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85770.sharepoint.com/sites/03Projects/Shared Documents/40 - Data Artefacts/02 Data Model/2023 5th Street Data Model/"/>
    </mc:Choice>
  </mc:AlternateContent>
  <xr:revisionPtr revIDLastSave="633" documentId="13_ncr:1_{9C280927-7281-41C1-813B-9C3B53DB767E}" xr6:coauthVersionLast="47" xr6:coauthVersionMax="47" xr10:uidLastSave="{BB8A2EEF-E91C-4E93-8A86-7256A6954CF3}"/>
  <bookViews>
    <workbookView xWindow="-120" yWindow="-16320" windowWidth="29040" windowHeight="15840" activeTab="1" xr2:uid="{1093861E-6707-48D4-964B-BE2929ED7FD1}"/>
  </bookViews>
  <sheets>
    <sheet name="Master" sheetId="1" r:id="rId1"/>
    <sheet name="Transactions" sheetId="3" r:id="rId2"/>
    <sheet name="Sheet1" sheetId="2" r:id="rId3"/>
  </sheets>
  <definedNames>
    <definedName name="_xlnm._FilterDatabase" localSheetId="0" hidden="1">Master!$A$2:$V$485</definedName>
    <definedName name="_xlnm._FilterDatabase" localSheetId="1" hidden="1">Transactions!$A$2:$V$561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62" i="3" l="1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Q586" i="3" s="1"/>
  <c r="Q571" i="3" l="1"/>
  <c r="Q582" i="3"/>
  <c r="Q567" i="3"/>
  <c r="Q580" i="3"/>
  <c r="Q565" i="3"/>
  <c r="Q578" i="3"/>
  <c r="Q563" i="3"/>
  <c r="Q584" i="3"/>
  <c r="Q576" i="3"/>
  <c r="Q569" i="3"/>
  <c r="Q585" i="3"/>
  <c r="Q577" i="3"/>
  <c r="Q570" i="3"/>
  <c r="Q562" i="3"/>
  <c r="Q583" i="3"/>
  <c r="Q575" i="3"/>
  <c r="Q568" i="3"/>
  <c r="Q573" i="3"/>
  <c r="Q579" i="3"/>
  <c r="Q572" i="3"/>
  <c r="Q564" i="3"/>
  <c r="Q581" i="3"/>
  <c r="Q574" i="3"/>
  <c r="Q566" i="3"/>
  <c r="C26" i="2" l="1"/>
  <c r="C25" i="2"/>
  <c r="I309" i="3"/>
  <c r="S309" i="3"/>
  <c r="I310" i="3"/>
  <c r="S310" i="3"/>
  <c r="I311" i="3"/>
  <c r="S311" i="3"/>
  <c r="H312" i="3"/>
  <c r="I312" i="3"/>
  <c r="S312" i="3" s="1"/>
  <c r="I313" i="3"/>
  <c r="S313" i="3" s="1"/>
  <c r="I314" i="3"/>
  <c r="S314" i="3" s="1"/>
  <c r="I315" i="3"/>
  <c r="S315" i="3" s="1"/>
  <c r="I316" i="3"/>
  <c r="S316" i="3" s="1"/>
  <c r="I317" i="3"/>
  <c r="S317" i="3" s="1"/>
  <c r="I318" i="3"/>
  <c r="S318" i="3" s="1"/>
  <c r="I319" i="3"/>
  <c r="S319" i="3" s="1"/>
  <c r="I320" i="3"/>
  <c r="S320" i="3" s="1"/>
  <c r="I321" i="3"/>
  <c r="S321" i="3"/>
  <c r="I322" i="3"/>
  <c r="S322" i="3"/>
  <c r="I323" i="3"/>
  <c r="S323" i="3"/>
  <c r="I324" i="3"/>
  <c r="S324" i="3"/>
  <c r="I325" i="3"/>
  <c r="S325" i="3"/>
  <c r="I326" i="3"/>
  <c r="S326" i="3"/>
  <c r="I327" i="3"/>
  <c r="S327" i="3"/>
  <c r="I328" i="3"/>
  <c r="S328" i="3"/>
  <c r="I329" i="3"/>
  <c r="S329" i="3" s="1"/>
  <c r="I330" i="3"/>
  <c r="S330" i="3" s="1"/>
  <c r="I331" i="3"/>
  <c r="S331" i="3" s="1"/>
  <c r="I332" i="3"/>
  <c r="S332" i="3"/>
  <c r="I333" i="3"/>
  <c r="S333" i="3"/>
  <c r="I334" i="3"/>
  <c r="S334" i="3" s="1"/>
  <c r="I335" i="3"/>
  <c r="S335" i="3"/>
  <c r="I336" i="3"/>
  <c r="S336" i="3"/>
  <c r="I337" i="3"/>
  <c r="S337" i="3"/>
  <c r="I338" i="3"/>
  <c r="S338" i="3" s="1"/>
  <c r="I339" i="3"/>
  <c r="S339" i="3"/>
  <c r="I340" i="3"/>
  <c r="S340" i="3" s="1"/>
  <c r="I341" i="3"/>
  <c r="S341" i="3"/>
  <c r="I342" i="3"/>
  <c r="S342" i="3" s="1"/>
  <c r="I343" i="3"/>
  <c r="S343" i="3" s="1"/>
  <c r="I344" i="3"/>
  <c r="S344" i="3"/>
  <c r="I345" i="3"/>
  <c r="S345" i="3"/>
  <c r="I346" i="3"/>
  <c r="S346" i="3"/>
  <c r="I347" i="3"/>
  <c r="S347" i="3"/>
  <c r="I348" i="3"/>
  <c r="S348" i="3"/>
  <c r="I349" i="3"/>
  <c r="S349" i="3"/>
  <c r="I350" i="3"/>
  <c r="S350" i="3"/>
  <c r="I351" i="3"/>
  <c r="S351" i="3"/>
  <c r="I352" i="3"/>
  <c r="S352" i="3"/>
  <c r="I353" i="3"/>
  <c r="S353" i="3"/>
  <c r="I354" i="3"/>
  <c r="S354" i="3"/>
  <c r="I355" i="3"/>
  <c r="S355" i="3"/>
  <c r="I356" i="3"/>
  <c r="S356" i="3"/>
  <c r="I357" i="3"/>
  <c r="S357" i="3"/>
  <c r="I358" i="3"/>
  <c r="S358" i="3"/>
  <c r="I359" i="3"/>
  <c r="S359" i="3"/>
  <c r="I360" i="3"/>
  <c r="S360" i="3"/>
  <c r="I361" i="3"/>
  <c r="S361" i="3"/>
  <c r="I362" i="3"/>
  <c r="S362" i="3"/>
  <c r="I363" i="3"/>
  <c r="S363" i="3"/>
  <c r="I364" i="3"/>
  <c r="S364" i="3"/>
  <c r="I365" i="3"/>
  <c r="S365" i="3"/>
  <c r="I366" i="3"/>
  <c r="S366" i="3"/>
  <c r="I367" i="3"/>
  <c r="S367" i="3"/>
  <c r="I368" i="3"/>
  <c r="S368" i="3" s="1"/>
  <c r="I369" i="3"/>
  <c r="S369" i="3" s="1"/>
  <c r="I370" i="3"/>
  <c r="S370" i="3" s="1"/>
  <c r="I371" i="3"/>
  <c r="S371" i="3" s="1"/>
  <c r="I372" i="3"/>
  <c r="S372" i="3" s="1"/>
  <c r="I373" i="3"/>
  <c r="S373" i="3"/>
  <c r="I374" i="3"/>
  <c r="S374" i="3"/>
  <c r="I375" i="3"/>
  <c r="S375" i="3"/>
  <c r="I376" i="3"/>
  <c r="S376" i="3" s="1"/>
  <c r="I377" i="3"/>
  <c r="S377" i="3" s="1"/>
  <c r="I378" i="3"/>
  <c r="S378" i="3"/>
  <c r="I379" i="3"/>
  <c r="S379" i="3" s="1"/>
  <c r="I380" i="3"/>
  <c r="S380" i="3"/>
  <c r="I381" i="3"/>
  <c r="S381" i="3"/>
  <c r="I382" i="3"/>
  <c r="S382" i="3"/>
  <c r="I383" i="3"/>
  <c r="S383" i="3"/>
  <c r="I384" i="3"/>
  <c r="S384" i="3"/>
  <c r="I385" i="3"/>
  <c r="S385" i="3" s="1"/>
  <c r="I386" i="3"/>
  <c r="S386" i="3"/>
  <c r="I387" i="3"/>
  <c r="S387" i="3"/>
  <c r="I388" i="3"/>
  <c r="S388" i="3"/>
  <c r="I389" i="3"/>
  <c r="S389" i="3"/>
  <c r="I390" i="3"/>
  <c r="S390" i="3"/>
  <c r="I391" i="3"/>
  <c r="S391" i="3"/>
  <c r="I392" i="3"/>
  <c r="S392" i="3"/>
  <c r="I393" i="3"/>
  <c r="S393" i="3"/>
  <c r="I394" i="3"/>
  <c r="S394" i="3"/>
  <c r="I395" i="3"/>
  <c r="S395" i="3"/>
  <c r="I396" i="3"/>
  <c r="S396" i="3"/>
  <c r="I397" i="3"/>
  <c r="S397" i="3"/>
  <c r="I398" i="3"/>
  <c r="S398" i="3"/>
  <c r="I399" i="3"/>
  <c r="S399" i="3"/>
  <c r="I400" i="3"/>
  <c r="S400" i="3"/>
  <c r="I401" i="3"/>
  <c r="S401" i="3"/>
  <c r="I402" i="3"/>
  <c r="S402" i="3"/>
  <c r="I403" i="3"/>
  <c r="S403" i="3"/>
  <c r="I404" i="3"/>
  <c r="S404" i="3"/>
  <c r="I405" i="3"/>
  <c r="S405" i="3"/>
  <c r="I406" i="3"/>
  <c r="S406" i="3"/>
  <c r="I407" i="3"/>
  <c r="S407" i="3"/>
  <c r="I408" i="3"/>
  <c r="S408" i="3"/>
  <c r="I409" i="3"/>
  <c r="S409" i="3"/>
  <c r="I410" i="3"/>
  <c r="S410" i="3"/>
  <c r="I411" i="3"/>
  <c r="S411" i="3"/>
  <c r="I412" i="3"/>
  <c r="S412" i="3"/>
  <c r="I413" i="3"/>
  <c r="S413" i="3"/>
  <c r="I414" i="3"/>
  <c r="S414" i="3"/>
  <c r="I415" i="3"/>
  <c r="S415" i="3"/>
  <c r="I416" i="3"/>
  <c r="S416" i="3"/>
  <c r="I417" i="3"/>
  <c r="S417" i="3"/>
  <c r="I418" i="3"/>
  <c r="S418" i="3"/>
  <c r="I419" i="3"/>
  <c r="S419" i="3"/>
  <c r="I420" i="3"/>
  <c r="S420" i="3"/>
  <c r="I421" i="3"/>
  <c r="S421" i="3" s="1"/>
  <c r="I422" i="3"/>
  <c r="S422" i="3"/>
  <c r="I423" i="3"/>
  <c r="S423" i="3"/>
  <c r="I424" i="3"/>
  <c r="S424" i="3"/>
  <c r="I425" i="3"/>
  <c r="S425" i="3"/>
  <c r="I426" i="3"/>
  <c r="S426" i="3"/>
  <c r="I427" i="3"/>
  <c r="S427" i="3"/>
  <c r="I428" i="3"/>
  <c r="S428" i="3"/>
  <c r="H429" i="3"/>
  <c r="H430" i="3" s="1"/>
  <c r="R430" i="3" s="1"/>
  <c r="I429" i="3"/>
  <c r="S429" i="3" s="1"/>
  <c r="I430" i="3"/>
  <c r="S430" i="3" s="1"/>
  <c r="I431" i="3"/>
  <c r="S431" i="3" s="1"/>
  <c r="I432" i="3"/>
  <c r="S432" i="3"/>
  <c r="I433" i="3"/>
  <c r="S433" i="3"/>
  <c r="I434" i="3"/>
  <c r="S434" i="3"/>
  <c r="I435" i="3"/>
  <c r="S435" i="3" s="1"/>
  <c r="I436" i="3"/>
  <c r="S436" i="3" s="1"/>
  <c r="I437" i="3"/>
  <c r="S437" i="3" s="1"/>
  <c r="I438" i="3"/>
  <c r="S438" i="3" s="1"/>
  <c r="I439" i="3"/>
  <c r="S439" i="3"/>
  <c r="I440" i="3"/>
  <c r="S440" i="3"/>
  <c r="I441" i="3"/>
  <c r="S441" i="3"/>
  <c r="I442" i="3"/>
  <c r="S442" i="3"/>
  <c r="I443" i="3"/>
  <c r="S443" i="3"/>
  <c r="I444" i="3"/>
  <c r="S444" i="3"/>
  <c r="I445" i="3"/>
  <c r="S445" i="3" s="1"/>
  <c r="I446" i="3"/>
  <c r="S446" i="3"/>
  <c r="H447" i="3"/>
  <c r="H448" i="3" s="1"/>
  <c r="R448" i="3" s="1"/>
  <c r="I447" i="3"/>
  <c r="S447" i="3" s="1"/>
  <c r="I448" i="3"/>
  <c r="S448" i="3" s="1"/>
  <c r="I449" i="3"/>
  <c r="S449" i="3" s="1"/>
  <c r="I450" i="3"/>
  <c r="S450" i="3" s="1"/>
  <c r="I451" i="3"/>
  <c r="S451" i="3" s="1"/>
  <c r="I452" i="3"/>
  <c r="S452" i="3"/>
  <c r="I453" i="3"/>
  <c r="S453" i="3"/>
  <c r="I454" i="3"/>
  <c r="S454" i="3" s="1"/>
  <c r="I455" i="3"/>
  <c r="S455" i="3" s="1"/>
  <c r="I456" i="3"/>
  <c r="S456" i="3" s="1"/>
  <c r="I457" i="3"/>
  <c r="S457" i="3"/>
  <c r="I458" i="3"/>
  <c r="S458" i="3" s="1"/>
  <c r="I459" i="3"/>
  <c r="S459" i="3" s="1"/>
  <c r="I460" i="3"/>
  <c r="S460" i="3" s="1"/>
  <c r="I461" i="3"/>
  <c r="S461" i="3"/>
  <c r="I462" i="3"/>
  <c r="S462" i="3"/>
  <c r="I463" i="3"/>
  <c r="S463" i="3" s="1"/>
  <c r="I464" i="3"/>
  <c r="S464" i="3" s="1"/>
  <c r="I465" i="3"/>
  <c r="S465" i="3" s="1"/>
  <c r="I466" i="3"/>
  <c r="S466" i="3" s="1"/>
  <c r="I467" i="3"/>
  <c r="S467" i="3" s="1"/>
  <c r="I468" i="3"/>
  <c r="S468" i="3" s="1"/>
  <c r="I469" i="3"/>
  <c r="S469" i="3" s="1"/>
  <c r="I470" i="3"/>
  <c r="S470" i="3" s="1"/>
  <c r="I471" i="3"/>
  <c r="S471" i="3" s="1"/>
  <c r="I472" i="3"/>
  <c r="S472" i="3" s="1"/>
  <c r="I473" i="3"/>
  <c r="S473" i="3" s="1"/>
  <c r="I474" i="3"/>
  <c r="S474" i="3" s="1"/>
  <c r="I475" i="3"/>
  <c r="S475" i="3" s="1"/>
  <c r="I476" i="3"/>
  <c r="S476" i="3" s="1"/>
  <c r="I477" i="3"/>
  <c r="S477" i="3" s="1"/>
  <c r="I478" i="3"/>
  <c r="S478" i="3" s="1"/>
  <c r="I479" i="3"/>
  <c r="S479" i="3" s="1"/>
  <c r="I480" i="3"/>
  <c r="S480" i="3" s="1"/>
  <c r="I481" i="3"/>
  <c r="S481" i="3" s="1"/>
  <c r="I482" i="3"/>
  <c r="S482" i="3" s="1"/>
  <c r="I483" i="3"/>
  <c r="S483" i="3" s="1"/>
  <c r="I484" i="3"/>
  <c r="S484" i="3"/>
  <c r="I485" i="3"/>
  <c r="S485" i="3"/>
  <c r="S228" i="3"/>
  <c r="S229" i="3"/>
  <c r="S230" i="3"/>
  <c r="S232" i="3"/>
  <c r="S233" i="3"/>
  <c r="S234" i="3"/>
  <c r="S235" i="3"/>
  <c r="S236" i="3"/>
  <c r="S237" i="3"/>
  <c r="S238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307" i="3"/>
  <c r="S308" i="3"/>
  <c r="R486" i="3"/>
  <c r="S486" i="3"/>
  <c r="R487" i="3"/>
  <c r="S487" i="3"/>
  <c r="R488" i="3"/>
  <c r="S488" i="3"/>
  <c r="R489" i="3"/>
  <c r="S489" i="3"/>
  <c r="R490" i="3"/>
  <c r="S490" i="3"/>
  <c r="R491" i="3"/>
  <c r="S491" i="3"/>
  <c r="R492" i="3"/>
  <c r="S492" i="3"/>
  <c r="R493" i="3"/>
  <c r="S493" i="3"/>
  <c r="R494" i="3"/>
  <c r="S494" i="3"/>
  <c r="R495" i="3"/>
  <c r="S495" i="3"/>
  <c r="R496" i="3"/>
  <c r="S496" i="3"/>
  <c r="R497" i="3"/>
  <c r="S497" i="3"/>
  <c r="R498" i="3"/>
  <c r="S498" i="3"/>
  <c r="R499" i="3"/>
  <c r="S499" i="3"/>
  <c r="R500" i="3"/>
  <c r="S500" i="3"/>
  <c r="R501" i="3"/>
  <c r="S501" i="3"/>
  <c r="R502" i="3"/>
  <c r="S502" i="3"/>
  <c r="R503" i="3"/>
  <c r="S503" i="3"/>
  <c r="R504" i="3"/>
  <c r="S504" i="3"/>
  <c r="R505" i="3"/>
  <c r="S505" i="3"/>
  <c r="R506" i="3"/>
  <c r="S506" i="3"/>
  <c r="R507" i="3"/>
  <c r="S507" i="3"/>
  <c r="R508" i="3"/>
  <c r="S508" i="3"/>
  <c r="R509" i="3"/>
  <c r="S509" i="3"/>
  <c r="R510" i="3"/>
  <c r="S510" i="3"/>
  <c r="R511" i="3"/>
  <c r="S511" i="3"/>
  <c r="R512" i="3"/>
  <c r="S512" i="3"/>
  <c r="R513" i="3"/>
  <c r="S513" i="3"/>
  <c r="R514" i="3"/>
  <c r="S514" i="3"/>
  <c r="R515" i="3"/>
  <c r="S515" i="3"/>
  <c r="R516" i="3"/>
  <c r="S516" i="3"/>
  <c r="R517" i="3"/>
  <c r="S517" i="3"/>
  <c r="R518" i="3"/>
  <c r="S518" i="3"/>
  <c r="R519" i="3"/>
  <c r="S519" i="3"/>
  <c r="R520" i="3"/>
  <c r="S520" i="3"/>
  <c r="R521" i="3"/>
  <c r="S521" i="3"/>
  <c r="R522" i="3"/>
  <c r="S522" i="3"/>
  <c r="R523" i="3"/>
  <c r="S523" i="3"/>
  <c r="R524" i="3"/>
  <c r="S524" i="3"/>
  <c r="R525" i="3"/>
  <c r="S525" i="3"/>
  <c r="R526" i="3"/>
  <c r="S526" i="3"/>
  <c r="Q526" i="3" s="1"/>
  <c r="R527" i="3"/>
  <c r="S527" i="3"/>
  <c r="R528" i="3"/>
  <c r="S528" i="3"/>
  <c r="R529" i="3"/>
  <c r="S529" i="3"/>
  <c r="R530" i="3"/>
  <c r="S530" i="3"/>
  <c r="R531" i="3"/>
  <c r="S531" i="3"/>
  <c r="R532" i="3"/>
  <c r="S532" i="3"/>
  <c r="R533" i="3"/>
  <c r="S533" i="3"/>
  <c r="R534" i="3"/>
  <c r="S534" i="3"/>
  <c r="R535" i="3"/>
  <c r="S535" i="3"/>
  <c r="R536" i="3"/>
  <c r="S536" i="3"/>
  <c r="R537" i="3"/>
  <c r="S537" i="3"/>
  <c r="R538" i="3"/>
  <c r="S538" i="3"/>
  <c r="R539" i="3"/>
  <c r="S539" i="3"/>
  <c r="R540" i="3"/>
  <c r="S540" i="3"/>
  <c r="R541" i="3"/>
  <c r="S541" i="3"/>
  <c r="R542" i="3"/>
  <c r="S542" i="3"/>
  <c r="R543" i="3"/>
  <c r="S543" i="3"/>
  <c r="R544" i="3"/>
  <c r="S544" i="3"/>
  <c r="R545" i="3"/>
  <c r="S545" i="3"/>
  <c r="R546" i="3"/>
  <c r="S546" i="3"/>
  <c r="R547" i="3"/>
  <c r="S547" i="3"/>
  <c r="R548" i="3"/>
  <c r="S548" i="3"/>
  <c r="R549" i="3"/>
  <c r="S549" i="3"/>
  <c r="R550" i="3"/>
  <c r="S550" i="3"/>
  <c r="R551" i="3"/>
  <c r="S551" i="3"/>
  <c r="R552" i="3"/>
  <c r="S552" i="3"/>
  <c r="R553" i="3"/>
  <c r="S553" i="3"/>
  <c r="R554" i="3"/>
  <c r="S554" i="3"/>
  <c r="R555" i="3"/>
  <c r="S555" i="3"/>
  <c r="R556" i="3"/>
  <c r="S556" i="3"/>
  <c r="R557" i="3"/>
  <c r="S557" i="3"/>
  <c r="R558" i="3"/>
  <c r="S558" i="3"/>
  <c r="R559" i="3"/>
  <c r="S559" i="3"/>
  <c r="R560" i="3"/>
  <c r="S560" i="3"/>
  <c r="R561" i="3"/>
  <c r="S561" i="3"/>
  <c r="C24" i="2"/>
  <c r="C14" i="2"/>
  <c r="C2" i="2"/>
  <c r="C7" i="2"/>
  <c r="C11" i="2"/>
  <c r="C12" i="2"/>
  <c r="C15" i="2"/>
  <c r="C16" i="2"/>
  <c r="C17" i="2"/>
  <c r="C18" i="2"/>
  <c r="C19" i="2"/>
  <c r="C22" i="2"/>
  <c r="C23" i="2"/>
  <c r="C21" i="2"/>
  <c r="C20" i="2"/>
  <c r="C4" i="2"/>
  <c r="C3" i="2"/>
  <c r="C5" i="2"/>
  <c r="C10" i="2"/>
  <c r="C13" i="2"/>
  <c r="C8" i="2"/>
  <c r="C9" i="2"/>
  <c r="C6" i="2"/>
  <c r="C1" i="2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307" i="1"/>
  <c r="S308" i="1"/>
  <c r="S309" i="1"/>
  <c r="S310" i="1"/>
  <c r="S311" i="1"/>
  <c r="S321" i="1"/>
  <c r="S322" i="1"/>
  <c r="S323" i="1"/>
  <c r="S324" i="1"/>
  <c r="S325" i="1"/>
  <c r="S326" i="1"/>
  <c r="S327" i="1"/>
  <c r="S328" i="1"/>
  <c r="S332" i="1"/>
  <c r="S333" i="1"/>
  <c r="S335" i="1"/>
  <c r="S336" i="1"/>
  <c r="S337" i="1"/>
  <c r="S339" i="1"/>
  <c r="S341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73" i="1"/>
  <c r="S374" i="1"/>
  <c r="S375" i="1"/>
  <c r="S378" i="1"/>
  <c r="S380" i="1"/>
  <c r="S381" i="1"/>
  <c r="S382" i="1"/>
  <c r="S383" i="1"/>
  <c r="S384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2" i="1"/>
  <c r="S423" i="1"/>
  <c r="S424" i="1"/>
  <c r="S425" i="1"/>
  <c r="S426" i="1"/>
  <c r="S427" i="1"/>
  <c r="S428" i="1"/>
  <c r="S432" i="1"/>
  <c r="S433" i="1"/>
  <c r="S434" i="1"/>
  <c r="S439" i="1"/>
  <c r="S440" i="1"/>
  <c r="S441" i="1"/>
  <c r="S442" i="1"/>
  <c r="S443" i="1"/>
  <c r="S444" i="1"/>
  <c r="S446" i="1"/>
  <c r="S452" i="1"/>
  <c r="S453" i="1"/>
  <c r="S457" i="1"/>
  <c r="S461" i="1"/>
  <c r="S462" i="1"/>
  <c r="S484" i="1"/>
  <c r="S485" i="1"/>
  <c r="S241" i="1"/>
  <c r="S242" i="1"/>
  <c r="S243" i="1"/>
  <c r="S244" i="1"/>
  <c r="S245" i="1"/>
  <c r="S246" i="1"/>
  <c r="S228" i="1"/>
  <c r="S229" i="1"/>
  <c r="S230" i="1"/>
  <c r="S232" i="1"/>
  <c r="S233" i="1"/>
  <c r="S234" i="1"/>
  <c r="S235" i="1"/>
  <c r="S236" i="1"/>
  <c r="S237" i="1"/>
  <c r="S238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H3" i="3"/>
  <c r="R3" i="3" s="1"/>
  <c r="I3" i="3"/>
  <c r="S3" i="3" s="1"/>
  <c r="I4" i="3"/>
  <c r="S4" i="3" s="1"/>
  <c r="I5" i="3"/>
  <c r="S5" i="3" s="1"/>
  <c r="I6" i="3"/>
  <c r="S6" i="3" s="1"/>
  <c r="I7" i="3"/>
  <c r="S7" i="3"/>
  <c r="I8" i="3"/>
  <c r="S8" i="3" s="1"/>
  <c r="I9" i="3"/>
  <c r="S9" i="3" s="1"/>
  <c r="I10" i="3"/>
  <c r="S10" i="3" s="1"/>
  <c r="I11" i="3"/>
  <c r="S11" i="3" s="1"/>
  <c r="I12" i="3"/>
  <c r="S12" i="3" s="1"/>
  <c r="I13" i="3"/>
  <c r="S13" i="3" s="1"/>
  <c r="I14" i="3"/>
  <c r="S14" i="3" s="1"/>
  <c r="I15" i="3"/>
  <c r="S15" i="3" s="1"/>
  <c r="I16" i="3"/>
  <c r="S16" i="3" s="1"/>
  <c r="I17" i="3"/>
  <c r="S17" i="3" s="1"/>
  <c r="I18" i="3"/>
  <c r="S18" i="3" s="1"/>
  <c r="I19" i="3"/>
  <c r="S19" i="3" s="1"/>
  <c r="I20" i="3"/>
  <c r="S20" i="3" s="1"/>
  <c r="I21" i="3"/>
  <c r="S21" i="3" s="1"/>
  <c r="I22" i="3"/>
  <c r="S22" i="3" s="1"/>
  <c r="I23" i="3"/>
  <c r="S23" i="3" s="1"/>
  <c r="I24" i="3"/>
  <c r="S24" i="3" s="1"/>
  <c r="I25" i="3"/>
  <c r="S25" i="3" s="1"/>
  <c r="I26" i="3"/>
  <c r="S26" i="3" s="1"/>
  <c r="I27" i="3"/>
  <c r="S27" i="3" s="1"/>
  <c r="I28" i="3"/>
  <c r="S28" i="3"/>
  <c r="I29" i="3"/>
  <c r="S29" i="3" s="1"/>
  <c r="I30" i="3"/>
  <c r="S30" i="3"/>
  <c r="I31" i="3"/>
  <c r="S31" i="3"/>
  <c r="I32" i="3"/>
  <c r="S32" i="3" s="1"/>
  <c r="I33" i="3"/>
  <c r="S33" i="3" s="1"/>
  <c r="I34" i="3"/>
  <c r="S34" i="3" s="1"/>
  <c r="I35" i="3"/>
  <c r="S35" i="3"/>
  <c r="I36" i="3"/>
  <c r="S36" i="3" s="1"/>
  <c r="I37" i="3"/>
  <c r="S37" i="3" s="1"/>
  <c r="I38" i="3"/>
  <c r="S38" i="3"/>
  <c r="I39" i="3"/>
  <c r="S39" i="3"/>
  <c r="I40" i="3"/>
  <c r="S40" i="3"/>
  <c r="I41" i="3"/>
  <c r="S41" i="3"/>
  <c r="I42" i="3"/>
  <c r="S42" i="3"/>
  <c r="I43" i="3"/>
  <c r="S43" i="3"/>
  <c r="I44" i="3"/>
  <c r="S44" i="3"/>
  <c r="I45" i="3"/>
  <c r="S45" i="3"/>
  <c r="I46" i="3"/>
  <c r="S46" i="3"/>
  <c r="I47" i="3"/>
  <c r="S47" i="3"/>
  <c r="I48" i="3"/>
  <c r="S48" i="3"/>
  <c r="I49" i="3"/>
  <c r="S49" i="3"/>
  <c r="I50" i="3"/>
  <c r="S50" i="3"/>
  <c r="I51" i="3"/>
  <c r="S51" i="3"/>
  <c r="I52" i="3"/>
  <c r="S52" i="3"/>
  <c r="I53" i="3"/>
  <c r="S53" i="3"/>
  <c r="I54" i="3"/>
  <c r="S54" i="3"/>
  <c r="I55" i="3"/>
  <c r="S55" i="3"/>
  <c r="I56" i="3"/>
  <c r="S56" i="3" s="1"/>
  <c r="I57" i="3"/>
  <c r="S57" i="3"/>
  <c r="I58" i="3"/>
  <c r="S58" i="3"/>
  <c r="I59" i="3"/>
  <c r="S59" i="3"/>
  <c r="I60" i="3"/>
  <c r="S60" i="3"/>
  <c r="I61" i="3"/>
  <c r="S61" i="3"/>
  <c r="I62" i="3"/>
  <c r="S62" i="3"/>
  <c r="I63" i="3"/>
  <c r="S63" i="3"/>
  <c r="I64" i="3"/>
  <c r="S64" i="3"/>
  <c r="I65" i="3"/>
  <c r="S65" i="3"/>
  <c r="I66" i="3"/>
  <c r="S66" i="3"/>
  <c r="I67" i="3"/>
  <c r="S67" i="3"/>
  <c r="I68" i="3"/>
  <c r="S68" i="3"/>
  <c r="I69" i="3"/>
  <c r="S69" i="3"/>
  <c r="I70" i="3"/>
  <c r="S70" i="3"/>
  <c r="I71" i="3"/>
  <c r="S71" i="3"/>
  <c r="H72" i="3"/>
  <c r="H73" i="3" s="1"/>
  <c r="R73" i="3" s="1"/>
  <c r="I72" i="3"/>
  <c r="S72" i="3" s="1"/>
  <c r="I73" i="3"/>
  <c r="S73" i="3"/>
  <c r="I74" i="3"/>
  <c r="S74" i="3" s="1"/>
  <c r="I75" i="3"/>
  <c r="S75" i="3"/>
  <c r="I76" i="3"/>
  <c r="S76" i="3" s="1"/>
  <c r="I77" i="3"/>
  <c r="S77" i="3" s="1"/>
  <c r="I78" i="3"/>
  <c r="S78" i="3" s="1"/>
  <c r="I79" i="3"/>
  <c r="S79" i="3" s="1"/>
  <c r="I80" i="3"/>
  <c r="S80" i="3" s="1"/>
  <c r="I81" i="3"/>
  <c r="S81" i="3" s="1"/>
  <c r="I82" i="3"/>
  <c r="S82" i="3" s="1"/>
  <c r="I83" i="3"/>
  <c r="S83" i="3" s="1"/>
  <c r="I84" i="3"/>
  <c r="S84" i="3"/>
  <c r="I85" i="3"/>
  <c r="S85" i="3"/>
  <c r="I86" i="3"/>
  <c r="S86" i="3"/>
  <c r="I87" i="3"/>
  <c r="S87" i="3"/>
  <c r="I88" i="3"/>
  <c r="S88" i="3"/>
  <c r="I89" i="3"/>
  <c r="S89" i="3"/>
  <c r="I90" i="3"/>
  <c r="S90" i="3"/>
  <c r="I91" i="3"/>
  <c r="S91" i="3"/>
  <c r="I92" i="3"/>
  <c r="S92" i="3"/>
  <c r="I93" i="3"/>
  <c r="S93" i="3"/>
  <c r="I94" i="3"/>
  <c r="S94" i="3"/>
  <c r="I95" i="3"/>
  <c r="S95" i="3"/>
  <c r="I96" i="3"/>
  <c r="S96" i="3"/>
  <c r="I97" i="3"/>
  <c r="S97" i="3"/>
  <c r="I98" i="3"/>
  <c r="S98" i="3"/>
  <c r="I99" i="3"/>
  <c r="S99" i="3"/>
  <c r="I100" i="3"/>
  <c r="S100" i="3"/>
  <c r="I101" i="3"/>
  <c r="S101" i="3"/>
  <c r="I102" i="3"/>
  <c r="S102" i="3" s="1"/>
  <c r="I103" i="3"/>
  <c r="S103" i="3"/>
  <c r="I104" i="3"/>
  <c r="S104" i="3" s="1"/>
  <c r="I105" i="3"/>
  <c r="S105" i="3" s="1"/>
  <c r="I106" i="3"/>
  <c r="S106" i="3"/>
  <c r="I107" i="3"/>
  <c r="S107" i="3" s="1"/>
  <c r="I108" i="3"/>
  <c r="S108" i="3"/>
  <c r="I109" i="3"/>
  <c r="S109" i="3"/>
  <c r="I110" i="3"/>
  <c r="S110" i="3"/>
  <c r="I111" i="3"/>
  <c r="S111" i="3"/>
  <c r="I112" i="3"/>
  <c r="S112" i="3"/>
  <c r="I113" i="3"/>
  <c r="S113" i="3"/>
  <c r="I114" i="3"/>
  <c r="S114" i="3"/>
  <c r="I115" i="3"/>
  <c r="S115" i="3"/>
  <c r="I116" i="3"/>
  <c r="S116" i="3"/>
  <c r="I117" i="3"/>
  <c r="S117" i="3"/>
  <c r="I118" i="3"/>
  <c r="S118" i="3"/>
  <c r="H119" i="3"/>
  <c r="H120" i="3" s="1"/>
  <c r="R120" i="3" s="1"/>
  <c r="I119" i="3"/>
  <c r="S119" i="3" s="1"/>
  <c r="I120" i="3"/>
  <c r="S120" i="3" s="1"/>
  <c r="I121" i="3"/>
  <c r="S121" i="3" s="1"/>
  <c r="I122" i="3"/>
  <c r="S122" i="3" s="1"/>
  <c r="I123" i="3"/>
  <c r="S123" i="3" s="1"/>
  <c r="I124" i="3"/>
  <c r="S124" i="3" s="1"/>
  <c r="I125" i="3"/>
  <c r="S125" i="3" s="1"/>
  <c r="I126" i="3"/>
  <c r="S126" i="3" s="1"/>
  <c r="I127" i="3"/>
  <c r="S127" i="3" s="1"/>
  <c r="I128" i="3"/>
  <c r="S128" i="3" s="1"/>
  <c r="I129" i="3"/>
  <c r="S129" i="3" s="1"/>
  <c r="I130" i="3"/>
  <c r="S130" i="3" s="1"/>
  <c r="I131" i="3"/>
  <c r="S131" i="3" s="1"/>
  <c r="I132" i="3"/>
  <c r="S132" i="3"/>
  <c r="I133" i="3"/>
  <c r="S133" i="3"/>
  <c r="I134" i="3"/>
  <c r="S134" i="3"/>
  <c r="I135" i="3"/>
  <c r="S135" i="3"/>
  <c r="I136" i="3"/>
  <c r="S136" i="3"/>
  <c r="I137" i="3"/>
  <c r="S137" i="3"/>
  <c r="I138" i="3"/>
  <c r="S138" i="3"/>
  <c r="I139" i="3"/>
  <c r="S139" i="3"/>
  <c r="H140" i="3"/>
  <c r="H141" i="3" s="1"/>
  <c r="H142" i="3" s="1"/>
  <c r="I140" i="3"/>
  <c r="S140" i="3" s="1"/>
  <c r="I141" i="3"/>
  <c r="S141" i="3"/>
  <c r="I142" i="3"/>
  <c r="S142" i="3"/>
  <c r="I143" i="3"/>
  <c r="S143" i="3" s="1"/>
  <c r="I144" i="3"/>
  <c r="S144" i="3" s="1"/>
  <c r="I145" i="3"/>
  <c r="S145" i="3" s="1"/>
  <c r="I146" i="3"/>
  <c r="S146" i="3" s="1"/>
  <c r="I147" i="3"/>
  <c r="S147" i="3" s="1"/>
  <c r="I148" i="3"/>
  <c r="S148" i="3"/>
  <c r="I149" i="3"/>
  <c r="S149" i="3"/>
  <c r="I150" i="3"/>
  <c r="S150" i="3"/>
  <c r="I151" i="3"/>
  <c r="S151" i="3"/>
  <c r="I152" i="3"/>
  <c r="S152" i="3"/>
  <c r="I153" i="3"/>
  <c r="S153" i="3"/>
  <c r="H154" i="3"/>
  <c r="H155" i="3" s="1"/>
  <c r="I154" i="3"/>
  <c r="S154" i="3" s="1"/>
  <c r="I155" i="3"/>
  <c r="S155" i="3" s="1"/>
  <c r="I156" i="3"/>
  <c r="S156" i="3"/>
  <c r="I157" i="3"/>
  <c r="S157" i="3" s="1"/>
  <c r="I158" i="3"/>
  <c r="S158" i="3"/>
  <c r="I159" i="3"/>
  <c r="S159" i="3"/>
  <c r="I160" i="3"/>
  <c r="S160" i="3"/>
  <c r="I161" i="3"/>
  <c r="S161" i="3"/>
  <c r="I162" i="3"/>
  <c r="S162" i="3"/>
  <c r="I163" i="3"/>
  <c r="S163" i="3" s="1"/>
  <c r="I164" i="3"/>
  <c r="S164" i="3" s="1"/>
  <c r="I165" i="3"/>
  <c r="S165" i="3" s="1"/>
  <c r="I166" i="3"/>
  <c r="S166" i="3" s="1"/>
  <c r="I167" i="3"/>
  <c r="S167" i="3" s="1"/>
  <c r="I168" i="3"/>
  <c r="S168" i="3" s="1"/>
  <c r="I169" i="3"/>
  <c r="S169" i="3"/>
  <c r="I170" i="3"/>
  <c r="S170" i="3" s="1"/>
  <c r="I171" i="3"/>
  <c r="S171" i="3"/>
  <c r="I172" i="3"/>
  <c r="S172" i="3"/>
  <c r="I173" i="3"/>
  <c r="S173" i="3"/>
  <c r="I174" i="3"/>
  <c r="S174" i="3"/>
  <c r="I175" i="3"/>
  <c r="S175" i="3"/>
  <c r="I176" i="3"/>
  <c r="S176" i="3"/>
  <c r="I177" i="3"/>
  <c r="S177" i="3"/>
  <c r="I178" i="3"/>
  <c r="S178" i="3" s="1"/>
  <c r="I179" i="3"/>
  <c r="S179" i="3"/>
  <c r="I180" i="3"/>
  <c r="S180" i="3"/>
  <c r="I181" i="3"/>
  <c r="S181" i="3"/>
  <c r="I182" i="3"/>
  <c r="S182" i="3"/>
  <c r="I183" i="3"/>
  <c r="S183" i="3"/>
  <c r="I184" i="3"/>
  <c r="S184" i="3"/>
  <c r="I185" i="3"/>
  <c r="S185" i="3"/>
  <c r="I186" i="3"/>
  <c r="S186" i="3"/>
  <c r="I187" i="3"/>
  <c r="S187" i="3"/>
  <c r="I188" i="3"/>
  <c r="S188" i="3"/>
  <c r="I189" i="3"/>
  <c r="S189" i="3"/>
  <c r="I190" i="3"/>
  <c r="S190" i="3"/>
  <c r="I191" i="3"/>
  <c r="S191" i="3"/>
  <c r="I192" i="3"/>
  <c r="S192" i="3"/>
  <c r="I193" i="3"/>
  <c r="S193" i="3"/>
  <c r="I194" i="3"/>
  <c r="S194" i="3"/>
  <c r="I195" i="3"/>
  <c r="S195" i="3"/>
  <c r="I196" i="3"/>
  <c r="S196" i="3"/>
  <c r="I197" i="3"/>
  <c r="S197" i="3"/>
  <c r="I198" i="3"/>
  <c r="S198" i="3"/>
  <c r="I199" i="3"/>
  <c r="S199" i="3"/>
  <c r="I200" i="3"/>
  <c r="S200" i="3"/>
  <c r="I201" i="3"/>
  <c r="S201" i="3"/>
  <c r="I202" i="3"/>
  <c r="S202" i="3"/>
  <c r="H203" i="3"/>
  <c r="H204" i="3" s="1"/>
  <c r="R204" i="3" s="1"/>
  <c r="I203" i="3"/>
  <c r="S203" i="3" s="1"/>
  <c r="I204" i="3"/>
  <c r="S204" i="3" s="1"/>
  <c r="I205" i="3"/>
  <c r="S205" i="3" s="1"/>
  <c r="I206" i="3"/>
  <c r="S206" i="3"/>
  <c r="I207" i="3"/>
  <c r="S207" i="3"/>
  <c r="I208" i="3"/>
  <c r="S208" i="3" s="1"/>
  <c r="I209" i="3"/>
  <c r="S209" i="3" s="1"/>
  <c r="I210" i="3"/>
  <c r="S210" i="3"/>
  <c r="I211" i="3"/>
  <c r="S211" i="3"/>
  <c r="I212" i="3"/>
  <c r="S212" i="3"/>
  <c r="I213" i="3"/>
  <c r="S213" i="3"/>
  <c r="I214" i="3"/>
  <c r="S214" i="3"/>
  <c r="I215" i="3"/>
  <c r="S215" i="3"/>
  <c r="I216" i="3"/>
  <c r="S216" i="3"/>
  <c r="I217" i="3"/>
  <c r="S217" i="3"/>
  <c r="I218" i="3"/>
  <c r="S218" i="3"/>
  <c r="I219" i="3"/>
  <c r="S219" i="3"/>
  <c r="I220" i="3"/>
  <c r="S220" i="3"/>
  <c r="I221" i="3"/>
  <c r="S221" i="3"/>
  <c r="I222" i="3"/>
  <c r="S222" i="3"/>
  <c r="I223" i="3"/>
  <c r="S223" i="3"/>
  <c r="I224" i="3"/>
  <c r="S224" i="3"/>
  <c r="I225" i="3"/>
  <c r="S225" i="3"/>
  <c r="I226" i="3"/>
  <c r="S226" i="3"/>
  <c r="H227" i="3"/>
  <c r="I227" i="3"/>
  <c r="S227" i="3" s="1"/>
  <c r="I228" i="3"/>
  <c r="I229" i="3"/>
  <c r="I230" i="3"/>
  <c r="I231" i="3"/>
  <c r="S231" i="3" s="1"/>
  <c r="I232" i="3"/>
  <c r="I233" i="3"/>
  <c r="I234" i="3"/>
  <c r="I235" i="3"/>
  <c r="I236" i="3"/>
  <c r="I237" i="3"/>
  <c r="I238" i="3"/>
  <c r="I239" i="3"/>
  <c r="S239" i="3" s="1"/>
  <c r="I240" i="3"/>
  <c r="S240" i="3" s="1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H294" i="3"/>
  <c r="I294" i="3"/>
  <c r="S294" i="3" s="1"/>
  <c r="I295" i="3"/>
  <c r="S295" i="3" s="1"/>
  <c r="I296" i="3"/>
  <c r="S296" i="3" s="1"/>
  <c r="I297" i="3"/>
  <c r="S297" i="3" s="1"/>
  <c r="I298" i="3"/>
  <c r="S298" i="3" s="1"/>
  <c r="I299" i="3"/>
  <c r="S299" i="3" s="1"/>
  <c r="I300" i="3"/>
  <c r="S300" i="3" s="1"/>
  <c r="I301" i="3"/>
  <c r="S301" i="3" s="1"/>
  <c r="I302" i="3"/>
  <c r="S302" i="3" s="1"/>
  <c r="I303" i="3"/>
  <c r="S303" i="3" s="1"/>
  <c r="I304" i="3"/>
  <c r="S304" i="3" s="1"/>
  <c r="I305" i="3"/>
  <c r="S305" i="3" s="1"/>
  <c r="I306" i="3"/>
  <c r="S306" i="3" s="1"/>
  <c r="I307" i="3"/>
  <c r="I308" i="3"/>
  <c r="H447" i="1"/>
  <c r="I447" i="1"/>
  <c r="S447" i="1" s="1"/>
  <c r="I448" i="1"/>
  <c r="S448" i="1" s="1"/>
  <c r="I449" i="1"/>
  <c r="S449" i="1" s="1"/>
  <c r="I451" i="1"/>
  <c r="S451" i="1" s="1"/>
  <c r="I452" i="1"/>
  <c r="I453" i="1"/>
  <c r="I454" i="1"/>
  <c r="S454" i="1" s="1"/>
  <c r="I455" i="1"/>
  <c r="S455" i="1" s="1"/>
  <c r="I450" i="1"/>
  <c r="S450" i="1" s="1"/>
  <c r="I456" i="1"/>
  <c r="S456" i="1" s="1"/>
  <c r="I457" i="1"/>
  <c r="I458" i="1"/>
  <c r="S458" i="1" s="1"/>
  <c r="I459" i="1"/>
  <c r="S459" i="1" s="1"/>
  <c r="I460" i="1"/>
  <c r="S460" i="1" s="1"/>
  <c r="I461" i="1"/>
  <c r="I462" i="1"/>
  <c r="I463" i="1"/>
  <c r="S463" i="1" s="1"/>
  <c r="I464" i="1"/>
  <c r="S464" i="1" s="1"/>
  <c r="I465" i="1"/>
  <c r="S465" i="1" s="1"/>
  <c r="I466" i="1"/>
  <c r="S466" i="1" s="1"/>
  <c r="I467" i="1"/>
  <c r="S467" i="1" s="1"/>
  <c r="I468" i="1"/>
  <c r="S468" i="1" s="1"/>
  <c r="I469" i="1"/>
  <c r="S469" i="1" s="1"/>
  <c r="I470" i="1"/>
  <c r="S470" i="1" s="1"/>
  <c r="I471" i="1"/>
  <c r="S471" i="1" s="1"/>
  <c r="I472" i="1"/>
  <c r="S472" i="1" s="1"/>
  <c r="I473" i="1"/>
  <c r="S473" i="1" s="1"/>
  <c r="I474" i="1"/>
  <c r="S474" i="1" s="1"/>
  <c r="I475" i="1"/>
  <c r="S475" i="1" s="1"/>
  <c r="I476" i="1"/>
  <c r="S476" i="1" s="1"/>
  <c r="I477" i="1"/>
  <c r="S477" i="1" s="1"/>
  <c r="I478" i="1"/>
  <c r="S478" i="1" s="1"/>
  <c r="I479" i="1"/>
  <c r="S479" i="1" s="1"/>
  <c r="I480" i="1"/>
  <c r="S480" i="1" s="1"/>
  <c r="I481" i="1"/>
  <c r="S481" i="1" s="1"/>
  <c r="I482" i="1"/>
  <c r="S482" i="1" s="1"/>
  <c r="I483" i="1"/>
  <c r="S483" i="1" s="1"/>
  <c r="I484" i="1"/>
  <c r="I485" i="1"/>
  <c r="H429" i="1"/>
  <c r="I429" i="1"/>
  <c r="S429" i="1" s="1"/>
  <c r="I430" i="1"/>
  <c r="S430" i="1" s="1"/>
  <c r="I431" i="1"/>
  <c r="S431" i="1" s="1"/>
  <c r="I432" i="1"/>
  <c r="I433" i="1"/>
  <c r="I434" i="1"/>
  <c r="I435" i="1"/>
  <c r="S435" i="1" s="1"/>
  <c r="I436" i="1"/>
  <c r="S436" i="1" s="1"/>
  <c r="I437" i="1"/>
  <c r="S437" i="1" s="1"/>
  <c r="I438" i="1"/>
  <c r="S438" i="1" s="1"/>
  <c r="I439" i="1"/>
  <c r="I440" i="1"/>
  <c r="I441" i="1"/>
  <c r="I442" i="1"/>
  <c r="I443" i="1"/>
  <c r="I444" i="1"/>
  <c r="I445" i="1"/>
  <c r="S445" i="1" s="1"/>
  <c r="I446" i="1"/>
  <c r="H312" i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I312" i="1"/>
  <c r="S312" i="1" s="1"/>
  <c r="I313" i="1"/>
  <c r="S313" i="1" s="1"/>
  <c r="I314" i="1"/>
  <c r="S314" i="1" s="1"/>
  <c r="I315" i="1"/>
  <c r="S315" i="1" s="1"/>
  <c r="I316" i="1"/>
  <c r="S316" i="1" s="1"/>
  <c r="I317" i="1"/>
  <c r="S317" i="1" s="1"/>
  <c r="I318" i="1"/>
  <c r="S318" i="1" s="1"/>
  <c r="I319" i="1"/>
  <c r="S319" i="1" s="1"/>
  <c r="I320" i="1"/>
  <c r="S320" i="1" s="1"/>
  <c r="I321" i="1"/>
  <c r="I322" i="1"/>
  <c r="I323" i="1"/>
  <c r="I324" i="1"/>
  <c r="I325" i="1"/>
  <c r="I326" i="1"/>
  <c r="I327" i="1"/>
  <c r="I328" i="1"/>
  <c r="I329" i="1"/>
  <c r="S329" i="1" s="1"/>
  <c r="I330" i="1"/>
  <c r="S330" i="1" s="1"/>
  <c r="I331" i="1"/>
  <c r="S331" i="1" s="1"/>
  <c r="I332" i="1"/>
  <c r="I333" i="1"/>
  <c r="I334" i="1"/>
  <c r="S334" i="1" s="1"/>
  <c r="I335" i="1"/>
  <c r="I336" i="1"/>
  <c r="I337" i="1"/>
  <c r="I338" i="1"/>
  <c r="S338" i="1" s="1"/>
  <c r="I339" i="1"/>
  <c r="I340" i="1"/>
  <c r="S340" i="1" s="1"/>
  <c r="I341" i="1"/>
  <c r="I342" i="1"/>
  <c r="S342" i="1" s="1"/>
  <c r="I343" i="1"/>
  <c r="S343" i="1" s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S368" i="1" s="1"/>
  <c r="I369" i="1"/>
  <c r="S369" i="1" s="1"/>
  <c r="I370" i="1"/>
  <c r="S370" i="1" s="1"/>
  <c r="I371" i="1"/>
  <c r="S371" i="1" s="1"/>
  <c r="I372" i="1"/>
  <c r="S372" i="1" s="1"/>
  <c r="I373" i="1"/>
  <c r="I374" i="1"/>
  <c r="I375" i="1"/>
  <c r="I376" i="1"/>
  <c r="S376" i="1" s="1"/>
  <c r="I377" i="1"/>
  <c r="S377" i="1" s="1"/>
  <c r="I378" i="1"/>
  <c r="I379" i="1"/>
  <c r="S379" i="1" s="1"/>
  <c r="I380" i="1"/>
  <c r="I381" i="1"/>
  <c r="I382" i="1"/>
  <c r="I383" i="1"/>
  <c r="I384" i="1"/>
  <c r="I385" i="1"/>
  <c r="S385" i="1" s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S421" i="1" s="1"/>
  <c r="I422" i="1"/>
  <c r="I423" i="1"/>
  <c r="I424" i="1"/>
  <c r="I425" i="1"/>
  <c r="I426" i="1"/>
  <c r="I427" i="1"/>
  <c r="I428" i="1"/>
  <c r="H294" i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R311" i="1" s="1"/>
  <c r="I294" i="1"/>
  <c r="S294" i="1" s="1"/>
  <c r="I295" i="1"/>
  <c r="S295" i="1" s="1"/>
  <c r="I296" i="1"/>
  <c r="S296" i="1" s="1"/>
  <c r="I297" i="1"/>
  <c r="S297" i="1" s="1"/>
  <c r="I298" i="1"/>
  <c r="S298" i="1" s="1"/>
  <c r="I299" i="1"/>
  <c r="S299" i="1" s="1"/>
  <c r="I300" i="1"/>
  <c r="S300" i="1" s="1"/>
  <c r="I301" i="1"/>
  <c r="S301" i="1" s="1"/>
  <c r="I302" i="1"/>
  <c r="S302" i="1" s="1"/>
  <c r="I303" i="1"/>
  <c r="S303" i="1" s="1"/>
  <c r="I304" i="1"/>
  <c r="S304" i="1" s="1"/>
  <c r="I305" i="1"/>
  <c r="S305" i="1" s="1"/>
  <c r="I306" i="1"/>
  <c r="S306" i="1" s="1"/>
  <c r="I307" i="1"/>
  <c r="I308" i="1"/>
  <c r="I309" i="1"/>
  <c r="I310" i="1"/>
  <c r="I311" i="1"/>
  <c r="I227" i="1"/>
  <c r="S227" i="1" s="1"/>
  <c r="I228" i="1"/>
  <c r="I229" i="1"/>
  <c r="I230" i="1"/>
  <c r="I231" i="1"/>
  <c r="S231" i="1" s="1"/>
  <c r="I232" i="1"/>
  <c r="I233" i="1"/>
  <c r="I234" i="1"/>
  <c r="I235" i="1"/>
  <c r="I236" i="1"/>
  <c r="I237" i="1"/>
  <c r="I238" i="1"/>
  <c r="I239" i="1"/>
  <c r="S239" i="1" s="1"/>
  <c r="I240" i="1"/>
  <c r="S240" i="1" s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H227" i="1"/>
  <c r="Q490" i="3" l="1"/>
  <c r="Q547" i="3"/>
  <c r="Q505" i="3"/>
  <c r="Q491" i="3"/>
  <c r="Q430" i="3"/>
  <c r="Q448" i="3"/>
  <c r="Q488" i="3"/>
  <c r="Q511" i="3"/>
  <c r="Q487" i="3"/>
  <c r="H449" i="3"/>
  <c r="H313" i="3"/>
  <c r="Q518" i="3"/>
  <c r="Q510" i="3"/>
  <c r="H431" i="3"/>
  <c r="Q558" i="3"/>
  <c r="Q554" i="3"/>
  <c r="Q550" i="3"/>
  <c r="Q542" i="3"/>
  <c r="Q534" i="3"/>
  <c r="Q514" i="3"/>
  <c r="Q507" i="3"/>
  <c r="Q503" i="3"/>
  <c r="Q499" i="3"/>
  <c r="Q561" i="3"/>
  <c r="Q537" i="3"/>
  <c r="Q533" i="3"/>
  <c r="Q529" i="3"/>
  <c r="Q521" i="3"/>
  <c r="Q513" i="3"/>
  <c r="Q502" i="3"/>
  <c r="Q494" i="3"/>
  <c r="Q497" i="3"/>
  <c r="Q560" i="3"/>
  <c r="Q548" i="3"/>
  <c r="Q489" i="3"/>
  <c r="Q555" i="3"/>
  <c r="Q543" i="3"/>
  <c r="Q539" i="3"/>
  <c r="Q535" i="3"/>
  <c r="Q544" i="3"/>
  <c r="Q532" i="3"/>
  <c r="Q509" i="3"/>
  <c r="Q524" i="3"/>
  <c r="Q517" i="3"/>
  <c r="Q486" i="3"/>
  <c r="H295" i="3"/>
  <c r="Q536" i="3"/>
  <c r="Q501" i="3"/>
  <c r="Q525" i="3"/>
  <c r="R155" i="3"/>
  <c r="Q155" i="3" s="1"/>
  <c r="H156" i="3"/>
  <c r="R156" i="3" s="1"/>
  <c r="Q156" i="3" s="1"/>
  <c r="Q540" i="3"/>
  <c r="Q528" i="3"/>
  <c r="Q551" i="3"/>
  <c r="H228" i="3"/>
  <c r="Q498" i="3"/>
  <c r="Q508" i="3"/>
  <c r="Q504" i="3"/>
  <c r="Q500" i="3"/>
  <c r="Q553" i="3"/>
  <c r="Q546" i="3"/>
  <c r="Q531" i="3"/>
  <c r="Q527" i="3"/>
  <c r="Q516" i="3"/>
  <c r="Q512" i="3"/>
  <c r="Q493" i="3"/>
  <c r="Q556" i="3"/>
  <c r="Q538" i="3"/>
  <c r="Q523" i="3"/>
  <c r="Q519" i="3"/>
  <c r="Q559" i="3"/>
  <c r="Q552" i="3"/>
  <c r="Q545" i="3"/>
  <c r="Q530" i="3"/>
  <c r="Q522" i="3"/>
  <c r="Q515" i="3"/>
  <c r="Q496" i="3"/>
  <c r="Q492" i="3"/>
  <c r="Q506" i="3"/>
  <c r="Q495" i="3"/>
  <c r="Q557" i="3"/>
  <c r="Q520" i="3"/>
  <c r="Q549" i="3"/>
  <c r="Q541" i="3"/>
  <c r="R362" i="1"/>
  <c r="Q362" i="1" s="1"/>
  <c r="R370" i="1"/>
  <c r="Q370" i="1" s="1"/>
  <c r="R330" i="1"/>
  <c r="Q330" i="1" s="1"/>
  <c r="R310" i="1"/>
  <c r="Q310" i="1" s="1"/>
  <c r="R296" i="1"/>
  <c r="Q296" i="1" s="1"/>
  <c r="R354" i="1"/>
  <c r="Q354" i="1" s="1"/>
  <c r="R338" i="1"/>
  <c r="Q338" i="1" s="1"/>
  <c r="R322" i="1"/>
  <c r="Q322" i="1" s="1"/>
  <c r="R386" i="1"/>
  <c r="Q386" i="1" s="1"/>
  <c r="R378" i="1"/>
  <c r="Q378" i="1" s="1"/>
  <c r="R366" i="1"/>
  <c r="Q366" i="1" s="1"/>
  <c r="R346" i="1"/>
  <c r="R318" i="1"/>
  <c r="Q318" i="1" s="1"/>
  <c r="R306" i="1"/>
  <c r="Q306" i="1" s="1"/>
  <c r="R358" i="1"/>
  <c r="Q358" i="1" s="1"/>
  <c r="R326" i="1"/>
  <c r="R314" i="1"/>
  <c r="Q314" i="1" s="1"/>
  <c r="R301" i="1"/>
  <c r="Q301" i="1" s="1"/>
  <c r="R390" i="1"/>
  <c r="Q390" i="1" s="1"/>
  <c r="R374" i="1"/>
  <c r="Q374" i="1" s="1"/>
  <c r="R334" i="1"/>
  <c r="Q334" i="1" s="1"/>
  <c r="R300" i="1"/>
  <c r="Q300" i="1" s="1"/>
  <c r="R382" i="1"/>
  <c r="Q382" i="1" s="1"/>
  <c r="R350" i="1"/>
  <c r="Q350" i="1" s="1"/>
  <c r="R342" i="1"/>
  <c r="Q342" i="1" s="1"/>
  <c r="R297" i="1"/>
  <c r="Q297" i="1" s="1"/>
  <c r="H121" i="3"/>
  <c r="R121" i="3" s="1"/>
  <c r="Q121" i="3" s="1"/>
  <c r="H228" i="1"/>
  <c r="H393" i="1"/>
  <c r="R392" i="1"/>
  <c r="Q392" i="1" s="1"/>
  <c r="H430" i="1"/>
  <c r="H448" i="1"/>
  <c r="R389" i="1"/>
  <c r="Q389" i="1" s="1"/>
  <c r="R385" i="1"/>
  <c r="Q385" i="1" s="1"/>
  <c r="R381" i="1"/>
  <c r="Q381" i="1" s="1"/>
  <c r="R377" i="1"/>
  <c r="Q377" i="1" s="1"/>
  <c r="R373" i="1"/>
  <c r="Q373" i="1" s="1"/>
  <c r="R369" i="1"/>
  <c r="Q369" i="1" s="1"/>
  <c r="R365" i="1"/>
  <c r="Q365" i="1" s="1"/>
  <c r="R361" i="1"/>
  <c r="Q361" i="1" s="1"/>
  <c r="R357" i="1"/>
  <c r="Q357" i="1" s="1"/>
  <c r="R353" i="1"/>
  <c r="Q353" i="1" s="1"/>
  <c r="R349" i="1"/>
  <c r="Q349" i="1" s="1"/>
  <c r="R345" i="1"/>
  <c r="Q345" i="1" s="1"/>
  <c r="R341" i="1"/>
  <c r="Q341" i="1" s="1"/>
  <c r="R337" i="1"/>
  <c r="Q337" i="1" s="1"/>
  <c r="R333" i="1"/>
  <c r="Q333" i="1" s="1"/>
  <c r="R329" i="1"/>
  <c r="Q329" i="1" s="1"/>
  <c r="R325" i="1"/>
  <c r="Q325" i="1" s="1"/>
  <c r="R321" i="1"/>
  <c r="Q321" i="1" s="1"/>
  <c r="R317" i="1"/>
  <c r="Q317" i="1" s="1"/>
  <c r="R313" i="1"/>
  <c r="Q313" i="1" s="1"/>
  <c r="R309" i="1"/>
  <c r="Q309" i="1" s="1"/>
  <c r="R305" i="1"/>
  <c r="Q305" i="1" s="1"/>
  <c r="R388" i="1"/>
  <c r="Q388" i="1" s="1"/>
  <c r="R384" i="1"/>
  <c r="Q384" i="1" s="1"/>
  <c r="R380" i="1"/>
  <c r="Q380" i="1" s="1"/>
  <c r="R376" i="1"/>
  <c r="Q376" i="1" s="1"/>
  <c r="R372" i="1"/>
  <c r="Q372" i="1" s="1"/>
  <c r="R368" i="1"/>
  <c r="Q368" i="1" s="1"/>
  <c r="R364" i="1"/>
  <c r="Q364" i="1" s="1"/>
  <c r="R360" i="1"/>
  <c r="Q360" i="1" s="1"/>
  <c r="R356" i="1"/>
  <c r="Q356" i="1" s="1"/>
  <c r="R352" i="1"/>
  <c r="Q352" i="1" s="1"/>
  <c r="R348" i="1"/>
  <c r="Q348" i="1" s="1"/>
  <c r="R344" i="1"/>
  <c r="Q344" i="1" s="1"/>
  <c r="R340" i="1"/>
  <c r="Q340" i="1" s="1"/>
  <c r="R336" i="1"/>
  <c r="Q336" i="1" s="1"/>
  <c r="R332" i="1"/>
  <c r="Q332" i="1" s="1"/>
  <c r="R328" i="1"/>
  <c r="Q328" i="1" s="1"/>
  <c r="R324" i="1"/>
  <c r="Q324" i="1" s="1"/>
  <c r="R320" i="1"/>
  <c r="Q320" i="1" s="1"/>
  <c r="R316" i="1"/>
  <c r="Q316" i="1" s="1"/>
  <c r="R312" i="1"/>
  <c r="Q312" i="1" s="1"/>
  <c r="R308" i="1"/>
  <c r="Q308" i="1" s="1"/>
  <c r="R304" i="1"/>
  <c r="Q304" i="1" s="1"/>
  <c r="R299" i="1"/>
  <c r="Q299" i="1" s="1"/>
  <c r="R295" i="1"/>
  <c r="Q295" i="1" s="1"/>
  <c r="R391" i="1"/>
  <c r="Q391" i="1" s="1"/>
  <c r="R387" i="1"/>
  <c r="Q387" i="1" s="1"/>
  <c r="R383" i="1"/>
  <c r="Q383" i="1" s="1"/>
  <c r="R379" i="1"/>
  <c r="Q379" i="1" s="1"/>
  <c r="R375" i="1"/>
  <c r="Q375" i="1" s="1"/>
  <c r="R371" i="1"/>
  <c r="Q371" i="1" s="1"/>
  <c r="R367" i="1"/>
  <c r="Q367" i="1" s="1"/>
  <c r="R363" i="1"/>
  <c r="Q363" i="1" s="1"/>
  <c r="R359" i="1"/>
  <c r="Q359" i="1" s="1"/>
  <c r="R355" i="1"/>
  <c r="Q355" i="1" s="1"/>
  <c r="R351" i="1"/>
  <c r="Q351" i="1" s="1"/>
  <c r="R347" i="1"/>
  <c r="Q347" i="1" s="1"/>
  <c r="R343" i="1"/>
  <c r="Q343" i="1" s="1"/>
  <c r="R339" i="1"/>
  <c r="Q339" i="1" s="1"/>
  <c r="R335" i="1"/>
  <c r="Q335" i="1" s="1"/>
  <c r="R331" i="1"/>
  <c r="Q331" i="1" s="1"/>
  <c r="R327" i="1"/>
  <c r="Q327" i="1" s="1"/>
  <c r="R323" i="1"/>
  <c r="Q323" i="1" s="1"/>
  <c r="R319" i="1"/>
  <c r="Q319" i="1" s="1"/>
  <c r="R315" i="1"/>
  <c r="Q315" i="1" s="1"/>
  <c r="R307" i="1"/>
  <c r="Q307" i="1" s="1"/>
  <c r="R303" i="1"/>
  <c r="Q303" i="1" s="1"/>
  <c r="R298" i="1"/>
  <c r="Q298" i="1" s="1"/>
  <c r="Q346" i="1"/>
  <c r="Q326" i="1"/>
  <c r="R302" i="1"/>
  <c r="Q302" i="1" s="1"/>
  <c r="Q3" i="3"/>
  <c r="Q73" i="3"/>
  <c r="Q204" i="3"/>
  <c r="Q311" i="1"/>
  <c r="H143" i="3"/>
  <c r="R142" i="3"/>
  <c r="Q142" i="3" s="1"/>
  <c r="H205" i="3"/>
  <c r="R141" i="3"/>
  <c r="Q141" i="3" s="1"/>
  <c r="Q120" i="3"/>
  <c r="H4" i="3"/>
  <c r="H74" i="3"/>
  <c r="S7" i="1"/>
  <c r="S28" i="1"/>
  <c r="S30" i="1"/>
  <c r="S31" i="1"/>
  <c r="S35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5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3" i="1"/>
  <c r="S106" i="1"/>
  <c r="S108" i="1"/>
  <c r="S109" i="1"/>
  <c r="S110" i="1"/>
  <c r="S111" i="1"/>
  <c r="S112" i="1"/>
  <c r="S113" i="1"/>
  <c r="S114" i="1"/>
  <c r="S115" i="1"/>
  <c r="S116" i="1"/>
  <c r="S117" i="1"/>
  <c r="S118" i="1"/>
  <c r="S132" i="1"/>
  <c r="S133" i="1"/>
  <c r="S134" i="1"/>
  <c r="S135" i="1"/>
  <c r="S136" i="1"/>
  <c r="S137" i="1"/>
  <c r="S138" i="1"/>
  <c r="S139" i="1"/>
  <c r="S141" i="1"/>
  <c r="S142" i="1"/>
  <c r="S148" i="1"/>
  <c r="S149" i="1"/>
  <c r="S150" i="1"/>
  <c r="S151" i="1"/>
  <c r="S152" i="1"/>
  <c r="S153" i="1"/>
  <c r="S156" i="1"/>
  <c r="S158" i="1"/>
  <c r="S159" i="1"/>
  <c r="S160" i="1"/>
  <c r="S161" i="1"/>
  <c r="S171" i="1"/>
  <c r="S172" i="1"/>
  <c r="S173" i="1"/>
  <c r="S174" i="1"/>
  <c r="S175" i="1"/>
  <c r="S176" i="1"/>
  <c r="S177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6" i="1"/>
  <c r="S207" i="1"/>
  <c r="H72" i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R118" i="1" s="1"/>
  <c r="H119" i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R139" i="1" s="1"/>
  <c r="Q139" i="1" s="1"/>
  <c r="H140" i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R153" i="1" s="1"/>
  <c r="H154" i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R202" i="1" s="1"/>
  <c r="H203" i="1"/>
  <c r="H204" i="1" s="1"/>
  <c r="H205" i="1" s="1"/>
  <c r="H206" i="1" s="1"/>
  <c r="H207" i="1" s="1"/>
  <c r="H208" i="1" s="1"/>
  <c r="H209" i="1" s="1"/>
  <c r="H210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R71" i="1" s="1"/>
  <c r="I4" i="1"/>
  <c r="S4" i="1" s="1"/>
  <c r="I5" i="1"/>
  <c r="S5" i="1" s="1"/>
  <c r="I6" i="1"/>
  <c r="S6" i="1" s="1"/>
  <c r="I7" i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18" i="1"/>
  <c r="S18" i="1" s="1"/>
  <c r="I19" i="1"/>
  <c r="S19" i="1" s="1"/>
  <c r="I20" i="1"/>
  <c r="S20" i="1" s="1"/>
  <c r="I21" i="1"/>
  <c r="S21" i="1" s="1"/>
  <c r="I22" i="1"/>
  <c r="S22" i="1" s="1"/>
  <c r="I23" i="1"/>
  <c r="S23" i="1" s="1"/>
  <c r="I24" i="1"/>
  <c r="S24" i="1" s="1"/>
  <c r="I25" i="1"/>
  <c r="S25" i="1" s="1"/>
  <c r="I26" i="1"/>
  <c r="S26" i="1" s="1"/>
  <c r="I27" i="1"/>
  <c r="S27" i="1" s="1"/>
  <c r="I28" i="1"/>
  <c r="I29" i="1"/>
  <c r="S29" i="1" s="1"/>
  <c r="I30" i="1"/>
  <c r="I31" i="1"/>
  <c r="I32" i="1"/>
  <c r="S32" i="1" s="1"/>
  <c r="I33" i="1"/>
  <c r="S33" i="1" s="1"/>
  <c r="I34" i="1"/>
  <c r="S34" i="1" s="1"/>
  <c r="I35" i="1"/>
  <c r="I36" i="1"/>
  <c r="S36" i="1" s="1"/>
  <c r="I37" i="1"/>
  <c r="S37" i="1" s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S56" i="1" s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S72" i="1" s="1"/>
  <c r="I73" i="1"/>
  <c r="S73" i="1" s="1"/>
  <c r="I74" i="1"/>
  <c r="S74" i="1" s="1"/>
  <c r="I75" i="1"/>
  <c r="I76" i="1"/>
  <c r="S76" i="1" s="1"/>
  <c r="I77" i="1"/>
  <c r="S77" i="1" s="1"/>
  <c r="I78" i="1"/>
  <c r="S78" i="1" s="1"/>
  <c r="I79" i="1"/>
  <c r="S79" i="1" s="1"/>
  <c r="I80" i="1"/>
  <c r="S80" i="1" s="1"/>
  <c r="I81" i="1"/>
  <c r="S81" i="1" s="1"/>
  <c r="I82" i="1"/>
  <c r="S82" i="1" s="1"/>
  <c r="I83" i="1"/>
  <c r="S83" i="1" s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S102" i="1" s="1"/>
  <c r="I103" i="1"/>
  <c r="I104" i="1"/>
  <c r="S104" i="1" s="1"/>
  <c r="I105" i="1"/>
  <c r="S105" i="1" s="1"/>
  <c r="I106" i="1"/>
  <c r="I107" i="1"/>
  <c r="S107" i="1" s="1"/>
  <c r="I108" i="1"/>
  <c r="I109" i="1"/>
  <c r="I110" i="1"/>
  <c r="I111" i="1"/>
  <c r="I112" i="1"/>
  <c r="I113" i="1"/>
  <c r="I114" i="1"/>
  <c r="I115" i="1"/>
  <c r="I116" i="1"/>
  <c r="I117" i="1"/>
  <c r="I118" i="1"/>
  <c r="I119" i="1"/>
  <c r="S119" i="1" s="1"/>
  <c r="I120" i="1"/>
  <c r="S120" i="1" s="1"/>
  <c r="I121" i="1"/>
  <c r="S121" i="1" s="1"/>
  <c r="I122" i="1"/>
  <c r="S122" i="1" s="1"/>
  <c r="I123" i="1"/>
  <c r="S123" i="1" s="1"/>
  <c r="I124" i="1"/>
  <c r="S124" i="1" s="1"/>
  <c r="I125" i="1"/>
  <c r="S125" i="1" s="1"/>
  <c r="I126" i="1"/>
  <c r="S126" i="1" s="1"/>
  <c r="I127" i="1"/>
  <c r="S127" i="1" s="1"/>
  <c r="I128" i="1"/>
  <c r="S128" i="1" s="1"/>
  <c r="I129" i="1"/>
  <c r="S129" i="1" s="1"/>
  <c r="I130" i="1"/>
  <c r="S130" i="1" s="1"/>
  <c r="I131" i="1"/>
  <c r="S131" i="1" s="1"/>
  <c r="I132" i="1"/>
  <c r="I133" i="1"/>
  <c r="I134" i="1"/>
  <c r="I135" i="1"/>
  <c r="I136" i="1"/>
  <c r="I137" i="1"/>
  <c r="I138" i="1"/>
  <c r="I139" i="1"/>
  <c r="I140" i="1"/>
  <c r="S140" i="1" s="1"/>
  <c r="I141" i="1"/>
  <c r="I142" i="1"/>
  <c r="I143" i="1"/>
  <c r="S143" i="1" s="1"/>
  <c r="I144" i="1"/>
  <c r="S144" i="1" s="1"/>
  <c r="I145" i="1"/>
  <c r="S145" i="1" s="1"/>
  <c r="I146" i="1"/>
  <c r="S146" i="1" s="1"/>
  <c r="I147" i="1"/>
  <c r="S147" i="1" s="1"/>
  <c r="I148" i="1"/>
  <c r="I149" i="1"/>
  <c r="I150" i="1"/>
  <c r="I151" i="1"/>
  <c r="I152" i="1"/>
  <c r="I153" i="1"/>
  <c r="I154" i="1"/>
  <c r="S154" i="1" s="1"/>
  <c r="I155" i="1"/>
  <c r="S155" i="1" s="1"/>
  <c r="I156" i="1"/>
  <c r="I157" i="1"/>
  <c r="S157" i="1" s="1"/>
  <c r="I158" i="1"/>
  <c r="I159" i="1"/>
  <c r="I160" i="1"/>
  <c r="I161" i="1"/>
  <c r="I162" i="1"/>
  <c r="S162" i="1" s="1"/>
  <c r="I163" i="1"/>
  <c r="S163" i="1" s="1"/>
  <c r="I164" i="1"/>
  <c r="S164" i="1" s="1"/>
  <c r="I165" i="1"/>
  <c r="S165" i="1" s="1"/>
  <c r="I166" i="1"/>
  <c r="S166" i="1" s="1"/>
  <c r="I167" i="1"/>
  <c r="S167" i="1" s="1"/>
  <c r="I168" i="1"/>
  <c r="S168" i="1" s="1"/>
  <c r="I169" i="1"/>
  <c r="S169" i="1" s="1"/>
  <c r="I170" i="1"/>
  <c r="S170" i="1" s="1"/>
  <c r="I171" i="1"/>
  <c r="I172" i="1"/>
  <c r="I173" i="1"/>
  <c r="I174" i="1"/>
  <c r="I175" i="1"/>
  <c r="I176" i="1"/>
  <c r="I177" i="1"/>
  <c r="I178" i="1"/>
  <c r="S178" i="1" s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S203" i="1" s="1"/>
  <c r="I204" i="1"/>
  <c r="S204" i="1" s="1"/>
  <c r="I205" i="1"/>
  <c r="S205" i="1" s="1"/>
  <c r="I206" i="1"/>
  <c r="I207" i="1"/>
  <c r="I208" i="1"/>
  <c r="S208" i="1" s="1"/>
  <c r="I209" i="1"/>
  <c r="S209" i="1" s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3" i="1"/>
  <c r="S3" i="1" s="1"/>
  <c r="H122" i="3" l="1"/>
  <c r="R122" i="3" s="1"/>
  <c r="Q122" i="3" s="1"/>
  <c r="H451" i="3"/>
  <c r="R449" i="3"/>
  <c r="Q449" i="3" s="1"/>
  <c r="R431" i="3"/>
  <c r="Q431" i="3" s="1"/>
  <c r="H432" i="3"/>
  <c r="H314" i="3"/>
  <c r="R313" i="3"/>
  <c r="Q313" i="3" s="1"/>
  <c r="H157" i="3"/>
  <c r="R157" i="3" s="1"/>
  <c r="Q157" i="3" s="1"/>
  <c r="H229" i="3"/>
  <c r="R228" i="3"/>
  <c r="Q228" i="3" s="1"/>
  <c r="H296" i="3"/>
  <c r="R295" i="3"/>
  <c r="Q295" i="3" s="1"/>
  <c r="H431" i="1"/>
  <c r="R430" i="1"/>
  <c r="Q430" i="1" s="1"/>
  <c r="H211" i="1"/>
  <c r="R210" i="1"/>
  <c r="Q210" i="1" s="1"/>
  <c r="H394" i="1"/>
  <c r="R393" i="1"/>
  <c r="Q393" i="1" s="1"/>
  <c r="H449" i="1"/>
  <c r="R448" i="1"/>
  <c r="Q448" i="1" s="1"/>
  <c r="H229" i="1"/>
  <c r="R228" i="1"/>
  <c r="Q228" i="1" s="1"/>
  <c r="Q71" i="1"/>
  <c r="R4" i="3"/>
  <c r="Q4" i="3" s="1"/>
  <c r="H5" i="3"/>
  <c r="R205" i="3"/>
  <c r="Q205" i="3" s="1"/>
  <c r="H206" i="3"/>
  <c r="R143" i="3"/>
  <c r="Q143" i="3" s="1"/>
  <c r="H144" i="3"/>
  <c r="H75" i="3"/>
  <c r="R74" i="3"/>
  <c r="Q74" i="3" s="1"/>
  <c r="Q202" i="1"/>
  <c r="Q118" i="1"/>
  <c r="R200" i="1"/>
  <c r="Q200" i="1" s="1"/>
  <c r="R171" i="1"/>
  <c r="Q171" i="1" s="1"/>
  <c r="R113" i="1"/>
  <c r="Q113" i="1" s="1"/>
  <c r="R59" i="1"/>
  <c r="Q59" i="1" s="1"/>
  <c r="R18" i="1"/>
  <c r="Q18" i="1" s="1"/>
  <c r="Q153" i="1"/>
  <c r="R194" i="1"/>
  <c r="Q194" i="1" s="1"/>
  <c r="R168" i="1"/>
  <c r="Q168" i="1" s="1"/>
  <c r="R104" i="1"/>
  <c r="Q104" i="1" s="1"/>
  <c r="R58" i="1"/>
  <c r="Q58" i="1" s="1"/>
  <c r="R193" i="1"/>
  <c r="Q193" i="1" s="1"/>
  <c r="R162" i="1"/>
  <c r="Q162" i="1" s="1"/>
  <c r="R97" i="1"/>
  <c r="Q97" i="1" s="1"/>
  <c r="R51" i="1"/>
  <c r="Q51" i="1" s="1"/>
  <c r="R187" i="1"/>
  <c r="Q187" i="1" s="1"/>
  <c r="R161" i="1"/>
  <c r="Q161" i="1" s="1"/>
  <c r="R88" i="1"/>
  <c r="Q88" i="1" s="1"/>
  <c r="R50" i="1"/>
  <c r="Q50" i="1" s="1"/>
  <c r="R184" i="1"/>
  <c r="Q184" i="1" s="1"/>
  <c r="R160" i="1"/>
  <c r="Q160" i="1" s="1"/>
  <c r="R82" i="1"/>
  <c r="Q82" i="1" s="1"/>
  <c r="R35" i="1"/>
  <c r="Q35" i="1" s="1"/>
  <c r="R178" i="1"/>
  <c r="Q178" i="1" s="1"/>
  <c r="R155" i="1"/>
  <c r="Q155" i="1" s="1"/>
  <c r="R81" i="1"/>
  <c r="Q81" i="1" s="1"/>
  <c r="R27" i="1"/>
  <c r="Q27" i="1" s="1"/>
  <c r="R177" i="1"/>
  <c r="Q177" i="1" s="1"/>
  <c r="R152" i="1"/>
  <c r="Q152" i="1" s="1"/>
  <c r="R75" i="1"/>
  <c r="Q75" i="1" s="1"/>
  <c r="R26" i="1"/>
  <c r="Q26" i="1" s="1"/>
  <c r="R3" i="1"/>
  <c r="Q3" i="1" s="1"/>
  <c r="R176" i="1"/>
  <c r="Q176" i="1" s="1"/>
  <c r="R145" i="1"/>
  <c r="Q145" i="1" s="1"/>
  <c r="R67" i="1"/>
  <c r="Q67" i="1" s="1"/>
  <c r="R19" i="1"/>
  <c r="Q19" i="1" s="1"/>
  <c r="R136" i="1"/>
  <c r="Q136" i="1" s="1"/>
  <c r="R120" i="1"/>
  <c r="Q120" i="1" s="1"/>
  <c r="R195" i="1"/>
  <c r="Q195" i="1" s="1"/>
  <c r="R179" i="1"/>
  <c r="Q179" i="1" s="1"/>
  <c r="R163" i="1"/>
  <c r="Q163" i="1" s="1"/>
  <c r="R147" i="1"/>
  <c r="Q147" i="1" s="1"/>
  <c r="R131" i="1"/>
  <c r="Q131" i="1" s="1"/>
  <c r="R115" i="1"/>
  <c r="Q115" i="1" s="1"/>
  <c r="R99" i="1"/>
  <c r="Q99" i="1" s="1"/>
  <c r="R83" i="1"/>
  <c r="Q83" i="1" s="1"/>
  <c r="R66" i="1"/>
  <c r="Q66" i="1" s="1"/>
  <c r="R34" i="1"/>
  <c r="Q34" i="1" s="1"/>
  <c r="R146" i="1"/>
  <c r="Q146" i="1" s="1"/>
  <c r="R130" i="1"/>
  <c r="Q130" i="1" s="1"/>
  <c r="R114" i="1"/>
  <c r="Q114" i="1" s="1"/>
  <c r="R98" i="1"/>
  <c r="Q98" i="1" s="1"/>
  <c r="R129" i="1"/>
  <c r="Q129" i="1" s="1"/>
  <c r="R209" i="1"/>
  <c r="Q209" i="1" s="1"/>
  <c r="R192" i="1"/>
  <c r="Q192" i="1" s="1"/>
  <c r="R144" i="1"/>
  <c r="Q144" i="1" s="1"/>
  <c r="R128" i="1"/>
  <c r="Q128" i="1" s="1"/>
  <c r="R112" i="1"/>
  <c r="Q112" i="1" s="1"/>
  <c r="R96" i="1"/>
  <c r="Q96" i="1" s="1"/>
  <c r="R80" i="1"/>
  <c r="Q80" i="1" s="1"/>
  <c r="R203" i="1"/>
  <c r="Q203" i="1" s="1"/>
  <c r="R123" i="1"/>
  <c r="Q123" i="1" s="1"/>
  <c r="R107" i="1"/>
  <c r="Q107" i="1" s="1"/>
  <c r="R91" i="1"/>
  <c r="Q91" i="1" s="1"/>
  <c r="R186" i="1"/>
  <c r="Q186" i="1" s="1"/>
  <c r="R170" i="1"/>
  <c r="Q170" i="1" s="1"/>
  <c r="R154" i="1"/>
  <c r="Q154" i="1" s="1"/>
  <c r="R138" i="1"/>
  <c r="Q138" i="1" s="1"/>
  <c r="R122" i="1"/>
  <c r="Q122" i="1" s="1"/>
  <c r="R106" i="1"/>
  <c r="Q106" i="1" s="1"/>
  <c r="R90" i="1"/>
  <c r="Q90" i="1" s="1"/>
  <c r="R74" i="1"/>
  <c r="Q74" i="1" s="1"/>
  <c r="R43" i="1"/>
  <c r="Q43" i="1" s="1"/>
  <c r="R11" i="1"/>
  <c r="Q11" i="1" s="1"/>
  <c r="R201" i="1"/>
  <c r="Q201" i="1" s="1"/>
  <c r="R185" i="1"/>
  <c r="Q185" i="1" s="1"/>
  <c r="R169" i="1"/>
  <c r="Q169" i="1" s="1"/>
  <c r="R137" i="1"/>
  <c r="Q137" i="1" s="1"/>
  <c r="R121" i="1"/>
  <c r="Q121" i="1" s="1"/>
  <c r="R105" i="1"/>
  <c r="Q105" i="1" s="1"/>
  <c r="R89" i="1"/>
  <c r="Q89" i="1" s="1"/>
  <c r="R73" i="1"/>
  <c r="Q73" i="1" s="1"/>
  <c r="R42" i="1"/>
  <c r="Q42" i="1" s="1"/>
  <c r="R10" i="1"/>
  <c r="Q10" i="1" s="1"/>
  <c r="R57" i="1"/>
  <c r="Q57" i="1" s="1"/>
  <c r="R9" i="1"/>
  <c r="Q9" i="1" s="1"/>
  <c r="R208" i="1"/>
  <c r="Q208" i="1" s="1"/>
  <c r="R72" i="1"/>
  <c r="Q72" i="1" s="1"/>
  <c r="R64" i="1"/>
  <c r="Q64" i="1" s="1"/>
  <c r="R48" i="1"/>
  <c r="Q48" i="1" s="1"/>
  <c r="R8" i="1"/>
  <c r="Q8" i="1" s="1"/>
  <c r="R207" i="1"/>
  <c r="Q207" i="1" s="1"/>
  <c r="R199" i="1"/>
  <c r="Q199" i="1" s="1"/>
  <c r="R191" i="1"/>
  <c r="Q191" i="1" s="1"/>
  <c r="R183" i="1"/>
  <c r="Q183" i="1" s="1"/>
  <c r="R175" i="1"/>
  <c r="Q175" i="1" s="1"/>
  <c r="R167" i="1"/>
  <c r="Q167" i="1" s="1"/>
  <c r="R159" i="1"/>
  <c r="Q159" i="1" s="1"/>
  <c r="R151" i="1"/>
  <c r="Q151" i="1" s="1"/>
  <c r="R143" i="1"/>
  <c r="Q143" i="1" s="1"/>
  <c r="R135" i="1"/>
  <c r="Q135" i="1" s="1"/>
  <c r="R127" i="1"/>
  <c r="Q127" i="1" s="1"/>
  <c r="R119" i="1"/>
  <c r="Q119" i="1" s="1"/>
  <c r="R111" i="1"/>
  <c r="Q111" i="1" s="1"/>
  <c r="R103" i="1"/>
  <c r="Q103" i="1" s="1"/>
  <c r="R95" i="1"/>
  <c r="Q95" i="1" s="1"/>
  <c r="R87" i="1"/>
  <c r="Q87" i="1" s="1"/>
  <c r="R79" i="1"/>
  <c r="Q79" i="1" s="1"/>
  <c r="R63" i="1"/>
  <c r="Q63" i="1" s="1"/>
  <c r="R55" i="1"/>
  <c r="Q55" i="1" s="1"/>
  <c r="R47" i="1"/>
  <c r="Q47" i="1" s="1"/>
  <c r="R39" i="1"/>
  <c r="Q39" i="1" s="1"/>
  <c r="R31" i="1"/>
  <c r="Q31" i="1" s="1"/>
  <c r="R23" i="1"/>
  <c r="Q23" i="1" s="1"/>
  <c r="R15" i="1"/>
  <c r="Q15" i="1" s="1"/>
  <c r="R7" i="1"/>
  <c r="Q7" i="1" s="1"/>
  <c r="R25" i="1"/>
  <c r="Q25" i="1" s="1"/>
  <c r="R16" i="1"/>
  <c r="Q16" i="1" s="1"/>
  <c r="R206" i="1"/>
  <c r="Q206" i="1" s="1"/>
  <c r="R198" i="1"/>
  <c r="Q198" i="1" s="1"/>
  <c r="R190" i="1"/>
  <c r="Q190" i="1" s="1"/>
  <c r="R182" i="1"/>
  <c r="Q182" i="1" s="1"/>
  <c r="R174" i="1"/>
  <c r="Q174" i="1" s="1"/>
  <c r="R166" i="1"/>
  <c r="Q166" i="1" s="1"/>
  <c r="R158" i="1"/>
  <c r="Q158" i="1" s="1"/>
  <c r="R150" i="1"/>
  <c r="Q150" i="1" s="1"/>
  <c r="R142" i="1"/>
  <c r="Q142" i="1" s="1"/>
  <c r="R134" i="1"/>
  <c r="Q134" i="1" s="1"/>
  <c r="R126" i="1"/>
  <c r="Q126" i="1" s="1"/>
  <c r="R110" i="1"/>
  <c r="Q110" i="1" s="1"/>
  <c r="R102" i="1"/>
  <c r="Q102" i="1" s="1"/>
  <c r="R94" i="1"/>
  <c r="Q94" i="1" s="1"/>
  <c r="R86" i="1"/>
  <c r="Q86" i="1" s="1"/>
  <c r="R78" i="1"/>
  <c r="Q78" i="1" s="1"/>
  <c r="R70" i="1"/>
  <c r="Q70" i="1" s="1"/>
  <c r="R62" i="1"/>
  <c r="Q62" i="1" s="1"/>
  <c r="R54" i="1"/>
  <c r="Q54" i="1" s="1"/>
  <c r="R46" i="1"/>
  <c r="Q46" i="1" s="1"/>
  <c r="R38" i="1"/>
  <c r="Q38" i="1" s="1"/>
  <c r="R30" i="1"/>
  <c r="Q30" i="1" s="1"/>
  <c r="R22" i="1"/>
  <c r="Q22" i="1" s="1"/>
  <c r="R14" i="1"/>
  <c r="Q14" i="1" s="1"/>
  <c r="R6" i="1"/>
  <c r="Q6" i="1" s="1"/>
  <c r="R33" i="1"/>
  <c r="Q33" i="1" s="1"/>
  <c r="R24" i="1"/>
  <c r="Q24" i="1" s="1"/>
  <c r="R205" i="1"/>
  <c r="Q205" i="1" s="1"/>
  <c r="R197" i="1"/>
  <c r="Q197" i="1" s="1"/>
  <c r="R189" i="1"/>
  <c r="Q189" i="1" s="1"/>
  <c r="R181" i="1"/>
  <c r="Q181" i="1" s="1"/>
  <c r="R173" i="1"/>
  <c r="Q173" i="1" s="1"/>
  <c r="R165" i="1"/>
  <c r="Q165" i="1" s="1"/>
  <c r="R157" i="1"/>
  <c r="Q157" i="1" s="1"/>
  <c r="R149" i="1"/>
  <c r="Q149" i="1" s="1"/>
  <c r="R141" i="1"/>
  <c r="Q141" i="1" s="1"/>
  <c r="R133" i="1"/>
  <c r="Q133" i="1" s="1"/>
  <c r="R125" i="1"/>
  <c r="Q125" i="1" s="1"/>
  <c r="R117" i="1"/>
  <c r="Q117" i="1" s="1"/>
  <c r="R109" i="1"/>
  <c r="Q109" i="1" s="1"/>
  <c r="R101" i="1"/>
  <c r="Q101" i="1" s="1"/>
  <c r="R93" i="1"/>
  <c r="Q93" i="1" s="1"/>
  <c r="R85" i="1"/>
  <c r="Q85" i="1" s="1"/>
  <c r="R77" i="1"/>
  <c r="Q77" i="1" s="1"/>
  <c r="R69" i="1"/>
  <c r="Q69" i="1" s="1"/>
  <c r="R61" i="1"/>
  <c r="Q61" i="1" s="1"/>
  <c r="R53" i="1"/>
  <c r="Q53" i="1" s="1"/>
  <c r="R45" i="1"/>
  <c r="Q45" i="1" s="1"/>
  <c r="R37" i="1"/>
  <c r="Q37" i="1" s="1"/>
  <c r="R29" i="1"/>
  <c r="Q29" i="1" s="1"/>
  <c r="R21" i="1"/>
  <c r="Q21" i="1" s="1"/>
  <c r="R13" i="1"/>
  <c r="Q13" i="1" s="1"/>
  <c r="R5" i="1"/>
  <c r="Q5" i="1" s="1"/>
  <c r="R65" i="1"/>
  <c r="Q65" i="1" s="1"/>
  <c r="R49" i="1"/>
  <c r="Q49" i="1" s="1"/>
  <c r="R41" i="1"/>
  <c r="Q41" i="1" s="1"/>
  <c r="R17" i="1"/>
  <c r="Q17" i="1" s="1"/>
  <c r="R56" i="1"/>
  <c r="Q56" i="1" s="1"/>
  <c r="R40" i="1"/>
  <c r="Q40" i="1" s="1"/>
  <c r="R32" i="1"/>
  <c r="Q32" i="1" s="1"/>
  <c r="R204" i="1"/>
  <c r="Q204" i="1" s="1"/>
  <c r="R196" i="1"/>
  <c r="Q196" i="1" s="1"/>
  <c r="R188" i="1"/>
  <c r="Q188" i="1" s="1"/>
  <c r="R180" i="1"/>
  <c r="Q180" i="1" s="1"/>
  <c r="R172" i="1"/>
  <c r="Q172" i="1" s="1"/>
  <c r="R164" i="1"/>
  <c r="Q164" i="1" s="1"/>
  <c r="R156" i="1"/>
  <c r="Q156" i="1" s="1"/>
  <c r="R148" i="1"/>
  <c r="Q148" i="1" s="1"/>
  <c r="R140" i="1"/>
  <c r="Q140" i="1" s="1"/>
  <c r="R132" i="1"/>
  <c r="Q132" i="1" s="1"/>
  <c r="R124" i="1"/>
  <c r="Q124" i="1" s="1"/>
  <c r="R116" i="1"/>
  <c r="Q116" i="1" s="1"/>
  <c r="R108" i="1"/>
  <c r="Q108" i="1" s="1"/>
  <c r="R100" i="1"/>
  <c r="Q100" i="1" s="1"/>
  <c r="R92" i="1"/>
  <c r="Q92" i="1" s="1"/>
  <c r="R84" i="1"/>
  <c r="Q84" i="1" s="1"/>
  <c r="R76" i="1"/>
  <c r="Q76" i="1" s="1"/>
  <c r="R68" i="1"/>
  <c r="Q68" i="1" s="1"/>
  <c r="R60" i="1"/>
  <c r="Q60" i="1" s="1"/>
  <c r="R52" i="1"/>
  <c r="Q52" i="1" s="1"/>
  <c r="R44" i="1"/>
  <c r="Q44" i="1" s="1"/>
  <c r="R36" i="1"/>
  <c r="Q36" i="1" s="1"/>
  <c r="R28" i="1"/>
  <c r="Q28" i="1" s="1"/>
  <c r="R20" i="1"/>
  <c r="Q20" i="1" s="1"/>
  <c r="R12" i="1"/>
  <c r="Q12" i="1" s="1"/>
  <c r="R4" i="1"/>
  <c r="Q4" i="1" s="1"/>
  <c r="H123" i="3" l="1"/>
  <c r="R123" i="3" s="1"/>
  <c r="Q123" i="3" s="1"/>
  <c r="H158" i="3"/>
  <c r="H159" i="3" s="1"/>
  <c r="H452" i="3"/>
  <c r="R314" i="3"/>
  <c r="Q314" i="3" s="1"/>
  <c r="H315" i="3"/>
  <c r="R432" i="3"/>
  <c r="Q432" i="3" s="1"/>
  <c r="H433" i="3"/>
  <c r="H230" i="3"/>
  <c r="R229" i="3"/>
  <c r="Q229" i="3" s="1"/>
  <c r="H297" i="3"/>
  <c r="R296" i="3"/>
  <c r="Q296" i="3" s="1"/>
  <c r="H451" i="1"/>
  <c r="R449" i="1"/>
  <c r="Q449" i="1" s="1"/>
  <c r="H395" i="1"/>
  <c r="R394" i="1"/>
  <c r="Q394" i="1" s="1"/>
  <c r="H212" i="1"/>
  <c r="R211" i="1"/>
  <c r="Q211" i="1" s="1"/>
  <c r="H230" i="1"/>
  <c r="R229" i="1"/>
  <c r="Q229" i="1" s="1"/>
  <c r="H432" i="1"/>
  <c r="R431" i="1"/>
  <c r="Q431" i="1" s="1"/>
  <c r="R144" i="3"/>
  <c r="Q144" i="3" s="1"/>
  <c r="H145" i="3"/>
  <c r="R206" i="3"/>
  <c r="H207" i="3"/>
  <c r="R75" i="3"/>
  <c r="Q75" i="3" s="1"/>
  <c r="H76" i="3"/>
  <c r="H6" i="3"/>
  <c r="R5" i="3"/>
  <c r="Q5" i="3" s="1"/>
  <c r="H124" i="3" l="1"/>
  <c r="R124" i="3" s="1"/>
  <c r="Q124" i="3" s="1"/>
  <c r="R158" i="3"/>
  <c r="Q158" i="3" s="1"/>
  <c r="H453" i="3"/>
  <c r="R452" i="3"/>
  <c r="Q452" i="3" s="1"/>
  <c r="H434" i="3"/>
  <c r="R433" i="3"/>
  <c r="Q433" i="3" s="1"/>
  <c r="R315" i="3"/>
  <c r="Q315" i="3" s="1"/>
  <c r="H316" i="3"/>
  <c r="H298" i="3"/>
  <c r="R297" i="3"/>
  <c r="Q297" i="3" s="1"/>
  <c r="H231" i="3"/>
  <c r="R230" i="3"/>
  <c r="Q230" i="3" s="1"/>
  <c r="H160" i="3"/>
  <c r="R159" i="3"/>
  <c r="Q159" i="3" s="1"/>
  <c r="H231" i="1"/>
  <c r="R230" i="1"/>
  <c r="Q230" i="1" s="1"/>
  <c r="H452" i="1"/>
  <c r="H433" i="1"/>
  <c r="R432" i="1"/>
  <c r="Q432" i="1" s="1"/>
  <c r="H213" i="1"/>
  <c r="R212" i="1"/>
  <c r="Q212" i="1" s="1"/>
  <c r="H396" i="1"/>
  <c r="R395" i="1"/>
  <c r="Q395" i="1" s="1"/>
  <c r="H125" i="3"/>
  <c r="R207" i="3"/>
  <c r="Q207" i="3" s="1"/>
  <c r="H208" i="3"/>
  <c r="R6" i="3"/>
  <c r="Q6" i="3" s="1"/>
  <c r="H7" i="3"/>
  <c r="R76" i="3"/>
  <c r="Q76" i="3" s="1"/>
  <c r="H77" i="3"/>
  <c r="H146" i="3"/>
  <c r="R145" i="3"/>
  <c r="Q145" i="3" s="1"/>
  <c r="R453" i="3" l="1"/>
  <c r="Q453" i="3" s="1"/>
  <c r="H454" i="3"/>
  <c r="H317" i="3"/>
  <c r="R316" i="3"/>
  <c r="Q316" i="3" s="1"/>
  <c r="R434" i="3"/>
  <c r="Q434" i="3" s="1"/>
  <c r="H435" i="3"/>
  <c r="H299" i="3"/>
  <c r="R298" i="3"/>
  <c r="Q298" i="3" s="1"/>
  <c r="H232" i="3"/>
  <c r="R231" i="3"/>
  <c r="Q231" i="3" s="1"/>
  <c r="R160" i="3"/>
  <c r="Q160" i="3" s="1"/>
  <c r="H161" i="3"/>
  <c r="H397" i="1"/>
  <c r="R396" i="1"/>
  <c r="Q396" i="1" s="1"/>
  <c r="H232" i="1"/>
  <c r="R231" i="1"/>
  <c r="Q231" i="1" s="1"/>
  <c r="H214" i="1"/>
  <c r="R213" i="1"/>
  <c r="Q213" i="1" s="1"/>
  <c r="H434" i="1"/>
  <c r="R433" i="1"/>
  <c r="Q433" i="1" s="1"/>
  <c r="H453" i="1"/>
  <c r="R452" i="1"/>
  <c r="Q452" i="1" s="1"/>
  <c r="R7" i="3"/>
  <c r="Q7" i="3" s="1"/>
  <c r="H8" i="3"/>
  <c r="R208" i="3"/>
  <c r="Q208" i="3" s="1"/>
  <c r="H209" i="3"/>
  <c r="H126" i="3"/>
  <c r="R125" i="3"/>
  <c r="Q125" i="3" s="1"/>
  <c r="H78" i="3"/>
  <c r="R77" i="3"/>
  <c r="Q77" i="3" s="1"/>
  <c r="H147" i="3"/>
  <c r="R146" i="3"/>
  <c r="Q146" i="3" s="1"/>
  <c r="R435" i="3" l="1"/>
  <c r="Q435" i="3" s="1"/>
  <c r="H436" i="3"/>
  <c r="R317" i="3"/>
  <c r="Q317" i="3" s="1"/>
  <c r="H318" i="3"/>
  <c r="R454" i="3"/>
  <c r="Q454" i="3" s="1"/>
  <c r="H455" i="3"/>
  <c r="H233" i="3"/>
  <c r="R232" i="3"/>
  <c r="Q232" i="3" s="1"/>
  <c r="H300" i="3"/>
  <c r="R299" i="3"/>
  <c r="Q299" i="3" s="1"/>
  <c r="R161" i="3"/>
  <c r="Q161" i="3" s="1"/>
  <c r="H162" i="3"/>
  <c r="R453" i="1"/>
  <c r="Q453" i="1" s="1"/>
  <c r="H454" i="1"/>
  <c r="H398" i="1"/>
  <c r="R397" i="1"/>
  <c r="Q397" i="1" s="1"/>
  <c r="H435" i="1"/>
  <c r="R434" i="1"/>
  <c r="Q434" i="1" s="1"/>
  <c r="H215" i="1"/>
  <c r="R214" i="1"/>
  <c r="Q214" i="1" s="1"/>
  <c r="H233" i="1"/>
  <c r="R232" i="1"/>
  <c r="Q232" i="1" s="1"/>
  <c r="R78" i="3"/>
  <c r="Q78" i="3" s="1"/>
  <c r="H79" i="3"/>
  <c r="H127" i="3"/>
  <c r="R126" i="3"/>
  <c r="Q126" i="3" s="1"/>
  <c r="R209" i="3"/>
  <c r="Q209" i="3" s="1"/>
  <c r="H210" i="3"/>
  <c r="R147" i="3"/>
  <c r="Q147" i="3" s="1"/>
  <c r="H148" i="3"/>
  <c r="R8" i="3"/>
  <c r="Q8" i="3" s="1"/>
  <c r="H9" i="3"/>
  <c r="R318" i="3" l="1"/>
  <c r="Q318" i="3" s="1"/>
  <c r="H319" i="3"/>
  <c r="H437" i="3"/>
  <c r="R436" i="3"/>
  <c r="Q436" i="3" s="1"/>
  <c r="H450" i="3"/>
  <c r="R455" i="3"/>
  <c r="Q455" i="3" s="1"/>
  <c r="H301" i="3"/>
  <c r="R300" i="3"/>
  <c r="Q300" i="3" s="1"/>
  <c r="H234" i="3"/>
  <c r="R233" i="3"/>
  <c r="Q233" i="3" s="1"/>
  <c r="R162" i="3"/>
  <c r="Q162" i="3" s="1"/>
  <c r="H163" i="3"/>
  <c r="H455" i="1"/>
  <c r="R454" i="1"/>
  <c r="Q454" i="1" s="1"/>
  <c r="H234" i="1"/>
  <c r="R233" i="1"/>
  <c r="Q233" i="1" s="1"/>
  <c r="H216" i="1"/>
  <c r="R215" i="1"/>
  <c r="Q215" i="1" s="1"/>
  <c r="H436" i="1"/>
  <c r="R435" i="1"/>
  <c r="Q435" i="1" s="1"/>
  <c r="H399" i="1"/>
  <c r="R398" i="1"/>
  <c r="Q398" i="1" s="1"/>
  <c r="R9" i="3"/>
  <c r="Q9" i="3" s="1"/>
  <c r="H10" i="3"/>
  <c r="R148" i="3"/>
  <c r="Q148" i="3" s="1"/>
  <c r="H149" i="3"/>
  <c r="R210" i="3"/>
  <c r="Q210" i="3" s="1"/>
  <c r="H211" i="3"/>
  <c r="R79" i="3"/>
  <c r="Q79" i="3" s="1"/>
  <c r="H80" i="3"/>
  <c r="R127" i="3"/>
  <c r="Q127" i="3" s="1"/>
  <c r="H128" i="3"/>
  <c r="R450" i="3" l="1"/>
  <c r="Q450" i="3" s="1"/>
  <c r="H456" i="3"/>
  <c r="R451" i="3"/>
  <c r="Q451" i="3" s="1"/>
  <c r="R437" i="3"/>
  <c r="Q437" i="3" s="1"/>
  <c r="H438" i="3"/>
  <c r="R319" i="3"/>
  <c r="Q319" i="3" s="1"/>
  <c r="H320" i="3"/>
  <c r="H302" i="3"/>
  <c r="R301" i="3"/>
  <c r="Q301" i="3" s="1"/>
  <c r="H235" i="3"/>
  <c r="R234" i="3"/>
  <c r="Q234" i="3" s="1"/>
  <c r="R163" i="3"/>
  <c r="Q163" i="3" s="1"/>
  <c r="H164" i="3"/>
  <c r="H456" i="1"/>
  <c r="R455" i="1"/>
  <c r="Q455" i="1" s="1"/>
  <c r="H450" i="1"/>
  <c r="H400" i="1"/>
  <c r="R399" i="1"/>
  <c r="Q399" i="1" s="1"/>
  <c r="H437" i="1"/>
  <c r="R436" i="1"/>
  <c r="Q436" i="1" s="1"/>
  <c r="H217" i="1"/>
  <c r="R216" i="1"/>
  <c r="Q216" i="1" s="1"/>
  <c r="H235" i="1"/>
  <c r="R234" i="1"/>
  <c r="Q234" i="1" s="1"/>
  <c r="H212" i="3"/>
  <c r="R211" i="3"/>
  <c r="Q211" i="3" s="1"/>
  <c r="R80" i="3"/>
  <c r="Q80" i="3" s="1"/>
  <c r="H81" i="3"/>
  <c r="R128" i="3"/>
  <c r="Q128" i="3" s="1"/>
  <c r="H129" i="3"/>
  <c r="H150" i="3"/>
  <c r="R149" i="3"/>
  <c r="Q149" i="3" s="1"/>
  <c r="H11" i="3"/>
  <c r="R10" i="3"/>
  <c r="Q10" i="3" s="1"/>
  <c r="R456" i="3" l="1"/>
  <c r="Q456" i="3" s="1"/>
  <c r="H457" i="3"/>
  <c r="R320" i="3"/>
  <c r="Q320" i="3" s="1"/>
  <c r="H321" i="3"/>
  <c r="R438" i="3"/>
  <c r="Q438" i="3" s="1"/>
  <c r="H439" i="3"/>
  <c r="H236" i="3"/>
  <c r="R235" i="3"/>
  <c r="Q235" i="3" s="1"/>
  <c r="H303" i="3"/>
  <c r="R302" i="3"/>
  <c r="Q302" i="3" s="1"/>
  <c r="R164" i="3"/>
  <c r="Q164" i="3" s="1"/>
  <c r="H165" i="3"/>
  <c r="H236" i="1"/>
  <c r="R235" i="1"/>
  <c r="Q235" i="1" s="1"/>
  <c r="H457" i="1"/>
  <c r="R456" i="1"/>
  <c r="Q456" i="1" s="1"/>
  <c r="H218" i="1"/>
  <c r="R217" i="1"/>
  <c r="Q217" i="1" s="1"/>
  <c r="H438" i="1"/>
  <c r="R437" i="1"/>
  <c r="Q437" i="1" s="1"/>
  <c r="H401" i="1"/>
  <c r="R400" i="1"/>
  <c r="Q400" i="1" s="1"/>
  <c r="R450" i="1"/>
  <c r="Q450" i="1" s="1"/>
  <c r="R451" i="1"/>
  <c r="Q451" i="1" s="1"/>
  <c r="H151" i="3"/>
  <c r="R150" i="3"/>
  <c r="Q150" i="3" s="1"/>
  <c r="R81" i="3"/>
  <c r="Q81" i="3" s="1"/>
  <c r="H82" i="3"/>
  <c r="H130" i="3"/>
  <c r="R129" i="3"/>
  <c r="Q129" i="3" s="1"/>
  <c r="R11" i="3"/>
  <c r="Q11" i="3" s="1"/>
  <c r="H12" i="3"/>
  <c r="R212" i="3"/>
  <c r="Q212" i="3" s="1"/>
  <c r="H213" i="3"/>
  <c r="H458" i="3" l="1"/>
  <c r="R457" i="3"/>
  <c r="Q457" i="3" s="1"/>
  <c r="H322" i="3"/>
  <c r="R321" i="3"/>
  <c r="Q321" i="3" s="1"/>
  <c r="R439" i="3"/>
  <c r="Q439" i="3" s="1"/>
  <c r="H440" i="3"/>
  <c r="H304" i="3"/>
  <c r="R303" i="3"/>
  <c r="Q303" i="3" s="1"/>
  <c r="H237" i="3"/>
  <c r="R236" i="3"/>
  <c r="Q236" i="3" s="1"/>
  <c r="H166" i="3"/>
  <c r="R165" i="3"/>
  <c r="Q165" i="3" s="1"/>
  <c r="H439" i="1"/>
  <c r="R438" i="1"/>
  <c r="Q438" i="1" s="1"/>
  <c r="H402" i="1"/>
  <c r="R401" i="1"/>
  <c r="Q401" i="1" s="1"/>
  <c r="H237" i="1"/>
  <c r="R236" i="1"/>
  <c r="Q236" i="1" s="1"/>
  <c r="H219" i="1"/>
  <c r="R218" i="1"/>
  <c r="Q218" i="1" s="1"/>
  <c r="H458" i="1"/>
  <c r="R457" i="1"/>
  <c r="Q457" i="1" s="1"/>
  <c r="R151" i="3"/>
  <c r="Q151" i="3" s="1"/>
  <c r="H152" i="3"/>
  <c r="H131" i="3"/>
  <c r="R130" i="3"/>
  <c r="Q130" i="3" s="1"/>
  <c r="H83" i="3"/>
  <c r="R82" i="3"/>
  <c r="Q82" i="3" s="1"/>
  <c r="R12" i="3"/>
  <c r="Q12" i="3" s="1"/>
  <c r="H13" i="3"/>
  <c r="R213" i="3"/>
  <c r="Q213" i="3" s="1"/>
  <c r="H214" i="3"/>
  <c r="R458" i="3" l="1"/>
  <c r="Q458" i="3" s="1"/>
  <c r="H459" i="3"/>
  <c r="R440" i="3"/>
  <c r="Q440" i="3" s="1"/>
  <c r="H441" i="3"/>
  <c r="R322" i="3"/>
  <c r="Q322" i="3" s="1"/>
  <c r="H323" i="3"/>
  <c r="H305" i="3"/>
  <c r="R304" i="3"/>
  <c r="Q304" i="3" s="1"/>
  <c r="H238" i="3"/>
  <c r="R237" i="3"/>
  <c r="Q237" i="3" s="1"/>
  <c r="R166" i="3"/>
  <c r="Q166" i="3" s="1"/>
  <c r="H167" i="3"/>
  <c r="H220" i="1"/>
  <c r="R219" i="1"/>
  <c r="Q219" i="1" s="1"/>
  <c r="H440" i="1"/>
  <c r="R439" i="1"/>
  <c r="Q439" i="1" s="1"/>
  <c r="H459" i="1"/>
  <c r="R458" i="1"/>
  <c r="Q458" i="1" s="1"/>
  <c r="H238" i="1"/>
  <c r="R237" i="1"/>
  <c r="Q237" i="1" s="1"/>
  <c r="H403" i="1"/>
  <c r="R402" i="1"/>
  <c r="Q402" i="1" s="1"/>
  <c r="H14" i="3"/>
  <c r="R13" i="3"/>
  <c r="Q13" i="3" s="1"/>
  <c r="R83" i="3"/>
  <c r="Q83" i="3" s="1"/>
  <c r="H84" i="3"/>
  <c r="H215" i="3"/>
  <c r="R214" i="3"/>
  <c r="Q214" i="3" s="1"/>
  <c r="R131" i="3"/>
  <c r="Q131" i="3" s="1"/>
  <c r="H132" i="3"/>
  <c r="R152" i="3"/>
  <c r="Q152" i="3" s="1"/>
  <c r="H153" i="3"/>
  <c r="R459" i="3" l="1"/>
  <c r="Q459" i="3" s="1"/>
  <c r="H460" i="3"/>
  <c r="H442" i="3"/>
  <c r="R441" i="3"/>
  <c r="Q441" i="3" s="1"/>
  <c r="R323" i="3"/>
  <c r="Q323" i="3" s="1"/>
  <c r="H324" i="3"/>
  <c r="H239" i="3"/>
  <c r="R238" i="3"/>
  <c r="Q238" i="3" s="1"/>
  <c r="H306" i="3"/>
  <c r="R305" i="3"/>
  <c r="Q305" i="3" s="1"/>
  <c r="R167" i="3"/>
  <c r="Q167" i="3" s="1"/>
  <c r="H168" i="3"/>
  <c r="H221" i="1"/>
  <c r="R220" i="1"/>
  <c r="Q220" i="1" s="1"/>
  <c r="H239" i="1"/>
  <c r="R238" i="1"/>
  <c r="Q238" i="1" s="1"/>
  <c r="H404" i="1"/>
  <c r="R403" i="1"/>
  <c r="Q403" i="1" s="1"/>
  <c r="R459" i="1"/>
  <c r="Q459" i="1" s="1"/>
  <c r="H460" i="1"/>
  <c r="H441" i="1"/>
  <c r="R440" i="1"/>
  <c r="Q440" i="1" s="1"/>
  <c r="R215" i="3"/>
  <c r="Q215" i="3" s="1"/>
  <c r="H216" i="3"/>
  <c r="R132" i="3"/>
  <c r="Q132" i="3" s="1"/>
  <c r="H133" i="3"/>
  <c r="R84" i="3"/>
  <c r="Q84" i="3" s="1"/>
  <c r="H85" i="3"/>
  <c r="R154" i="3"/>
  <c r="Q154" i="3" s="1"/>
  <c r="R153" i="3"/>
  <c r="Q153" i="3" s="1"/>
  <c r="R14" i="3"/>
  <c r="Q14" i="3" s="1"/>
  <c r="H15" i="3"/>
  <c r="R442" i="3" l="1"/>
  <c r="Q442" i="3" s="1"/>
  <c r="H443" i="3"/>
  <c r="H461" i="3"/>
  <c r="R460" i="3"/>
  <c r="Q460" i="3" s="1"/>
  <c r="H325" i="3"/>
  <c r="R324" i="3"/>
  <c r="Q324" i="3" s="1"/>
  <c r="H307" i="3"/>
  <c r="R306" i="3"/>
  <c r="Q306" i="3" s="1"/>
  <c r="H240" i="3"/>
  <c r="R239" i="3"/>
  <c r="Q239" i="3" s="1"/>
  <c r="R168" i="3"/>
  <c r="Q168" i="3" s="1"/>
  <c r="H169" i="3"/>
  <c r="H442" i="1"/>
  <c r="R441" i="1"/>
  <c r="Q441" i="1" s="1"/>
  <c r="H222" i="1"/>
  <c r="R221" i="1"/>
  <c r="Q221" i="1" s="1"/>
  <c r="H461" i="1"/>
  <c r="R460" i="1"/>
  <c r="Q460" i="1" s="1"/>
  <c r="H405" i="1"/>
  <c r="R404" i="1"/>
  <c r="Q404" i="1" s="1"/>
  <c r="H240" i="1"/>
  <c r="R239" i="1"/>
  <c r="Q239" i="1" s="1"/>
  <c r="R15" i="3"/>
  <c r="Q15" i="3" s="1"/>
  <c r="H16" i="3"/>
  <c r="H86" i="3"/>
  <c r="R85" i="3"/>
  <c r="Q85" i="3" s="1"/>
  <c r="H134" i="3"/>
  <c r="R133" i="3"/>
  <c r="Q133" i="3" s="1"/>
  <c r="R216" i="3"/>
  <c r="Q216" i="3" s="1"/>
  <c r="H217" i="3"/>
  <c r="R461" i="3" l="1"/>
  <c r="Q461" i="3" s="1"/>
  <c r="H462" i="3"/>
  <c r="R325" i="3"/>
  <c r="Q325" i="3" s="1"/>
  <c r="H326" i="3"/>
  <c r="R443" i="3"/>
  <c r="Q443" i="3" s="1"/>
  <c r="H444" i="3"/>
  <c r="H241" i="3"/>
  <c r="R240" i="3"/>
  <c r="Q240" i="3" s="1"/>
  <c r="H308" i="3"/>
  <c r="H309" i="3" s="1"/>
  <c r="R307" i="3"/>
  <c r="Q307" i="3" s="1"/>
  <c r="H170" i="3"/>
  <c r="R169" i="3"/>
  <c r="Q169" i="3" s="1"/>
  <c r="H406" i="1"/>
  <c r="R405" i="1"/>
  <c r="Q405" i="1" s="1"/>
  <c r="H241" i="1"/>
  <c r="R240" i="1"/>
  <c r="Q240" i="1" s="1"/>
  <c r="H443" i="1"/>
  <c r="R442" i="1"/>
  <c r="Q442" i="1" s="1"/>
  <c r="H462" i="1"/>
  <c r="R461" i="1"/>
  <c r="Q461" i="1" s="1"/>
  <c r="H223" i="1"/>
  <c r="R222" i="1"/>
  <c r="Q222" i="1" s="1"/>
  <c r="H218" i="3"/>
  <c r="R217" i="3"/>
  <c r="Q217" i="3" s="1"/>
  <c r="H135" i="3"/>
  <c r="R134" i="3"/>
  <c r="Q134" i="3" s="1"/>
  <c r="R86" i="3"/>
  <c r="Q86" i="3" s="1"/>
  <c r="H87" i="3"/>
  <c r="R16" i="3"/>
  <c r="Q16" i="3" s="1"/>
  <c r="H17" i="3"/>
  <c r="R462" i="3" l="1"/>
  <c r="Q462" i="3" s="1"/>
  <c r="H463" i="3"/>
  <c r="R309" i="3"/>
  <c r="Q309" i="3" s="1"/>
  <c r="H310" i="3"/>
  <c r="R326" i="3"/>
  <c r="Q326" i="3" s="1"/>
  <c r="H327" i="3"/>
  <c r="H445" i="3"/>
  <c r="R444" i="3"/>
  <c r="Q444" i="3" s="1"/>
  <c r="H242" i="3"/>
  <c r="R241" i="3"/>
  <c r="Q241" i="3" s="1"/>
  <c r="R308" i="3"/>
  <c r="Q308" i="3" s="1"/>
  <c r="R170" i="3"/>
  <c r="Q170" i="3" s="1"/>
  <c r="H171" i="3"/>
  <c r="H463" i="1"/>
  <c r="R462" i="1"/>
  <c r="Q462" i="1" s="1"/>
  <c r="H224" i="1"/>
  <c r="R223" i="1"/>
  <c r="Q223" i="1" s="1"/>
  <c r="H407" i="1"/>
  <c r="R406" i="1"/>
  <c r="Q406" i="1" s="1"/>
  <c r="H444" i="1"/>
  <c r="R443" i="1"/>
  <c r="Q443" i="1" s="1"/>
  <c r="H242" i="1"/>
  <c r="R241" i="1"/>
  <c r="Q241" i="1" s="1"/>
  <c r="H219" i="3"/>
  <c r="R218" i="3"/>
  <c r="Q218" i="3" s="1"/>
  <c r="R87" i="3"/>
  <c r="Q87" i="3" s="1"/>
  <c r="H88" i="3"/>
  <c r="R17" i="3"/>
  <c r="Q17" i="3" s="1"/>
  <c r="H18" i="3"/>
  <c r="R135" i="3"/>
  <c r="Q135" i="3" s="1"/>
  <c r="H136" i="3"/>
  <c r="R310" i="3" l="1"/>
  <c r="Q310" i="3" s="1"/>
  <c r="H311" i="3"/>
  <c r="R463" i="3"/>
  <c r="Q463" i="3" s="1"/>
  <c r="H464" i="3"/>
  <c r="R445" i="3"/>
  <c r="Q445" i="3" s="1"/>
  <c r="H446" i="3"/>
  <c r="R327" i="3"/>
  <c r="Q327" i="3" s="1"/>
  <c r="H328" i="3"/>
  <c r="H243" i="3"/>
  <c r="R242" i="3"/>
  <c r="Q242" i="3" s="1"/>
  <c r="R171" i="3"/>
  <c r="Q171" i="3" s="1"/>
  <c r="H172" i="3"/>
  <c r="H445" i="1"/>
  <c r="R444" i="1"/>
  <c r="Q444" i="1" s="1"/>
  <c r="H464" i="1"/>
  <c r="R463" i="1"/>
  <c r="Q463" i="1" s="1"/>
  <c r="H243" i="1"/>
  <c r="R242" i="1"/>
  <c r="Q242" i="1" s="1"/>
  <c r="H408" i="1"/>
  <c r="R407" i="1"/>
  <c r="Q407" i="1" s="1"/>
  <c r="H225" i="1"/>
  <c r="R224" i="1"/>
  <c r="Q224" i="1" s="1"/>
  <c r="H19" i="3"/>
  <c r="R18" i="3"/>
  <c r="Q18" i="3" s="1"/>
  <c r="R88" i="3"/>
  <c r="Q88" i="3" s="1"/>
  <c r="H89" i="3"/>
  <c r="R136" i="3"/>
  <c r="Q136" i="3" s="1"/>
  <c r="H137" i="3"/>
  <c r="R219" i="3"/>
  <c r="Q219" i="3" s="1"/>
  <c r="H220" i="3"/>
  <c r="R464" i="3" l="1"/>
  <c r="Q464" i="3" s="1"/>
  <c r="H465" i="3"/>
  <c r="R311" i="3"/>
  <c r="Q311" i="3" s="1"/>
  <c r="R312" i="3"/>
  <c r="Q312" i="3" s="1"/>
  <c r="R328" i="3"/>
  <c r="Q328" i="3" s="1"/>
  <c r="H329" i="3"/>
  <c r="R446" i="3"/>
  <c r="Q446" i="3" s="1"/>
  <c r="R447" i="3"/>
  <c r="Q447" i="3" s="1"/>
  <c r="H244" i="3"/>
  <c r="R243" i="3"/>
  <c r="Q243" i="3" s="1"/>
  <c r="R172" i="3"/>
  <c r="Q172" i="3" s="1"/>
  <c r="H173" i="3"/>
  <c r="H409" i="1"/>
  <c r="R408" i="1"/>
  <c r="Q408" i="1" s="1"/>
  <c r="H446" i="1"/>
  <c r="R445" i="1"/>
  <c r="Q445" i="1" s="1"/>
  <c r="H226" i="1"/>
  <c r="R225" i="1"/>
  <c r="Q225" i="1" s="1"/>
  <c r="H244" i="1"/>
  <c r="R243" i="1"/>
  <c r="Q243" i="1" s="1"/>
  <c r="H465" i="1"/>
  <c r="R464" i="1"/>
  <c r="Q464" i="1" s="1"/>
  <c r="H138" i="3"/>
  <c r="R137" i="3"/>
  <c r="Q137" i="3" s="1"/>
  <c r="R89" i="3"/>
  <c r="Q89" i="3" s="1"/>
  <c r="H90" i="3"/>
  <c r="R220" i="3"/>
  <c r="Q220" i="3" s="1"/>
  <c r="H221" i="3"/>
  <c r="R19" i="3"/>
  <c r="Q19" i="3" s="1"/>
  <c r="H20" i="3"/>
  <c r="H466" i="3" l="1"/>
  <c r="R465" i="3"/>
  <c r="Q465" i="3" s="1"/>
  <c r="H330" i="3"/>
  <c r="R329" i="3"/>
  <c r="Q329" i="3" s="1"/>
  <c r="H245" i="3"/>
  <c r="R244" i="3"/>
  <c r="Q244" i="3" s="1"/>
  <c r="R173" i="3"/>
  <c r="Q173" i="3" s="1"/>
  <c r="H174" i="3"/>
  <c r="H466" i="1"/>
  <c r="R465" i="1"/>
  <c r="Q465" i="1" s="1"/>
  <c r="H245" i="1"/>
  <c r="R244" i="1"/>
  <c r="Q244" i="1" s="1"/>
  <c r="H410" i="1"/>
  <c r="R409" i="1"/>
  <c r="Q409" i="1" s="1"/>
  <c r="R446" i="1"/>
  <c r="Q446" i="1" s="1"/>
  <c r="R447" i="1"/>
  <c r="Q447" i="1" s="1"/>
  <c r="R226" i="1"/>
  <c r="Q226" i="1" s="1"/>
  <c r="R227" i="1"/>
  <c r="Q227" i="1" s="1"/>
  <c r="R221" i="3"/>
  <c r="Q221" i="3" s="1"/>
  <c r="H222" i="3"/>
  <c r="H91" i="3"/>
  <c r="R90" i="3"/>
  <c r="Q90" i="3" s="1"/>
  <c r="R20" i="3"/>
  <c r="Q20" i="3" s="1"/>
  <c r="H21" i="3"/>
  <c r="H139" i="3"/>
  <c r="R138" i="3"/>
  <c r="Q138" i="3" s="1"/>
  <c r="R466" i="3" l="1"/>
  <c r="Q466" i="3" s="1"/>
  <c r="H467" i="3"/>
  <c r="R330" i="3"/>
  <c r="Q330" i="3" s="1"/>
  <c r="H331" i="3"/>
  <c r="H246" i="3"/>
  <c r="R245" i="3"/>
  <c r="Q245" i="3" s="1"/>
  <c r="H175" i="3"/>
  <c r="R174" i="3"/>
  <c r="Q174" i="3" s="1"/>
  <c r="H411" i="1"/>
  <c r="R410" i="1"/>
  <c r="Q410" i="1" s="1"/>
  <c r="H246" i="1"/>
  <c r="R245" i="1"/>
  <c r="Q245" i="1" s="1"/>
  <c r="H467" i="1"/>
  <c r="R466" i="1"/>
  <c r="Q466" i="1" s="1"/>
  <c r="H22" i="3"/>
  <c r="R21" i="3"/>
  <c r="Q21" i="3" s="1"/>
  <c r="R91" i="3"/>
  <c r="Q91" i="3" s="1"/>
  <c r="H92" i="3"/>
  <c r="R139" i="3"/>
  <c r="Q139" i="3" s="1"/>
  <c r="R140" i="3"/>
  <c r="Q140" i="3" s="1"/>
  <c r="H223" i="3"/>
  <c r="R222" i="3"/>
  <c r="Q222" i="3" s="1"/>
  <c r="R467" i="3" l="1"/>
  <c r="Q467" i="3" s="1"/>
  <c r="H468" i="3"/>
  <c r="R331" i="3"/>
  <c r="Q331" i="3" s="1"/>
  <c r="H332" i="3"/>
  <c r="H247" i="3"/>
  <c r="R246" i="3"/>
  <c r="Q246" i="3" s="1"/>
  <c r="H176" i="3"/>
  <c r="R175" i="3"/>
  <c r="Q175" i="3" s="1"/>
  <c r="H468" i="1"/>
  <c r="R467" i="1"/>
  <c r="Q467" i="1" s="1"/>
  <c r="H247" i="1"/>
  <c r="R246" i="1"/>
  <c r="Q246" i="1" s="1"/>
  <c r="H412" i="1"/>
  <c r="R411" i="1"/>
  <c r="Q411" i="1" s="1"/>
  <c r="R22" i="3"/>
  <c r="Q22" i="3" s="1"/>
  <c r="H23" i="3"/>
  <c r="R223" i="3"/>
  <c r="Q223" i="3" s="1"/>
  <c r="H224" i="3"/>
  <c r="R92" i="3"/>
  <c r="Q92" i="3" s="1"/>
  <c r="H93" i="3"/>
  <c r="H333" i="3" l="1"/>
  <c r="R332" i="3"/>
  <c r="Q332" i="3" s="1"/>
  <c r="H469" i="3"/>
  <c r="R468" i="3"/>
  <c r="Q468" i="3" s="1"/>
  <c r="H248" i="3"/>
  <c r="R247" i="3"/>
  <c r="Q247" i="3" s="1"/>
  <c r="R176" i="3"/>
  <c r="Q176" i="3" s="1"/>
  <c r="H177" i="3"/>
  <c r="H413" i="1"/>
  <c r="R412" i="1"/>
  <c r="Q412" i="1" s="1"/>
  <c r="H248" i="1"/>
  <c r="R247" i="1"/>
  <c r="Q247" i="1" s="1"/>
  <c r="H469" i="1"/>
  <c r="R468" i="1"/>
  <c r="Q468" i="1" s="1"/>
  <c r="H94" i="3"/>
  <c r="R93" i="3"/>
  <c r="Q93" i="3" s="1"/>
  <c r="R224" i="3"/>
  <c r="Q224" i="3" s="1"/>
  <c r="H225" i="3"/>
  <c r="R23" i="3"/>
  <c r="Q23" i="3" s="1"/>
  <c r="H24" i="3"/>
  <c r="R333" i="3" l="1"/>
  <c r="Q333" i="3" s="1"/>
  <c r="H334" i="3"/>
  <c r="R469" i="3"/>
  <c r="Q469" i="3" s="1"/>
  <c r="H470" i="3"/>
  <c r="H249" i="3"/>
  <c r="R248" i="3"/>
  <c r="Q248" i="3" s="1"/>
  <c r="H178" i="3"/>
  <c r="R177" i="3"/>
  <c r="Q177" i="3" s="1"/>
  <c r="H470" i="1"/>
  <c r="R469" i="1"/>
  <c r="Q469" i="1" s="1"/>
  <c r="H249" i="1"/>
  <c r="R248" i="1"/>
  <c r="Q248" i="1" s="1"/>
  <c r="H414" i="1"/>
  <c r="R413" i="1"/>
  <c r="Q413" i="1" s="1"/>
  <c r="H226" i="3"/>
  <c r="R225" i="3"/>
  <c r="Q225" i="3" s="1"/>
  <c r="R94" i="3"/>
  <c r="Q94" i="3" s="1"/>
  <c r="H95" i="3"/>
  <c r="R24" i="3"/>
  <c r="Q24" i="3" s="1"/>
  <c r="H25" i="3"/>
  <c r="R470" i="3" l="1"/>
  <c r="Q470" i="3" s="1"/>
  <c r="H471" i="3"/>
  <c r="R334" i="3"/>
  <c r="Q334" i="3" s="1"/>
  <c r="H335" i="3"/>
  <c r="R226" i="3"/>
  <c r="Q226" i="3" s="1"/>
  <c r="R227" i="3"/>
  <c r="Q227" i="3" s="1"/>
  <c r="H250" i="3"/>
  <c r="R249" i="3"/>
  <c r="Q249" i="3" s="1"/>
  <c r="H179" i="3"/>
  <c r="R178" i="3"/>
  <c r="Q178" i="3" s="1"/>
  <c r="H415" i="1"/>
  <c r="R414" i="1"/>
  <c r="Q414" i="1" s="1"/>
  <c r="H250" i="1"/>
  <c r="R249" i="1"/>
  <c r="Q249" i="1" s="1"/>
  <c r="H471" i="1"/>
  <c r="R470" i="1"/>
  <c r="Q470" i="1" s="1"/>
  <c r="R25" i="3"/>
  <c r="Q25" i="3" s="1"/>
  <c r="H26" i="3"/>
  <c r="R95" i="3"/>
  <c r="Q95" i="3" s="1"/>
  <c r="H96" i="3"/>
  <c r="R335" i="3" l="1"/>
  <c r="Q335" i="3" s="1"/>
  <c r="H336" i="3"/>
  <c r="R471" i="3"/>
  <c r="Q471" i="3" s="1"/>
  <c r="H472" i="3"/>
  <c r="H251" i="3"/>
  <c r="R250" i="3"/>
  <c r="Q250" i="3" s="1"/>
  <c r="R179" i="3"/>
  <c r="Q179" i="3" s="1"/>
  <c r="H180" i="3"/>
  <c r="H472" i="1"/>
  <c r="R471" i="1"/>
  <c r="Q471" i="1" s="1"/>
  <c r="H251" i="1"/>
  <c r="R250" i="1"/>
  <c r="Q250" i="1" s="1"/>
  <c r="H416" i="1"/>
  <c r="R415" i="1"/>
  <c r="Q415" i="1" s="1"/>
  <c r="R96" i="3"/>
  <c r="Q96" i="3" s="1"/>
  <c r="H97" i="3"/>
  <c r="H27" i="3"/>
  <c r="R26" i="3"/>
  <c r="Q26" i="3" s="1"/>
  <c r="R472" i="3" l="1"/>
  <c r="Q472" i="3" s="1"/>
  <c r="H473" i="3"/>
  <c r="R336" i="3"/>
  <c r="Q336" i="3" s="1"/>
  <c r="H337" i="3"/>
  <c r="H252" i="3"/>
  <c r="R251" i="3"/>
  <c r="Q251" i="3" s="1"/>
  <c r="R180" i="3"/>
  <c r="Q180" i="3" s="1"/>
  <c r="H181" i="3"/>
  <c r="H417" i="1"/>
  <c r="R416" i="1"/>
  <c r="Q416" i="1" s="1"/>
  <c r="H252" i="1"/>
  <c r="R251" i="1"/>
  <c r="Q251" i="1" s="1"/>
  <c r="H473" i="1"/>
  <c r="R472" i="1"/>
  <c r="Q472" i="1" s="1"/>
  <c r="R27" i="3"/>
  <c r="Q27" i="3" s="1"/>
  <c r="H28" i="3"/>
  <c r="R97" i="3"/>
  <c r="Q97" i="3" s="1"/>
  <c r="H98" i="3"/>
  <c r="H338" i="3" l="1"/>
  <c r="R337" i="3"/>
  <c r="Q337" i="3" s="1"/>
  <c r="H474" i="3"/>
  <c r="R473" i="3"/>
  <c r="Q473" i="3" s="1"/>
  <c r="H253" i="3"/>
  <c r="R252" i="3"/>
  <c r="Q252" i="3" s="1"/>
  <c r="H182" i="3"/>
  <c r="R181" i="3"/>
  <c r="Q181" i="3" s="1"/>
  <c r="H474" i="1"/>
  <c r="R473" i="1"/>
  <c r="Q473" i="1" s="1"/>
  <c r="H253" i="1"/>
  <c r="R252" i="1"/>
  <c r="Q252" i="1" s="1"/>
  <c r="H418" i="1"/>
  <c r="R417" i="1"/>
  <c r="Q417" i="1" s="1"/>
  <c r="H99" i="3"/>
  <c r="R98" i="3"/>
  <c r="Q98" i="3" s="1"/>
  <c r="R28" i="3"/>
  <c r="Q28" i="3" s="1"/>
  <c r="H29" i="3"/>
  <c r="R474" i="3" l="1"/>
  <c r="Q474" i="3" s="1"/>
  <c r="H475" i="3"/>
  <c r="R338" i="3"/>
  <c r="Q338" i="3" s="1"/>
  <c r="H339" i="3"/>
  <c r="H254" i="3"/>
  <c r="R253" i="3"/>
  <c r="Q253" i="3" s="1"/>
  <c r="H183" i="3"/>
  <c r="R182" i="3"/>
  <c r="Q182" i="3" s="1"/>
  <c r="H419" i="1"/>
  <c r="R418" i="1"/>
  <c r="Q418" i="1" s="1"/>
  <c r="H254" i="1"/>
  <c r="R253" i="1"/>
  <c r="Q253" i="1" s="1"/>
  <c r="H475" i="1"/>
  <c r="R474" i="1"/>
  <c r="Q474" i="1" s="1"/>
  <c r="H30" i="3"/>
  <c r="R29" i="3"/>
  <c r="Q29" i="3" s="1"/>
  <c r="R99" i="3"/>
  <c r="Q99" i="3" s="1"/>
  <c r="H100" i="3"/>
  <c r="R475" i="3" l="1"/>
  <c r="Q475" i="3" s="1"/>
  <c r="H476" i="3"/>
  <c r="R339" i="3"/>
  <c r="Q339" i="3" s="1"/>
  <c r="H340" i="3"/>
  <c r="H255" i="3"/>
  <c r="R254" i="3"/>
  <c r="Q254" i="3" s="1"/>
  <c r="R183" i="3"/>
  <c r="Q183" i="3" s="1"/>
  <c r="H184" i="3"/>
  <c r="H476" i="1"/>
  <c r="R475" i="1"/>
  <c r="Q475" i="1" s="1"/>
  <c r="H255" i="1"/>
  <c r="R254" i="1"/>
  <c r="Q254" i="1" s="1"/>
  <c r="H420" i="1"/>
  <c r="R419" i="1"/>
  <c r="Q419" i="1" s="1"/>
  <c r="R100" i="3"/>
  <c r="Q100" i="3" s="1"/>
  <c r="H101" i="3"/>
  <c r="R30" i="3"/>
  <c r="Q30" i="3" s="1"/>
  <c r="H31" i="3"/>
  <c r="H477" i="3" l="1"/>
  <c r="R476" i="3"/>
  <c r="Q476" i="3" s="1"/>
  <c r="H341" i="3"/>
  <c r="R340" i="3"/>
  <c r="Q340" i="3" s="1"/>
  <c r="H256" i="3"/>
  <c r="R255" i="3"/>
  <c r="Q255" i="3" s="1"/>
  <c r="R184" i="3"/>
  <c r="Q184" i="3" s="1"/>
  <c r="H185" i="3"/>
  <c r="H421" i="1"/>
  <c r="R420" i="1"/>
  <c r="Q420" i="1" s="1"/>
  <c r="H256" i="1"/>
  <c r="R255" i="1"/>
  <c r="Q255" i="1" s="1"/>
  <c r="H477" i="1"/>
  <c r="R476" i="1"/>
  <c r="Q476" i="1" s="1"/>
  <c r="H102" i="3"/>
  <c r="R101" i="3"/>
  <c r="Q101" i="3" s="1"/>
  <c r="R31" i="3"/>
  <c r="Q31" i="3" s="1"/>
  <c r="H32" i="3"/>
  <c r="R341" i="3" l="1"/>
  <c r="Q341" i="3" s="1"/>
  <c r="H342" i="3"/>
  <c r="R477" i="3"/>
  <c r="Q477" i="3" s="1"/>
  <c r="H478" i="3"/>
  <c r="H257" i="3"/>
  <c r="R256" i="3"/>
  <c r="Q256" i="3" s="1"/>
  <c r="H186" i="3"/>
  <c r="R185" i="3"/>
  <c r="Q185" i="3" s="1"/>
  <c r="H478" i="1"/>
  <c r="R477" i="1"/>
  <c r="Q477" i="1" s="1"/>
  <c r="H257" i="1"/>
  <c r="R256" i="1"/>
  <c r="Q256" i="1" s="1"/>
  <c r="H422" i="1"/>
  <c r="R421" i="1"/>
  <c r="Q421" i="1" s="1"/>
  <c r="R102" i="3"/>
  <c r="Q102" i="3" s="1"/>
  <c r="H103" i="3"/>
  <c r="R32" i="3"/>
  <c r="Q32" i="3" s="1"/>
  <c r="H33" i="3"/>
  <c r="R342" i="3" l="1"/>
  <c r="Q342" i="3" s="1"/>
  <c r="H343" i="3"/>
  <c r="R478" i="3"/>
  <c r="Q478" i="3" s="1"/>
  <c r="H479" i="3"/>
  <c r="H258" i="3"/>
  <c r="R257" i="3"/>
  <c r="Q257" i="3" s="1"/>
  <c r="H187" i="3"/>
  <c r="R186" i="3"/>
  <c r="Q186" i="3" s="1"/>
  <c r="H423" i="1"/>
  <c r="R422" i="1"/>
  <c r="Q422" i="1" s="1"/>
  <c r="H258" i="1"/>
  <c r="R257" i="1"/>
  <c r="Q257" i="1" s="1"/>
  <c r="H479" i="1"/>
  <c r="R478" i="1"/>
  <c r="Q478" i="1" s="1"/>
  <c r="R33" i="3"/>
  <c r="Q33" i="3" s="1"/>
  <c r="H34" i="3"/>
  <c r="R103" i="3"/>
  <c r="Q103" i="3" s="1"/>
  <c r="H104" i="3"/>
  <c r="R479" i="3" l="1"/>
  <c r="Q479" i="3" s="1"/>
  <c r="H480" i="3"/>
  <c r="R343" i="3"/>
  <c r="Q343" i="3" s="1"/>
  <c r="H344" i="3"/>
  <c r="H259" i="3"/>
  <c r="R258" i="3"/>
  <c r="Q258" i="3" s="1"/>
  <c r="R187" i="3"/>
  <c r="Q187" i="3" s="1"/>
  <c r="H188" i="3"/>
  <c r="H480" i="1"/>
  <c r="R479" i="1"/>
  <c r="Q479" i="1" s="1"/>
  <c r="H259" i="1"/>
  <c r="R258" i="1"/>
  <c r="Q258" i="1" s="1"/>
  <c r="H424" i="1"/>
  <c r="R423" i="1"/>
  <c r="Q423" i="1" s="1"/>
  <c r="R104" i="3"/>
  <c r="Q104" i="3" s="1"/>
  <c r="H105" i="3"/>
  <c r="H35" i="3"/>
  <c r="R34" i="3"/>
  <c r="Q34" i="3" s="1"/>
  <c r="R480" i="3" l="1"/>
  <c r="Q480" i="3" s="1"/>
  <c r="H481" i="3"/>
  <c r="R344" i="3"/>
  <c r="Q344" i="3" s="1"/>
  <c r="H345" i="3"/>
  <c r="H260" i="3"/>
  <c r="R259" i="3"/>
  <c r="Q259" i="3" s="1"/>
  <c r="R188" i="3"/>
  <c r="Q188" i="3" s="1"/>
  <c r="H189" i="3"/>
  <c r="H425" i="1"/>
  <c r="R424" i="1"/>
  <c r="Q424" i="1" s="1"/>
  <c r="H260" i="1"/>
  <c r="R259" i="1"/>
  <c r="Q259" i="1" s="1"/>
  <c r="H481" i="1"/>
  <c r="R480" i="1"/>
  <c r="Q480" i="1" s="1"/>
  <c r="R35" i="3"/>
  <c r="Q35" i="3" s="1"/>
  <c r="H36" i="3"/>
  <c r="R105" i="3"/>
  <c r="Q105" i="3" s="1"/>
  <c r="H106" i="3"/>
  <c r="H482" i="3" l="1"/>
  <c r="R481" i="3"/>
  <c r="Q481" i="3" s="1"/>
  <c r="H346" i="3"/>
  <c r="R345" i="3"/>
  <c r="Q345" i="3" s="1"/>
  <c r="H261" i="3"/>
  <c r="R260" i="3"/>
  <c r="Q260" i="3" s="1"/>
  <c r="R189" i="3"/>
  <c r="Q189" i="3" s="1"/>
  <c r="H190" i="3"/>
  <c r="H482" i="1"/>
  <c r="R481" i="1"/>
  <c r="Q481" i="1" s="1"/>
  <c r="H261" i="1"/>
  <c r="R260" i="1"/>
  <c r="Q260" i="1" s="1"/>
  <c r="H426" i="1"/>
  <c r="R425" i="1"/>
  <c r="Q425" i="1" s="1"/>
  <c r="H107" i="3"/>
  <c r="R106" i="3"/>
  <c r="Q106" i="3" s="1"/>
  <c r="R36" i="3"/>
  <c r="Q36" i="3" s="1"/>
  <c r="H37" i="3"/>
  <c r="R346" i="3" l="1"/>
  <c r="Q346" i="3" s="1"/>
  <c r="H347" i="3"/>
  <c r="R482" i="3"/>
  <c r="Q482" i="3" s="1"/>
  <c r="H483" i="3"/>
  <c r="H262" i="3"/>
  <c r="R261" i="3"/>
  <c r="Q261" i="3" s="1"/>
  <c r="H191" i="3"/>
  <c r="R190" i="3"/>
  <c r="Q190" i="3" s="1"/>
  <c r="H427" i="1"/>
  <c r="R426" i="1"/>
  <c r="Q426" i="1" s="1"/>
  <c r="H262" i="1"/>
  <c r="R261" i="1"/>
  <c r="Q261" i="1" s="1"/>
  <c r="H483" i="1"/>
  <c r="R482" i="1"/>
  <c r="Q482" i="1" s="1"/>
  <c r="R107" i="3"/>
  <c r="Q107" i="3" s="1"/>
  <c r="H108" i="3"/>
  <c r="H38" i="3"/>
  <c r="R37" i="3"/>
  <c r="Q37" i="3" s="1"/>
  <c r="R347" i="3" l="1"/>
  <c r="Q347" i="3" s="1"/>
  <c r="H348" i="3"/>
  <c r="R483" i="3"/>
  <c r="Q483" i="3" s="1"/>
  <c r="H484" i="3"/>
  <c r="H263" i="3"/>
  <c r="R262" i="3"/>
  <c r="Q262" i="3" s="1"/>
  <c r="H192" i="3"/>
  <c r="R191" i="3"/>
  <c r="Q191" i="3" s="1"/>
  <c r="H484" i="1"/>
  <c r="R483" i="1"/>
  <c r="Q483" i="1" s="1"/>
  <c r="H263" i="1"/>
  <c r="R262" i="1"/>
  <c r="Q262" i="1" s="1"/>
  <c r="H428" i="1"/>
  <c r="R427" i="1"/>
  <c r="Q427" i="1" s="1"/>
  <c r="R108" i="3"/>
  <c r="Q108" i="3" s="1"/>
  <c r="H109" i="3"/>
  <c r="R38" i="3"/>
  <c r="Q38" i="3" s="1"/>
  <c r="H39" i="3"/>
  <c r="H485" i="3" l="1"/>
  <c r="R485" i="3" s="1"/>
  <c r="Q485" i="3" s="1"/>
  <c r="R484" i="3"/>
  <c r="Q484" i="3" s="1"/>
  <c r="H349" i="3"/>
  <c r="R348" i="3"/>
  <c r="Q348" i="3" s="1"/>
  <c r="H264" i="3"/>
  <c r="R263" i="3"/>
  <c r="Q263" i="3" s="1"/>
  <c r="R192" i="3"/>
  <c r="Q192" i="3" s="1"/>
  <c r="H193" i="3"/>
  <c r="H264" i="1"/>
  <c r="R263" i="1"/>
  <c r="Q263" i="1" s="1"/>
  <c r="R428" i="1"/>
  <c r="Q428" i="1" s="1"/>
  <c r="R429" i="1"/>
  <c r="Q429" i="1" s="1"/>
  <c r="H485" i="1"/>
  <c r="R485" i="1" s="1"/>
  <c r="Q485" i="1" s="1"/>
  <c r="R484" i="1"/>
  <c r="Q484" i="1" s="1"/>
  <c r="R39" i="3"/>
  <c r="Q39" i="3" s="1"/>
  <c r="H40" i="3"/>
  <c r="H110" i="3"/>
  <c r="R109" i="3"/>
  <c r="Q109" i="3" s="1"/>
  <c r="R349" i="3" l="1"/>
  <c r="Q349" i="3" s="1"/>
  <c r="H350" i="3"/>
  <c r="H265" i="3"/>
  <c r="R264" i="3"/>
  <c r="Q264" i="3" s="1"/>
  <c r="H194" i="3"/>
  <c r="R193" i="3"/>
  <c r="Q193" i="3" s="1"/>
  <c r="H265" i="1"/>
  <c r="R264" i="1"/>
  <c r="Q264" i="1" s="1"/>
  <c r="R40" i="3"/>
  <c r="Q40" i="3" s="1"/>
  <c r="H41" i="3"/>
  <c r="H111" i="3"/>
  <c r="R110" i="3"/>
  <c r="Q110" i="3" s="1"/>
  <c r="R350" i="3" l="1"/>
  <c r="Q350" i="3" s="1"/>
  <c r="H351" i="3"/>
  <c r="H266" i="3"/>
  <c r="R265" i="3"/>
  <c r="Q265" i="3" s="1"/>
  <c r="H195" i="3"/>
  <c r="R194" i="3"/>
  <c r="Q194" i="3" s="1"/>
  <c r="H266" i="1"/>
  <c r="R265" i="1"/>
  <c r="Q265" i="1" s="1"/>
  <c r="R111" i="3"/>
  <c r="Q111" i="3" s="1"/>
  <c r="H112" i="3"/>
  <c r="R41" i="3"/>
  <c r="Q41" i="3" s="1"/>
  <c r="H42" i="3"/>
  <c r="R351" i="3" l="1"/>
  <c r="Q351" i="3" s="1"/>
  <c r="H352" i="3"/>
  <c r="H267" i="3"/>
  <c r="R266" i="3"/>
  <c r="Q266" i="3" s="1"/>
  <c r="R195" i="3"/>
  <c r="Q195" i="3" s="1"/>
  <c r="H196" i="3"/>
  <c r="H267" i="1"/>
  <c r="R266" i="1"/>
  <c r="Q266" i="1" s="1"/>
  <c r="H43" i="3"/>
  <c r="R42" i="3"/>
  <c r="Q42" i="3" s="1"/>
  <c r="R112" i="3"/>
  <c r="Q112" i="3" s="1"/>
  <c r="H113" i="3"/>
  <c r="R352" i="3" l="1"/>
  <c r="Q352" i="3" s="1"/>
  <c r="H353" i="3"/>
  <c r="H268" i="3"/>
  <c r="R267" i="3"/>
  <c r="Q267" i="3" s="1"/>
  <c r="R196" i="3"/>
  <c r="Q196" i="3" s="1"/>
  <c r="H197" i="3"/>
  <c r="H268" i="1"/>
  <c r="R267" i="1"/>
  <c r="Q267" i="1" s="1"/>
  <c r="R43" i="3"/>
  <c r="Q43" i="3" s="1"/>
  <c r="H44" i="3"/>
  <c r="R113" i="3"/>
  <c r="Q113" i="3" s="1"/>
  <c r="H114" i="3"/>
  <c r="H354" i="3" l="1"/>
  <c r="R353" i="3"/>
  <c r="Q353" i="3" s="1"/>
  <c r="H269" i="3"/>
  <c r="R268" i="3"/>
  <c r="Q268" i="3" s="1"/>
  <c r="H198" i="3"/>
  <c r="R197" i="3"/>
  <c r="Q197" i="3" s="1"/>
  <c r="H269" i="1"/>
  <c r="R268" i="1"/>
  <c r="Q268" i="1" s="1"/>
  <c r="H115" i="3"/>
  <c r="R114" i="3"/>
  <c r="Q114" i="3" s="1"/>
  <c r="R44" i="3"/>
  <c r="Q44" i="3" s="1"/>
  <c r="H45" i="3"/>
  <c r="R354" i="3" l="1"/>
  <c r="Q354" i="3" s="1"/>
  <c r="H355" i="3"/>
  <c r="H270" i="3"/>
  <c r="R269" i="3"/>
  <c r="Q269" i="3" s="1"/>
  <c r="H199" i="3"/>
  <c r="R198" i="3"/>
  <c r="Q198" i="3" s="1"/>
  <c r="H270" i="1"/>
  <c r="R269" i="1"/>
  <c r="Q269" i="1" s="1"/>
  <c r="H46" i="3"/>
  <c r="R45" i="3"/>
  <c r="Q45" i="3" s="1"/>
  <c r="R115" i="3"/>
  <c r="Q115" i="3" s="1"/>
  <c r="H116" i="3"/>
  <c r="R355" i="3" l="1"/>
  <c r="Q355" i="3" s="1"/>
  <c r="H356" i="3"/>
  <c r="H271" i="3"/>
  <c r="R270" i="3"/>
  <c r="Q270" i="3" s="1"/>
  <c r="R199" i="3"/>
  <c r="Q199" i="3" s="1"/>
  <c r="H200" i="3"/>
  <c r="H271" i="1"/>
  <c r="R270" i="1"/>
  <c r="Q270" i="1" s="1"/>
  <c r="R116" i="3"/>
  <c r="Q116" i="3" s="1"/>
  <c r="H117" i="3"/>
  <c r="R46" i="3"/>
  <c r="Q46" i="3" s="1"/>
  <c r="H47" i="3"/>
  <c r="H357" i="3" l="1"/>
  <c r="R356" i="3"/>
  <c r="Q356" i="3" s="1"/>
  <c r="H272" i="3"/>
  <c r="R271" i="3"/>
  <c r="Q271" i="3" s="1"/>
  <c r="R200" i="3"/>
  <c r="Q200" i="3" s="1"/>
  <c r="H201" i="3"/>
  <c r="H272" i="1"/>
  <c r="R271" i="1"/>
  <c r="Q271" i="1" s="1"/>
  <c r="R47" i="3"/>
  <c r="Q47" i="3" s="1"/>
  <c r="H48" i="3"/>
  <c r="H118" i="3"/>
  <c r="R117" i="3"/>
  <c r="Q117" i="3" s="1"/>
  <c r="R357" i="3" l="1"/>
  <c r="Q357" i="3" s="1"/>
  <c r="H358" i="3"/>
  <c r="H273" i="3"/>
  <c r="R272" i="3"/>
  <c r="Q272" i="3" s="1"/>
  <c r="H202" i="3"/>
  <c r="R201" i="3"/>
  <c r="Q201" i="3" s="1"/>
  <c r="H273" i="1"/>
  <c r="R272" i="1"/>
  <c r="Q272" i="1" s="1"/>
  <c r="R48" i="3"/>
  <c r="Q48" i="3" s="1"/>
  <c r="H49" i="3"/>
  <c r="R119" i="3"/>
  <c r="Q119" i="3" s="1"/>
  <c r="R118" i="3"/>
  <c r="Q118" i="3" s="1"/>
  <c r="R358" i="3" l="1"/>
  <c r="Q358" i="3" s="1"/>
  <c r="H359" i="3"/>
  <c r="H274" i="3"/>
  <c r="R273" i="3"/>
  <c r="Q273" i="3" s="1"/>
  <c r="R202" i="3"/>
  <c r="Q202" i="3" s="1"/>
  <c r="R203" i="3"/>
  <c r="Q203" i="3" s="1"/>
  <c r="H274" i="1"/>
  <c r="R273" i="1"/>
  <c r="Q273" i="1" s="1"/>
  <c r="R49" i="3"/>
  <c r="Q49" i="3" s="1"/>
  <c r="H50" i="3"/>
  <c r="R359" i="3" l="1"/>
  <c r="Q359" i="3" s="1"/>
  <c r="H360" i="3"/>
  <c r="H275" i="3"/>
  <c r="R274" i="3"/>
  <c r="Q274" i="3" s="1"/>
  <c r="H275" i="1"/>
  <c r="R274" i="1"/>
  <c r="Q274" i="1" s="1"/>
  <c r="H51" i="3"/>
  <c r="R50" i="3"/>
  <c r="Q50" i="3" s="1"/>
  <c r="R360" i="3" l="1"/>
  <c r="Q360" i="3" s="1"/>
  <c r="H361" i="3"/>
  <c r="H276" i="3"/>
  <c r="R275" i="3"/>
  <c r="Q275" i="3" s="1"/>
  <c r="H276" i="1"/>
  <c r="R275" i="1"/>
  <c r="Q275" i="1" s="1"/>
  <c r="R51" i="3"/>
  <c r="Q51" i="3" s="1"/>
  <c r="H52" i="3"/>
  <c r="H362" i="3" l="1"/>
  <c r="R361" i="3"/>
  <c r="Q361" i="3" s="1"/>
  <c r="H277" i="3"/>
  <c r="R276" i="3"/>
  <c r="Q276" i="3" s="1"/>
  <c r="H277" i="1"/>
  <c r="R276" i="1"/>
  <c r="Q276" i="1" s="1"/>
  <c r="R52" i="3"/>
  <c r="Q52" i="3" s="1"/>
  <c r="H53" i="3"/>
  <c r="R362" i="3" l="1"/>
  <c r="Q362" i="3" s="1"/>
  <c r="H363" i="3"/>
  <c r="H278" i="3"/>
  <c r="R277" i="3"/>
  <c r="Q277" i="3" s="1"/>
  <c r="H278" i="1"/>
  <c r="R277" i="1"/>
  <c r="Q277" i="1" s="1"/>
  <c r="H54" i="3"/>
  <c r="R53" i="3"/>
  <c r="Q53" i="3" s="1"/>
  <c r="R363" i="3" l="1"/>
  <c r="Q363" i="3" s="1"/>
  <c r="H364" i="3"/>
  <c r="H279" i="3"/>
  <c r="R278" i="3"/>
  <c r="Q278" i="3" s="1"/>
  <c r="H279" i="1"/>
  <c r="R278" i="1"/>
  <c r="Q278" i="1" s="1"/>
  <c r="R54" i="3"/>
  <c r="Q54" i="3" s="1"/>
  <c r="H55" i="3"/>
  <c r="H365" i="3" l="1"/>
  <c r="R364" i="3"/>
  <c r="Q364" i="3" s="1"/>
  <c r="H280" i="3"/>
  <c r="R279" i="3"/>
  <c r="Q279" i="3" s="1"/>
  <c r="H280" i="1"/>
  <c r="R279" i="1"/>
  <c r="Q279" i="1" s="1"/>
  <c r="R55" i="3"/>
  <c r="Q55" i="3" s="1"/>
  <c r="H56" i="3"/>
  <c r="R365" i="3" l="1"/>
  <c r="Q365" i="3" s="1"/>
  <c r="H366" i="3"/>
  <c r="H281" i="3"/>
  <c r="R280" i="3"/>
  <c r="Q280" i="3" s="1"/>
  <c r="H281" i="1"/>
  <c r="R280" i="1"/>
  <c r="Q280" i="1" s="1"/>
  <c r="R56" i="3"/>
  <c r="Q56" i="3" s="1"/>
  <c r="H57" i="3"/>
  <c r="R366" i="3" l="1"/>
  <c r="Q366" i="3" s="1"/>
  <c r="H367" i="3"/>
  <c r="H282" i="3"/>
  <c r="R281" i="3"/>
  <c r="Q281" i="3" s="1"/>
  <c r="H282" i="1"/>
  <c r="R281" i="1"/>
  <c r="Q281" i="1" s="1"/>
  <c r="R57" i="3"/>
  <c r="Q57" i="3" s="1"/>
  <c r="H58" i="3"/>
  <c r="R367" i="3" l="1"/>
  <c r="Q367" i="3" s="1"/>
  <c r="H368" i="3"/>
  <c r="H283" i="3"/>
  <c r="R282" i="3"/>
  <c r="Q282" i="3" s="1"/>
  <c r="H283" i="1"/>
  <c r="R282" i="1"/>
  <c r="Q282" i="1" s="1"/>
  <c r="H59" i="3"/>
  <c r="R58" i="3"/>
  <c r="Q58" i="3" s="1"/>
  <c r="R368" i="3" l="1"/>
  <c r="Q368" i="3" s="1"/>
  <c r="H369" i="3"/>
  <c r="H284" i="3"/>
  <c r="R283" i="3"/>
  <c r="Q283" i="3" s="1"/>
  <c r="H284" i="1"/>
  <c r="R283" i="1"/>
  <c r="Q283" i="1" s="1"/>
  <c r="R59" i="3"/>
  <c r="Q59" i="3" s="1"/>
  <c r="H60" i="3"/>
  <c r="H370" i="3" l="1"/>
  <c r="R369" i="3"/>
  <c r="Q369" i="3" s="1"/>
  <c r="H285" i="3"/>
  <c r="R284" i="3"/>
  <c r="Q284" i="3" s="1"/>
  <c r="H285" i="1"/>
  <c r="R284" i="1"/>
  <c r="Q284" i="1" s="1"/>
  <c r="R60" i="3"/>
  <c r="Q60" i="3" s="1"/>
  <c r="H61" i="3"/>
  <c r="R370" i="3" l="1"/>
  <c r="Q370" i="3" s="1"/>
  <c r="H371" i="3"/>
  <c r="H286" i="3"/>
  <c r="R285" i="3"/>
  <c r="Q285" i="3" s="1"/>
  <c r="H286" i="1"/>
  <c r="R285" i="1"/>
  <c r="Q285" i="1" s="1"/>
  <c r="H62" i="3"/>
  <c r="R61" i="3"/>
  <c r="Q61" i="3" s="1"/>
  <c r="R371" i="3" l="1"/>
  <c r="Q371" i="3" s="1"/>
  <c r="H372" i="3"/>
  <c r="H287" i="3"/>
  <c r="R286" i="3"/>
  <c r="Q286" i="3" s="1"/>
  <c r="H287" i="1"/>
  <c r="R286" i="1"/>
  <c r="Q286" i="1" s="1"/>
  <c r="R62" i="3"/>
  <c r="Q62" i="3" s="1"/>
  <c r="H63" i="3"/>
  <c r="H373" i="3" l="1"/>
  <c r="R372" i="3"/>
  <c r="Q372" i="3" s="1"/>
  <c r="H288" i="3"/>
  <c r="R287" i="3"/>
  <c r="Q287" i="3" s="1"/>
  <c r="H288" i="1"/>
  <c r="R287" i="1"/>
  <c r="Q287" i="1" s="1"/>
  <c r="R63" i="3"/>
  <c r="Q63" i="3" s="1"/>
  <c r="H64" i="3"/>
  <c r="R373" i="3" l="1"/>
  <c r="Q373" i="3" s="1"/>
  <c r="H374" i="3"/>
  <c r="H289" i="3"/>
  <c r="R288" i="3"/>
  <c r="Q288" i="3" s="1"/>
  <c r="H289" i="1"/>
  <c r="R288" i="1"/>
  <c r="Q288" i="1" s="1"/>
  <c r="R64" i="3"/>
  <c r="Q64" i="3" s="1"/>
  <c r="H65" i="3"/>
  <c r="R374" i="3" l="1"/>
  <c r="Q374" i="3" s="1"/>
  <c r="H375" i="3"/>
  <c r="H290" i="3"/>
  <c r="R289" i="3"/>
  <c r="Q289" i="3" s="1"/>
  <c r="H290" i="1"/>
  <c r="R289" i="1"/>
  <c r="Q289" i="1" s="1"/>
  <c r="R65" i="3"/>
  <c r="Q65" i="3" s="1"/>
  <c r="H66" i="3"/>
  <c r="R375" i="3" l="1"/>
  <c r="Q375" i="3" s="1"/>
  <c r="H376" i="3"/>
  <c r="H291" i="3"/>
  <c r="R290" i="3"/>
  <c r="Q290" i="3" s="1"/>
  <c r="H291" i="1"/>
  <c r="R290" i="1"/>
  <c r="Q290" i="1" s="1"/>
  <c r="H67" i="3"/>
  <c r="R66" i="3"/>
  <c r="Q66" i="3" s="1"/>
  <c r="R376" i="3" l="1"/>
  <c r="Q376" i="3" s="1"/>
  <c r="H377" i="3"/>
  <c r="H292" i="3"/>
  <c r="R291" i="3"/>
  <c r="Q291" i="3" s="1"/>
  <c r="H292" i="1"/>
  <c r="R291" i="1"/>
  <c r="Q291" i="1" s="1"/>
  <c r="R67" i="3"/>
  <c r="Q67" i="3" s="1"/>
  <c r="H68" i="3"/>
  <c r="H378" i="3" l="1"/>
  <c r="R377" i="3"/>
  <c r="Q377" i="3" s="1"/>
  <c r="H293" i="3"/>
  <c r="R292" i="3"/>
  <c r="Q292" i="3" s="1"/>
  <c r="H293" i="1"/>
  <c r="R292" i="1"/>
  <c r="Q292" i="1" s="1"/>
  <c r="R68" i="3"/>
  <c r="Q68" i="3" s="1"/>
  <c r="H69" i="3"/>
  <c r="R378" i="3" l="1"/>
  <c r="Q378" i="3" s="1"/>
  <c r="H379" i="3"/>
  <c r="R293" i="3"/>
  <c r="Q293" i="3" s="1"/>
  <c r="R294" i="3"/>
  <c r="Q294" i="3" s="1"/>
  <c r="R293" i="1"/>
  <c r="Q293" i="1" s="1"/>
  <c r="R294" i="1"/>
  <c r="Q294" i="1" s="1"/>
  <c r="H70" i="3"/>
  <c r="R69" i="3"/>
  <c r="Q69" i="3" s="1"/>
  <c r="R379" i="3" l="1"/>
  <c r="Q379" i="3" s="1"/>
  <c r="H380" i="3"/>
  <c r="R70" i="3"/>
  <c r="Q70" i="3" s="1"/>
  <c r="H71" i="3"/>
  <c r="H381" i="3" l="1"/>
  <c r="R380" i="3"/>
  <c r="Q380" i="3" s="1"/>
  <c r="R71" i="3"/>
  <c r="Q71" i="3" s="1"/>
  <c r="R72" i="3"/>
  <c r="Q72" i="3" s="1"/>
  <c r="R381" i="3" l="1"/>
  <c r="Q381" i="3" s="1"/>
  <c r="H382" i="3"/>
  <c r="R382" i="3" l="1"/>
  <c r="Q382" i="3" s="1"/>
  <c r="H383" i="3"/>
  <c r="R383" i="3" l="1"/>
  <c r="Q383" i="3" s="1"/>
  <c r="H384" i="3"/>
  <c r="R384" i="3" l="1"/>
  <c r="Q384" i="3" s="1"/>
  <c r="H385" i="3"/>
  <c r="H386" i="3" l="1"/>
  <c r="R385" i="3"/>
  <c r="Q385" i="3" s="1"/>
  <c r="R386" i="3" l="1"/>
  <c r="Q386" i="3" s="1"/>
  <c r="H387" i="3"/>
  <c r="R387" i="3" l="1"/>
  <c r="Q387" i="3" s="1"/>
  <c r="H388" i="3"/>
  <c r="H389" i="3" l="1"/>
  <c r="R388" i="3"/>
  <c r="Q388" i="3" s="1"/>
  <c r="R389" i="3" l="1"/>
  <c r="Q389" i="3" s="1"/>
  <c r="H390" i="3"/>
  <c r="R390" i="3" l="1"/>
  <c r="Q390" i="3" s="1"/>
  <c r="H391" i="3"/>
  <c r="R391" i="3" l="1"/>
  <c r="Q391" i="3" s="1"/>
  <c r="H392" i="3"/>
  <c r="R392" i="3" l="1"/>
  <c r="Q392" i="3" s="1"/>
  <c r="H393" i="3"/>
  <c r="H394" i="3" l="1"/>
  <c r="R393" i="3"/>
  <c r="Q393" i="3" s="1"/>
  <c r="R394" i="3" l="1"/>
  <c r="Q394" i="3" s="1"/>
  <c r="H395" i="3"/>
  <c r="R395" i="3" l="1"/>
  <c r="Q395" i="3" s="1"/>
  <c r="H396" i="3"/>
  <c r="H397" i="3" l="1"/>
  <c r="R396" i="3"/>
  <c r="Q396" i="3" s="1"/>
  <c r="R397" i="3" l="1"/>
  <c r="Q397" i="3" s="1"/>
  <c r="H398" i="3"/>
  <c r="R398" i="3" l="1"/>
  <c r="Q398" i="3" s="1"/>
  <c r="H399" i="3"/>
  <c r="R399" i="3" l="1"/>
  <c r="Q399" i="3" s="1"/>
  <c r="H400" i="3"/>
  <c r="R400" i="3" l="1"/>
  <c r="Q400" i="3" s="1"/>
  <c r="H401" i="3"/>
  <c r="H402" i="3" l="1"/>
  <c r="R401" i="3"/>
  <c r="Q401" i="3" s="1"/>
  <c r="R402" i="3" l="1"/>
  <c r="Q402" i="3" s="1"/>
  <c r="H403" i="3"/>
  <c r="R403" i="3" l="1"/>
  <c r="Q403" i="3" s="1"/>
  <c r="H404" i="3"/>
  <c r="H405" i="3" l="1"/>
  <c r="R404" i="3"/>
  <c r="Q404" i="3" s="1"/>
  <c r="R405" i="3" l="1"/>
  <c r="Q405" i="3" s="1"/>
  <c r="H406" i="3"/>
  <c r="R406" i="3" l="1"/>
  <c r="Q406" i="3" s="1"/>
  <c r="H407" i="3"/>
  <c r="R407" i="3" l="1"/>
  <c r="Q407" i="3" s="1"/>
  <c r="H408" i="3"/>
  <c r="R408" i="3" l="1"/>
  <c r="Q408" i="3" s="1"/>
  <c r="H409" i="3"/>
  <c r="H410" i="3" l="1"/>
  <c r="R409" i="3"/>
  <c r="Q409" i="3" s="1"/>
  <c r="R410" i="3" l="1"/>
  <c r="Q410" i="3" s="1"/>
  <c r="H411" i="3"/>
  <c r="R411" i="3" l="1"/>
  <c r="Q411" i="3" s="1"/>
  <c r="H412" i="3"/>
  <c r="H413" i="3" l="1"/>
  <c r="R412" i="3"/>
  <c r="Q412" i="3" s="1"/>
  <c r="R413" i="3" l="1"/>
  <c r="Q413" i="3" s="1"/>
  <c r="H414" i="3"/>
  <c r="R414" i="3" l="1"/>
  <c r="Q414" i="3" s="1"/>
  <c r="H415" i="3"/>
  <c r="R415" i="3" l="1"/>
  <c r="Q415" i="3" s="1"/>
  <c r="H416" i="3"/>
  <c r="R416" i="3" l="1"/>
  <c r="Q416" i="3" s="1"/>
  <c r="H417" i="3"/>
  <c r="H418" i="3" l="1"/>
  <c r="R417" i="3"/>
  <c r="Q417" i="3" s="1"/>
  <c r="R418" i="3" l="1"/>
  <c r="Q418" i="3" s="1"/>
  <c r="H419" i="3"/>
  <c r="R419" i="3" l="1"/>
  <c r="Q419" i="3" s="1"/>
  <c r="H420" i="3"/>
  <c r="H421" i="3" l="1"/>
  <c r="R420" i="3"/>
  <c r="Q420" i="3" s="1"/>
  <c r="R421" i="3" l="1"/>
  <c r="Q421" i="3" s="1"/>
  <c r="H422" i="3"/>
  <c r="R422" i="3" l="1"/>
  <c r="Q422" i="3" s="1"/>
  <c r="H423" i="3"/>
  <c r="R423" i="3" l="1"/>
  <c r="Q423" i="3" s="1"/>
  <c r="H424" i="3"/>
  <c r="R424" i="3" l="1"/>
  <c r="Q424" i="3" s="1"/>
  <c r="H425" i="3"/>
  <c r="H426" i="3" l="1"/>
  <c r="R425" i="3"/>
  <c r="Q425" i="3" s="1"/>
  <c r="R426" i="3" l="1"/>
  <c r="Q426" i="3" s="1"/>
  <c r="H427" i="3"/>
  <c r="R427" i="3" l="1"/>
  <c r="Q427" i="3" s="1"/>
  <c r="H428" i="3"/>
  <c r="R428" i="3" l="1"/>
  <c r="Q428" i="3" s="1"/>
  <c r="R429" i="3"/>
  <c r="Q429" i="3" s="1"/>
</calcChain>
</file>

<file path=xl/sharedStrings.xml><?xml version="1.0" encoding="utf-8"?>
<sst xmlns="http://schemas.openxmlformats.org/spreadsheetml/2006/main" count="9209" uniqueCount="1469">
  <si>
    <t>DATA MODEL</t>
  </si>
  <si>
    <t>Database Schema</t>
  </si>
  <si>
    <t>Yardi ETL Mapping</t>
  </si>
  <si>
    <t>Voyager Tables</t>
  </si>
  <si>
    <t>SQL</t>
  </si>
  <si>
    <t>Object #</t>
  </si>
  <si>
    <t>Field #</t>
  </si>
  <si>
    <t>Grouping 1</t>
  </si>
  <si>
    <t>Grouping 2</t>
  </si>
  <si>
    <t>Object</t>
  </si>
  <si>
    <t>Data Point</t>
  </si>
  <si>
    <t>Dependency</t>
  </si>
  <si>
    <t>Table</t>
  </si>
  <si>
    <t>Field</t>
  </si>
  <si>
    <t>Ext Key</t>
  </si>
  <si>
    <t>ETL Object</t>
  </si>
  <si>
    <t>ETL Field</t>
  </si>
  <si>
    <t>Data Type</t>
  </si>
  <si>
    <t>Length</t>
  </si>
  <si>
    <t>Yardi Table</t>
  </si>
  <si>
    <t>Yardi Field</t>
  </si>
  <si>
    <t>USE</t>
  </si>
  <si>
    <t>Stmt 1</t>
  </si>
  <si>
    <t>Stmt 2</t>
  </si>
  <si>
    <t>Static</t>
  </si>
  <si>
    <t>Legal Entity</t>
  </si>
  <si>
    <t>Code</t>
  </si>
  <si>
    <t>CommOwners</t>
  </si>
  <si>
    <t>Owner_Code</t>
  </si>
  <si>
    <t>Alphanumeric</t>
  </si>
  <si>
    <t>person</t>
  </si>
  <si>
    <t>ucode</t>
  </si>
  <si>
    <t>Country</t>
  </si>
  <si>
    <t>FK</t>
  </si>
  <si>
    <t>country_info</t>
  </si>
  <si>
    <t>scode</t>
  </si>
  <si>
    <t>Currency</t>
  </si>
  <si>
    <t>intcurrency_info</t>
  </si>
  <si>
    <t>Tax Authority</t>
  </si>
  <si>
    <t>Tax_Authority</t>
  </si>
  <si>
    <t>taxauthority</t>
  </si>
  <si>
    <t/>
  </si>
  <si>
    <t>Functional_Currency</t>
  </si>
  <si>
    <t>Legacy Code</t>
  </si>
  <si>
    <t>Ext_Ref_Owner_Id</t>
  </si>
  <si>
    <t>owner</t>
  </si>
  <si>
    <t>sExtReference</t>
  </si>
  <si>
    <t>Legal Name 1</t>
  </si>
  <si>
    <t>Last_Name</t>
  </si>
  <si>
    <t>uLastName</t>
  </si>
  <si>
    <t>Legal Name 2</t>
  </si>
  <si>
    <t>First_Name</t>
  </si>
  <si>
    <t>sFirstName</t>
  </si>
  <si>
    <t>Address 1</t>
  </si>
  <si>
    <t>Address_1</t>
  </si>
  <si>
    <t>sAddr1</t>
  </si>
  <si>
    <t>Address 2</t>
  </si>
  <si>
    <t>Address_2</t>
  </si>
  <si>
    <t>sAddr2</t>
  </si>
  <si>
    <t>Address 3</t>
  </si>
  <si>
    <t>Address_3</t>
  </si>
  <si>
    <t>sAddr3</t>
  </si>
  <si>
    <t>County</t>
  </si>
  <si>
    <t>Address_4</t>
  </si>
  <si>
    <t>sAddr4</t>
  </si>
  <si>
    <t>City</t>
  </si>
  <si>
    <t>sCity</t>
  </si>
  <si>
    <t>State</t>
  </si>
  <si>
    <t>sState</t>
  </si>
  <si>
    <t>Post Code</t>
  </si>
  <si>
    <t>Zip_Code</t>
  </si>
  <si>
    <t>sZipCode</t>
  </si>
  <si>
    <t>Phone Number 1</t>
  </si>
  <si>
    <t>Phone_Number_1</t>
  </si>
  <si>
    <t>sPhoneNum0</t>
  </si>
  <si>
    <t>Phone Number 2</t>
  </si>
  <si>
    <t>Phone_Number_2</t>
  </si>
  <si>
    <t>sPhoneNum1</t>
  </si>
  <si>
    <t>Phone Number 3</t>
  </si>
  <si>
    <t>Phone_Number_3</t>
  </si>
  <si>
    <t>sPhoneNum2</t>
  </si>
  <si>
    <t>Phone Number 4</t>
  </si>
  <si>
    <t>Phone_Number_4</t>
  </si>
  <si>
    <t>sPhoneNum3</t>
  </si>
  <si>
    <t>Phone Number 5</t>
  </si>
  <si>
    <t>Phone_Number_5</t>
  </si>
  <si>
    <t>sPhoneNum4</t>
  </si>
  <si>
    <t>Phone Number 6</t>
  </si>
  <si>
    <t>Phone_Number_6</t>
  </si>
  <si>
    <t>sPhoneNum5</t>
  </si>
  <si>
    <t>Phone Number 7</t>
  </si>
  <si>
    <t>Phone_Number_7</t>
  </si>
  <si>
    <t>sPhoneNum6</t>
  </si>
  <si>
    <t>Phone Number 8</t>
  </si>
  <si>
    <t>Phone_Number_8</t>
  </si>
  <si>
    <t>sPhoneNum7</t>
  </si>
  <si>
    <t>Phone Number 9</t>
  </si>
  <si>
    <t>Phone_Number_9</t>
  </si>
  <si>
    <t>sPhoneNum8</t>
  </si>
  <si>
    <t>Phone Number 10</t>
  </si>
  <si>
    <t>Phone_Number_10</t>
  </si>
  <si>
    <t>sPhoneNum9</t>
  </si>
  <si>
    <t>Notes</t>
  </si>
  <si>
    <t>memo</t>
  </si>
  <si>
    <t>sText</t>
  </si>
  <si>
    <t>E-mail</t>
  </si>
  <si>
    <t>Email</t>
  </si>
  <si>
    <t>sEmail</t>
  </si>
  <si>
    <t>VAT_Tran_Type</t>
  </si>
  <si>
    <t>intvattran</t>
  </si>
  <si>
    <t>Pur_Tran_Type</t>
  </si>
  <si>
    <t>Tax Point</t>
  </si>
  <si>
    <t>Tax_Point</t>
  </si>
  <si>
    <t>Integer</t>
  </si>
  <si>
    <t>iTaxpoint</t>
  </si>
  <si>
    <t>Tax Registered</t>
  </si>
  <si>
    <t>Tax_Registered</t>
  </si>
  <si>
    <t>iVATRegistered</t>
  </si>
  <si>
    <t>Tax Registration Number</t>
  </si>
  <si>
    <t>Tax_Registration_Number</t>
  </si>
  <si>
    <t>sRegNum</t>
  </si>
  <si>
    <t>Tax_Registration_Number2</t>
  </si>
  <si>
    <t>sRegNum2</t>
  </si>
  <si>
    <t>Commercial Registration Number</t>
  </si>
  <si>
    <t>Commercial_Registration_Number</t>
  </si>
  <si>
    <t>sCommReg</t>
  </si>
  <si>
    <t>Foreign Registration Number</t>
  </si>
  <si>
    <t>Foreign_Reg_Num</t>
  </si>
  <si>
    <t>sForeignRegNum</t>
  </si>
  <si>
    <t>VAT_Cycle</t>
  </si>
  <si>
    <t>IVATCYCLE</t>
  </si>
  <si>
    <t>VAT_Int_period</t>
  </si>
  <si>
    <t>IVATINITPERIOD</t>
  </si>
  <si>
    <t>Exchange_Rate_Provider</t>
  </si>
  <si>
    <t>CUREXCHIDX</t>
  </si>
  <si>
    <t>Exchange_Rate_Type</t>
  </si>
  <si>
    <t>curexchratetypenames</t>
  </si>
  <si>
    <t>Invoice_Seq</t>
  </si>
  <si>
    <t>docseqnumber</t>
  </si>
  <si>
    <t>ICHARGESEQ</t>
  </si>
  <si>
    <t>Receipt_Seq</t>
  </si>
  <si>
    <t>IRECEIPTSEQ</t>
  </si>
  <si>
    <t>Credit_Memo_Seq</t>
  </si>
  <si>
    <t>ICREDITMEMOSEQ</t>
  </si>
  <si>
    <t>Payable_Seq</t>
  </si>
  <si>
    <t>IPAYABLESEQ</t>
  </si>
  <si>
    <t>Journal_Seq</t>
  </si>
  <si>
    <t>Check_Seq</t>
  </si>
  <si>
    <t>ICHECKSEQ</t>
  </si>
  <si>
    <t>Late_Fee_Seq</t>
  </si>
  <si>
    <t>ILATEFEESEQ</t>
  </si>
  <si>
    <t>Payment_Seq</t>
  </si>
  <si>
    <t>IPAYMENTSCHEDULESEQ</t>
  </si>
  <si>
    <t>Extra_Address_Line</t>
  </si>
  <si>
    <t>SEXTRAADDRLINE</t>
  </si>
  <si>
    <t>Contractor</t>
  </si>
  <si>
    <t>ICONTRACTOR</t>
  </si>
  <si>
    <t>Contractor_Ref_No</t>
  </si>
  <si>
    <t>sContractorRefno</t>
  </si>
  <si>
    <t>NRL_Registered</t>
  </si>
  <si>
    <t>IFICOREGISTERED</t>
  </si>
  <si>
    <t>NRL_Number</t>
  </si>
  <si>
    <t>SFICONUM</t>
  </si>
  <si>
    <t>City_of_Registration</t>
  </si>
  <si>
    <t>SCITYREG</t>
  </si>
  <si>
    <t>Share Capital Amount</t>
  </si>
  <si>
    <t>Share_Capital_Amount</t>
  </si>
  <si>
    <t>Number</t>
  </si>
  <si>
    <t xml:space="preserve"> (4 Decimals)</t>
  </si>
  <si>
    <t>DCAPITAL</t>
  </si>
  <si>
    <t>Cash_Funds_Testing</t>
  </si>
  <si>
    <t>ICASHFUNDTESTING</t>
  </si>
  <si>
    <t>Cash_Funds_Per_Property</t>
  </si>
  <si>
    <t>ICASHFUNDBYPROPERTY</t>
  </si>
  <si>
    <t>Check_Memo</t>
  </si>
  <si>
    <t>SCHECKMEMO</t>
  </si>
  <si>
    <t>Consolidate_Checks</t>
  </si>
  <si>
    <t>BCONSOLIDATE</t>
  </si>
  <si>
    <t>ACH</t>
  </si>
  <si>
    <t>BACH</t>
  </si>
  <si>
    <t>Gets_1099</t>
  </si>
  <si>
    <t>BGETS1099</t>
  </si>
  <si>
    <t>Govt_ID</t>
  </si>
  <si>
    <t>sFedId</t>
  </si>
  <si>
    <t>Govt_Name</t>
  </si>
  <si>
    <t>sFedName</t>
  </si>
  <si>
    <t>Chart</t>
  </si>
  <si>
    <t>chart</t>
  </si>
  <si>
    <t>Draw_Account</t>
  </si>
  <si>
    <t>acct</t>
  </si>
  <si>
    <t>Domestic_Owner</t>
  </si>
  <si>
    <t>bInternational</t>
  </si>
  <si>
    <t>Alternate_Email</t>
  </si>
  <si>
    <t>sEmail2</t>
  </si>
  <si>
    <t>Hold_Payments</t>
  </si>
  <si>
    <t>BHOLDPAYMENTS</t>
  </si>
  <si>
    <t>CS_Format</t>
  </si>
  <si>
    <t>apbzrefstatementtype</t>
  </si>
  <si>
    <t>FiscalEntity_Code</t>
  </si>
  <si>
    <t>Property</t>
  </si>
  <si>
    <t>CommProperties</t>
  </si>
  <si>
    <t>Property_Code</t>
  </si>
  <si>
    <t>property</t>
  </si>
  <si>
    <t>Ext_Ref_Property_Id</t>
  </si>
  <si>
    <t>Ref_Owner_Id</t>
  </si>
  <si>
    <t>Owner</t>
  </si>
  <si>
    <t>Addr1</t>
  </si>
  <si>
    <t>saddr1</t>
  </si>
  <si>
    <t>Addr2</t>
  </si>
  <si>
    <t>saddr2</t>
  </si>
  <si>
    <t>Addr3</t>
  </si>
  <si>
    <t>saddr3</t>
  </si>
  <si>
    <t>Addr4</t>
  </si>
  <si>
    <t>saddr4</t>
  </si>
  <si>
    <t>scity</t>
  </si>
  <si>
    <t>ZipCode</t>
  </si>
  <si>
    <t>VAT_Recovery_Type</t>
  </si>
  <si>
    <t>intprop</t>
  </si>
  <si>
    <t>ivatrecoverytype</t>
  </si>
  <si>
    <t>VAT_Opted</t>
  </si>
  <si>
    <t>bOpted</t>
  </si>
  <si>
    <t>International</t>
  </si>
  <si>
    <t>iTypeInternational</t>
  </si>
  <si>
    <t>Affordable</t>
  </si>
  <si>
    <t>iTypeAffordable</t>
  </si>
  <si>
    <t>Student</t>
  </si>
  <si>
    <t>iTypeStudent</t>
  </si>
  <si>
    <t>Association</t>
  </si>
  <si>
    <t>iTypeAssociation</t>
  </si>
  <si>
    <t>CanadianSocialHousing</t>
  </si>
  <si>
    <t>iTypeCSH</t>
  </si>
  <si>
    <t>Commercial</t>
  </si>
  <si>
    <t>iTypeCommercial</t>
  </si>
  <si>
    <t>Military</t>
  </si>
  <si>
    <t>iTypeMilitary</t>
  </si>
  <si>
    <t>PublicHousing</t>
  </si>
  <si>
    <t>iTypePublicHousing</t>
  </si>
  <si>
    <t>Senior</t>
  </si>
  <si>
    <t>iTypeSenior</t>
  </si>
  <si>
    <t>Residential</t>
  </si>
  <si>
    <t>iTypeRes</t>
  </si>
  <si>
    <t>Is_Estate</t>
  </si>
  <si>
    <t>bEstate</t>
  </si>
  <si>
    <t>Tax_Status_Changed</t>
  </si>
  <si>
    <t>Date</t>
  </si>
  <si>
    <t>dtStatusChanged</t>
  </si>
  <si>
    <t>Status</t>
  </si>
  <si>
    <t>iStatus</t>
  </si>
  <si>
    <t>Tax_Recovery_Percentage</t>
  </si>
  <si>
    <t>dVatRecovery</t>
  </si>
  <si>
    <t>Memo</t>
  </si>
  <si>
    <t>MLA</t>
  </si>
  <si>
    <t xml:space="preserve">commmla </t>
  </si>
  <si>
    <t>Scode</t>
  </si>
  <si>
    <t>Acquisition Date</t>
  </si>
  <si>
    <t>Acquisition_Date</t>
  </si>
  <si>
    <t>sAcquire</t>
  </si>
  <si>
    <t>NCREIF_Manager_ID</t>
  </si>
  <si>
    <t>sNCREIF</t>
  </si>
  <si>
    <t>Sale Date</t>
  </si>
  <si>
    <t>Disposition_Asset_Date</t>
  </si>
  <si>
    <t>sDispose</t>
  </si>
  <si>
    <t>Acquisition Price</t>
  </si>
  <si>
    <t>Purchase_Price</t>
  </si>
  <si>
    <t>DPPRICE</t>
  </si>
  <si>
    <t>True_Acquisition_Asset_Date</t>
  </si>
  <si>
    <t>dtNCREIFInService</t>
  </si>
  <si>
    <t>Sale Price</t>
  </si>
  <si>
    <t>Net_Sales_Price</t>
  </si>
  <si>
    <t>dSalesPrice</t>
  </si>
  <si>
    <t>Asset_Date_Not_NCREIF</t>
  </si>
  <si>
    <t>dtNCREIFStopSubmission</t>
  </si>
  <si>
    <t>Project_Type</t>
  </si>
  <si>
    <t>sHmProjectType</t>
  </si>
  <si>
    <t>Ideal_Lease</t>
  </si>
  <si>
    <t>hideallease</t>
  </si>
  <si>
    <t>Months_To_Lease</t>
  </si>
  <si>
    <t>irerent</t>
  </si>
  <si>
    <t>Contract_Reserve</t>
  </si>
  <si>
    <t>sCashReserve</t>
  </si>
  <si>
    <t>Commission_Percent</t>
  </si>
  <si>
    <t>dCommAmt</t>
  </si>
  <si>
    <t>Commission_Min</t>
  </si>
  <si>
    <t>sCommMin</t>
  </si>
  <si>
    <t>Contract_Exp_Date</t>
  </si>
  <si>
    <t>dtMgmtDate</t>
  </si>
  <si>
    <t>htrantype</t>
  </si>
  <si>
    <t>hPurTranType</t>
  </si>
  <si>
    <t>Effective_Date</t>
  </si>
  <si>
    <t>dtEffective</t>
  </si>
  <si>
    <t>Building</t>
  </si>
  <si>
    <t>CommBuildings</t>
  </si>
  <si>
    <t>Building_Code</t>
  </si>
  <si>
    <t>building</t>
  </si>
  <si>
    <t>sbldgid</t>
  </si>
  <si>
    <t>Ext_Ref_Building_Id</t>
  </si>
  <si>
    <t>Name</t>
  </si>
  <si>
    <t>Building_Name</t>
  </si>
  <si>
    <t>sname</t>
  </si>
  <si>
    <t>Property Code</t>
  </si>
  <si>
    <t>sstate</t>
  </si>
  <si>
    <t>Lot</t>
  </si>
  <si>
    <t>slot</t>
  </si>
  <si>
    <t>stext</t>
  </si>
  <si>
    <t>Ref_Property_Id</t>
  </si>
  <si>
    <t>UserDefined_1</t>
  </si>
  <si>
    <t>sfields0</t>
  </si>
  <si>
    <t>UserDefined_2</t>
  </si>
  <si>
    <t>sfields1</t>
  </si>
  <si>
    <t>UserDefined_3</t>
  </si>
  <si>
    <t>sfields2</t>
  </si>
  <si>
    <t>UserDefined_4</t>
  </si>
  <si>
    <t>sfields3</t>
  </si>
  <si>
    <t>UserDefined_5</t>
  </si>
  <si>
    <t>sfields4</t>
  </si>
  <si>
    <t>UserDefined_6</t>
  </si>
  <si>
    <t>sfields5</t>
  </si>
  <si>
    <t>Floor</t>
  </si>
  <si>
    <t>Building Code</t>
  </si>
  <si>
    <t>CommFloors</t>
  </si>
  <si>
    <t>Description</t>
  </si>
  <si>
    <t>floors</t>
  </si>
  <si>
    <t>sdesc</t>
  </si>
  <si>
    <t>Elevator</t>
  </si>
  <si>
    <t>selev</t>
  </si>
  <si>
    <t>Ext_Ref_Floor_Id</t>
  </si>
  <si>
    <t>Floor_Code</t>
  </si>
  <si>
    <t>Level</t>
  </si>
  <si>
    <t>ilevel</t>
  </si>
  <si>
    <t>Level Name</t>
  </si>
  <si>
    <t>Level_Name</t>
  </si>
  <si>
    <t>slevel</t>
  </si>
  <si>
    <t>Ref_Building_Id</t>
  </si>
  <si>
    <t>Userdefined_1</t>
  </si>
  <si>
    <t>Userdefined_2</t>
  </si>
  <si>
    <t>Userdefined_3</t>
  </si>
  <si>
    <t>Userdefined_4</t>
  </si>
  <si>
    <t>Unit</t>
  </si>
  <si>
    <t>CommUnits</t>
  </si>
  <si>
    <t>Unit_Code</t>
  </si>
  <si>
    <t>Rental_Type</t>
  </si>
  <si>
    <t>Label</t>
  </si>
  <si>
    <t>Text</t>
  </si>
  <si>
    <t>Country_Info</t>
  </si>
  <si>
    <t>Ext_Ref_Unit_Id</t>
  </si>
  <si>
    <t>SExtReference</t>
  </si>
  <si>
    <t>Ref_Floor_Id</t>
  </si>
  <si>
    <t>Floors</t>
  </si>
  <si>
    <t>Bldg_Code</t>
  </si>
  <si>
    <t>sBLDGID</t>
  </si>
  <si>
    <t>Floor Code</t>
  </si>
  <si>
    <t>addr</t>
  </si>
  <si>
    <t>saadr1</t>
  </si>
  <si>
    <t>sZipcode</t>
  </si>
  <si>
    <t>Rent</t>
  </si>
  <si>
    <t>Srent</t>
  </si>
  <si>
    <t>SQFT</t>
  </si>
  <si>
    <t>SDSQFT</t>
  </si>
  <si>
    <t>Rent_Ready</t>
  </si>
  <si>
    <t>IRentReady</t>
  </si>
  <si>
    <t>BedRooms</t>
  </si>
  <si>
    <t>iBedrooms</t>
  </si>
  <si>
    <t>Exclude</t>
  </si>
  <si>
    <t>Available_Date</t>
  </si>
  <si>
    <t>dtAvailable</t>
  </si>
  <si>
    <t>Date_Ready</t>
  </si>
  <si>
    <t>dtReady</t>
  </si>
  <si>
    <t>Type</t>
  </si>
  <si>
    <t>Unit_Type</t>
  </si>
  <si>
    <t>UnitType</t>
  </si>
  <si>
    <t>Location</t>
  </si>
  <si>
    <t>CommUnitLocation</t>
  </si>
  <si>
    <t>Stext</t>
  </si>
  <si>
    <t>Lease_Type</t>
  </si>
  <si>
    <t>CommLeaseType</t>
  </si>
  <si>
    <t>Attributes_1</t>
  </si>
  <si>
    <t>sField0</t>
  </si>
  <si>
    <t>Attributes_2</t>
  </si>
  <si>
    <t>sField1</t>
  </si>
  <si>
    <t>Attributes_3</t>
  </si>
  <si>
    <t>sField2</t>
  </si>
  <si>
    <t>Attributes_4</t>
  </si>
  <si>
    <t>sField3</t>
  </si>
  <si>
    <t>Attributes_5</t>
  </si>
  <si>
    <t>Sfield4</t>
  </si>
  <si>
    <t>Attributes_6</t>
  </si>
  <si>
    <t>sField5</t>
  </si>
  <si>
    <t>Attributes_7</t>
  </si>
  <si>
    <t>sField6</t>
  </si>
  <si>
    <t>Attributes_8</t>
  </si>
  <si>
    <t>sField7</t>
  </si>
  <si>
    <t>Attributes_9</t>
  </si>
  <si>
    <t>sField8</t>
  </si>
  <si>
    <t>Attributes_10</t>
  </si>
  <si>
    <t>sField9</t>
  </si>
  <si>
    <t>sDeposit0</t>
  </si>
  <si>
    <t>sDeposit1</t>
  </si>
  <si>
    <t>sDeposit2</t>
  </si>
  <si>
    <t>sDeposit3</t>
  </si>
  <si>
    <t>Userdefined_5</t>
  </si>
  <si>
    <t>Sdeposit4</t>
  </si>
  <si>
    <t>Userdefined_6</t>
  </si>
  <si>
    <t>SDeposit5</t>
  </si>
  <si>
    <t>Userdefined_7</t>
  </si>
  <si>
    <t>SDeposit6</t>
  </si>
  <si>
    <t>Userdefined_8</t>
  </si>
  <si>
    <t>Sdeposit7</t>
  </si>
  <si>
    <t>Userdefined_9</t>
  </si>
  <si>
    <t>SDeposit8</t>
  </si>
  <si>
    <t>Userdefined_10</t>
  </si>
  <si>
    <t>SDeposit9</t>
  </si>
  <si>
    <t>Area</t>
  </si>
  <si>
    <t>CommSQFTs</t>
  </si>
  <si>
    <t>Unit Code</t>
  </si>
  <si>
    <t>As of Date</t>
  </si>
  <si>
    <t>DTDATE</t>
  </si>
  <si>
    <t>sqft</t>
  </si>
  <si>
    <t>dtdate</t>
  </si>
  <si>
    <t>Ref_Unit_Id</t>
  </si>
  <si>
    <t>Area Type</t>
  </si>
  <si>
    <t>Area Value</t>
  </si>
  <si>
    <t>DSQFT0</t>
  </si>
  <si>
    <t>DSQFT1</t>
  </si>
  <si>
    <t>DSQFT2</t>
  </si>
  <si>
    <t>DSQFT3</t>
  </si>
  <si>
    <t>DSQFT4</t>
  </si>
  <si>
    <t>DSQFT5</t>
  </si>
  <si>
    <t>DSQFT6</t>
  </si>
  <si>
    <t>DSQFT7</t>
  </si>
  <si>
    <t>DSQFT8</t>
  </si>
  <si>
    <t>DSQFT9</t>
  </si>
  <si>
    <t>DSQFT10</t>
  </si>
  <si>
    <t>DSQFT11</t>
  </si>
  <si>
    <t>DSQFT12</t>
  </si>
  <si>
    <t>DSQFT13</t>
  </si>
  <si>
    <t>DSQFT14</t>
  </si>
  <si>
    <t>DSQFT15</t>
  </si>
  <si>
    <t>SnOTES</t>
  </si>
  <si>
    <t>CommonCountries</t>
  </si>
  <si>
    <t>Country_Code</t>
  </si>
  <si>
    <t>Date_Format</t>
  </si>
  <si>
    <t>sDateMask</t>
  </si>
  <si>
    <t>Number_Format</t>
  </si>
  <si>
    <t>sNumberMask</t>
  </si>
  <si>
    <t>Address_Type</t>
  </si>
  <si>
    <t>iAddrType</t>
  </si>
  <si>
    <t>Country_Name</t>
  </si>
  <si>
    <t>SDESC</t>
  </si>
  <si>
    <t>Cash_Account</t>
  </si>
  <si>
    <t>hCashAccount</t>
  </si>
  <si>
    <t>Late_Fee_Tran_Type</t>
  </si>
  <si>
    <t>INTVATTRAN</t>
  </si>
  <si>
    <t>sCode</t>
  </si>
  <si>
    <t>Industry_Code</t>
  </si>
  <si>
    <t>CommICGroup</t>
  </si>
  <si>
    <t>Is_Invoice_Due</t>
  </si>
  <si>
    <t>iInvIsDue</t>
  </si>
  <si>
    <t>Lease_Expiry</t>
  </si>
  <si>
    <t>iLeaseExpiry</t>
  </si>
  <si>
    <t>Charge_Code</t>
  </si>
  <si>
    <t>chargtyp</t>
  </si>
  <si>
    <t>Tax_Basis</t>
  </si>
  <si>
    <t>iVATBasis</t>
  </si>
  <si>
    <t>Region</t>
  </si>
  <si>
    <t>iRegion</t>
  </si>
  <si>
    <t>Invoice_Language</t>
  </si>
  <si>
    <t>Language</t>
  </si>
  <si>
    <t>EFT_Default_Format</t>
  </si>
  <si>
    <t>iEFTDefaultFormat</t>
  </si>
  <si>
    <t>Charge_Increase_Type</t>
  </si>
  <si>
    <t>iChargeIncreaseType</t>
  </si>
  <si>
    <t>Renewal_Option_Type</t>
  </si>
  <si>
    <t>iRenewalOptionType</t>
  </si>
  <si>
    <t>DD_AR_Return_Acct</t>
  </si>
  <si>
    <t>EC_Purchase_SeqNo</t>
  </si>
  <si>
    <t>iECPurchaseSeqNo</t>
  </si>
  <si>
    <t>FromToDate_SC_Mandatory</t>
  </si>
  <si>
    <t>bFromToDateSCMandatory</t>
  </si>
  <si>
    <t>Show_Invoice_Date</t>
  </si>
  <si>
    <t>ICHANGEINVDATE</t>
  </si>
  <si>
    <t>Amount_In_Words</t>
  </si>
  <si>
    <t>SAMOUNTINWORDS</t>
  </si>
  <si>
    <t>Calculate_Deposit</t>
  </si>
  <si>
    <t>ICALCDEPOSIT</t>
  </si>
  <si>
    <t>Show_Tax_Recovery</t>
  </si>
  <si>
    <t>ISHOWVATRECOVERY</t>
  </si>
  <si>
    <t>Print_Invoice_Once</t>
  </si>
  <si>
    <t>IPRINTINVOICEFIRSTTIMEONLY</t>
  </si>
  <si>
    <t>Default_Lease_End_Date</t>
  </si>
  <si>
    <t>IDONOTDEFAULTLETOCE</t>
  </si>
  <si>
    <t>Credit_SeqNo</t>
  </si>
  <si>
    <t>ICREDITSEQNO</t>
  </si>
  <si>
    <t>Late_Fee_SeqNo</t>
  </si>
  <si>
    <t>iLateFeeSeqNo</t>
  </si>
  <si>
    <t>Currency_Rounding</t>
  </si>
  <si>
    <t>bCurRoundingIsZero</t>
  </si>
  <si>
    <t>Round_Tax_Up</t>
  </si>
  <si>
    <t>iVatRoundingUp</t>
  </si>
  <si>
    <t>Round_Tax_Down</t>
  </si>
  <si>
    <t>iVatRoundingDown</t>
  </si>
  <si>
    <t>Indexation_Rounding</t>
  </si>
  <si>
    <t>iIndexationRounding</t>
  </si>
  <si>
    <t>Postmonth_to_Inv_Date</t>
  </si>
  <si>
    <t>bSetPostMonthToInvDate</t>
  </si>
  <si>
    <t>Show_Correspondence_language</t>
  </si>
  <si>
    <t>bShowPreferredLang</t>
  </si>
  <si>
    <t>Use_Recoverability_Model</t>
  </si>
  <si>
    <t>buserecoverability</t>
  </si>
  <si>
    <t>Use_Client_Statement</t>
  </si>
  <si>
    <t>bUseClientStatement</t>
  </si>
  <si>
    <t>IAT_Cash_Fund_Testing</t>
  </si>
  <si>
    <t>bUseIATCashFundTesting</t>
  </si>
  <si>
    <t>Recovery_by_Vat_Rate</t>
  </si>
  <si>
    <t>bRecoveryByVatCode</t>
  </si>
  <si>
    <t>Show_Notes</t>
  </si>
  <si>
    <t>iShowNotes2</t>
  </si>
  <si>
    <t>Write_Off_Tax_Point_Adj</t>
  </si>
  <si>
    <t>iWriteOffTaxPointAdj</t>
  </si>
  <si>
    <t>Provision_Acct</t>
  </si>
  <si>
    <t>hProvisionAcct</t>
  </si>
  <si>
    <t>Provision_Acct_Court</t>
  </si>
  <si>
    <t>hProvisionAcctCourt</t>
  </si>
  <si>
    <t>Payment_Plan_Cash_Acct</t>
  </si>
  <si>
    <t>hPaymentPlanCashAcct</t>
  </si>
  <si>
    <t>Tax_Date_InPost_Month</t>
  </si>
  <si>
    <t>bTaxDateIsInPostMonth</t>
  </si>
  <si>
    <t>US_EXCHANGE_RATE</t>
  </si>
  <si>
    <t>IUSEEXCHANGERATE</t>
  </si>
  <si>
    <t>Slovak_TaxPoint_Date</t>
  </si>
  <si>
    <t>bSlovakTaxPointDate</t>
  </si>
  <si>
    <t>CURRENCY_GAINLOSS_END_OF_MONTH</t>
  </si>
  <si>
    <t>BCURRENCYGAINLOSSENDOFMONTH</t>
  </si>
  <si>
    <t>CTA_Acct</t>
  </si>
  <si>
    <t>hCTAAcct</t>
  </si>
  <si>
    <t>Set_Post_Month_To_Inv_Date</t>
  </si>
  <si>
    <t>Late_Fee_Use_Payment_Date</t>
  </si>
  <si>
    <t>iLateFeeUsePaymentDate</t>
  </si>
  <si>
    <t>PAY_NONBASE_CURRENCY_IN_LOCAL</t>
  </si>
  <si>
    <t>BPAYNONBASECURRENCYINLOCAL</t>
  </si>
  <si>
    <t>From_ToDates_SC_Mandatory</t>
  </si>
  <si>
    <t>bFromToDatesSCMandatory</t>
  </si>
  <si>
    <t>MemberOf_EU</t>
  </si>
  <si>
    <t>bMemberOfEU</t>
  </si>
  <si>
    <t>Use_OCR_Number</t>
  </si>
  <si>
    <t>bUseOCRNumber</t>
  </si>
  <si>
    <t>Deferred_Rev_SeqNo</t>
  </si>
  <si>
    <t>iDeferredRevSeqNo</t>
  </si>
  <si>
    <t>No_Seq_No_When_Zero_Receipt</t>
  </si>
  <si>
    <t>iNoSeqNoWhenZeroReceipt</t>
  </si>
  <si>
    <t>Curr_Gain_Loss</t>
  </si>
  <si>
    <t>hCurrGainOrLoss</t>
  </si>
  <si>
    <t>Curr_Loss</t>
  </si>
  <si>
    <t>hCurrLoss</t>
  </si>
  <si>
    <t>Interest_Idx_Foreign</t>
  </si>
  <si>
    <t>hInterestIdxForeign</t>
  </si>
  <si>
    <t>Recovery_Check_TenVat_Status</t>
  </si>
  <si>
    <t>bRecoveryCheckTenVatStatus</t>
  </si>
  <si>
    <t>Recovery_Exclude_Unpaid_Income</t>
  </si>
  <si>
    <t>bRecoveryExcludeUnpaidIncome</t>
  </si>
  <si>
    <t>Recovery_Exclude_Unpaid_Expense</t>
  </si>
  <si>
    <t>bRecoveryExcludeUnpaidExpense</t>
  </si>
  <si>
    <t>Recovery_Method</t>
  </si>
  <si>
    <t>iRecoveryMethod</t>
  </si>
  <si>
    <t>Default_SC_Period_By_Date</t>
  </si>
  <si>
    <t>bDefaultSCPeriodByDate</t>
  </si>
  <si>
    <t>Recovery_Check_Trans_Period</t>
  </si>
  <si>
    <t>bRecoveryCheckTransPeriod</t>
  </si>
  <si>
    <t>Late_Fee_Proration</t>
  </si>
  <si>
    <t>iLateFeeProration</t>
  </si>
  <si>
    <t>Write_Off_Charge_Code</t>
  </si>
  <si>
    <t>hWriteOffChargeCode</t>
  </si>
  <si>
    <t>TaxAuthorities</t>
  </si>
  <si>
    <t>Tax_Authority_Code</t>
  </si>
  <si>
    <t>TITaxAuthority</t>
  </si>
  <si>
    <t>Tax_Authority_Name</t>
  </si>
  <si>
    <t>sName</t>
  </si>
  <si>
    <t>Address1</t>
  </si>
  <si>
    <t>sAddress1</t>
  </si>
  <si>
    <t>Address2</t>
  </si>
  <si>
    <t>sAddress2</t>
  </si>
  <si>
    <t>Address3</t>
  </si>
  <si>
    <t>sAddress3</t>
  </si>
  <si>
    <t>Address4</t>
  </si>
  <si>
    <t>sAddress4</t>
  </si>
  <si>
    <t>Phone Number</t>
  </si>
  <si>
    <t>Phone_Number</t>
  </si>
  <si>
    <t>sPhoneNumber</t>
  </si>
  <si>
    <t>Fax Number</t>
  </si>
  <si>
    <t>Fax_Number</t>
  </si>
  <si>
    <t>sFaxNumber</t>
  </si>
  <si>
    <t>Website</t>
  </si>
  <si>
    <t>Url</t>
  </si>
  <si>
    <t>sUrl</t>
  </si>
  <si>
    <t>Assessed_Value_Percentage</t>
  </si>
  <si>
    <t>dAssessedValuePercentage</t>
  </si>
  <si>
    <t>Tax_Period_Covered</t>
  </si>
  <si>
    <t>sTaxPeriodCovered</t>
  </si>
  <si>
    <t>Tax_Type</t>
  </si>
  <si>
    <t>sTaxType</t>
  </si>
  <si>
    <t>sNotes</t>
  </si>
  <si>
    <t>Inactive</t>
  </si>
  <si>
    <t>bInactive</t>
  </si>
  <si>
    <t>Dynamic</t>
  </si>
  <si>
    <t>Lease</t>
  </si>
  <si>
    <t>CommLeases</t>
  </si>
  <si>
    <t>Lease_Code</t>
  </si>
  <si>
    <t>Tenant</t>
  </si>
  <si>
    <t>Lease_Name</t>
  </si>
  <si>
    <t>sLastName</t>
  </si>
  <si>
    <t>commleasetype</t>
  </si>
  <si>
    <t>Start Date</t>
  </si>
  <si>
    <t>Lease_Start_Date</t>
  </si>
  <si>
    <t>mm/dd/yyyy</t>
  </si>
  <si>
    <t>commamendments</t>
  </si>
  <si>
    <t>dtstart</t>
  </si>
  <si>
    <t>End Date</t>
  </si>
  <si>
    <t>Lease_End_Date</t>
  </si>
  <si>
    <t>dtend</t>
  </si>
  <si>
    <t>Move In Date</t>
  </si>
  <si>
    <t>Lease_Move_In_Date</t>
  </si>
  <si>
    <t>dtmovein</t>
  </si>
  <si>
    <t>Sales Category</t>
  </si>
  <si>
    <t>Sales_Category</t>
  </si>
  <si>
    <t>commsalescategory</t>
  </si>
  <si>
    <t>Ext_Ref_Lease_Id</t>
  </si>
  <si>
    <t>Ref_Property_ID</t>
  </si>
  <si>
    <t>Ref_Customer_ID</t>
  </si>
  <si>
    <t>Customer</t>
  </si>
  <si>
    <t>Ext_PrimaryContact_Code</t>
  </si>
  <si>
    <t>Contact</t>
  </si>
  <si>
    <t>Ext_BillingContact_Code</t>
  </si>
  <si>
    <t>Separate_Amendment_Terms</t>
  </si>
  <si>
    <t>Activate</t>
  </si>
  <si>
    <t>PrimaryContact_Code</t>
  </si>
  <si>
    <t>BillingContact_Code</t>
  </si>
  <si>
    <t>Customer Code</t>
  </si>
  <si>
    <t>Customer_Code</t>
  </si>
  <si>
    <t>Company Name</t>
  </si>
  <si>
    <t>Company_Name</t>
  </si>
  <si>
    <t>sLeaseCompany</t>
  </si>
  <si>
    <t>ICS_Code</t>
  </si>
  <si>
    <t>commics</t>
  </si>
  <si>
    <t>Anchor</t>
  </si>
  <si>
    <t>commtenant</t>
  </si>
  <si>
    <t>bAnchor</t>
  </si>
  <si>
    <t>Move Out Date</t>
  </si>
  <si>
    <t>Move_Out_Date</t>
  </si>
  <si>
    <t>dtmoveout</t>
  </si>
  <si>
    <t>Activation_Date</t>
  </si>
  <si>
    <t>dtAmendment</t>
  </si>
  <si>
    <t>Possession_Date</t>
  </si>
  <si>
    <t>dtpossession</t>
  </si>
  <si>
    <t>Occupancy_Cert_Date</t>
  </si>
  <si>
    <t>dtoccupancy</t>
  </si>
  <si>
    <t>Sign Date</t>
  </si>
  <si>
    <t>Sign_Date</t>
  </si>
  <si>
    <t>dtsign</t>
  </si>
  <si>
    <t>Holdover_Percentage</t>
  </si>
  <si>
    <t>(6 decimals)</t>
  </si>
  <si>
    <t>dHoldoverPercentage</t>
  </si>
  <si>
    <t>Contract End Date</t>
  </si>
  <si>
    <t>Contract_End_Date</t>
  </si>
  <si>
    <t xml:space="preserve">dtContractEndDate  </t>
  </si>
  <si>
    <t>Amendment_Description</t>
  </si>
  <si>
    <t>Contracted Area</t>
  </si>
  <si>
    <t>Contracted_Area</t>
  </si>
  <si>
    <t>( 4 decimals)</t>
  </si>
  <si>
    <t xml:space="preserve">dContractArea </t>
  </si>
  <si>
    <t>Month to Month</t>
  </si>
  <si>
    <t>Month_To_Month</t>
  </si>
  <si>
    <t xml:space="preserve">bongoinglease </t>
  </si>
  <si>
    <t>Base_Percentage</t>
  </si>
  <si>
    <t>(2 decimals)</t>
  </si>
  <si>
    <t>DLATEPERCENT</t>
  </si>
  <si>
    <t>Late_Fee_Calc_Type</t>
  </si>
  <si>
    <t>iLateType</t>
  </si>
  <si>
    <t>Grace_Period</t>
  </si>
  <si>
    <t xml:space="preserve">ILATEGRACE </t>
  </si>
  <si>
    <t>DueDay</t>
  </si>
  <si>
    <t xml:space="preserve">iDueDay </t>
  </si>
  <si>
    <t>Late_Fee_Interest_Free</t>
  </si>
  <si>
    <t xml:space="preserve">IINTERESTFREE  </t>
  </si>
  <si>
    <t>Calc_Basis_Gross</t>
  </si>
  <si>
    <t xml:space="preserve">ILATEFEECALCBASIS </t>
  </si>
  <si>
    <t>Charge_On_Unpaid</t>
  </si>
  <si>
    <t>bChargeLFOnUnpaid</t>
  </si>
  <si>
    <t>Days_in_year</t>
  </si>
  <si>
    <t>idaysinyear</t>
  </si>
  <si>
    <t>Interest_Index</t>
  </si>
  <si>
    <t>intInterestIdx</t>
  </si>
  <si>
    <t>Factor</t>
  </si>
  <si>
    <t>(4 decimals)</t>
  </si>
  <si>
    <t>dLFFactor</t>
  </si>
  <si>
    <t>Adjustment</t>
  </si>
  <si>
    <t>DADJUSTMENT</t>
  </si>
  <si>
    <t>Min_Threshold</t>
  </si>
  <si>
    <t xml:space="preserve">CMINTHRESHOLD  </t>
  </si>
  <si>
    <t>Max_Threshold</t>
  </si>
  <si>
    <t xml:space="preserve">CMAXTHRESHOLD  </t>
  </si>
  <si>
    <t>Min_Percentage</t>
  </si>
  <si>
    <t xml:space="preserve">DMINPERCENTAGE </t>
  </si>
  <si>
    <t>Max_Percentage</t>
  </si>
  <si>
    <t xml:space="preserve">DMAXPERCENTAGE </t>
  </si>
  <si>
    <t>Late_Fee_Calc_Type2</t>
  </si>
  <si>
    <t>iLateType2</t>
  </si>
  <si>
    <t>Base_Percentage2</t>
  </si>
  <si>
    <t>DLATEPERCENT2</t>
  </si>
  <si>
    <t>Grace_Period2</t>
  </si>
  <si>
    <t xml:space="preserve">ILATEGRACE2 </t>
  </si>
  <si>
    <t>Max_Total_Fee_Type</t>
  </si>
  <si>
    <t xml:space="preserve">iLateTypeMax
</t>
  </si>
  <si>
    <t>Max_Total_Fee_Percentage</t>
  </si>
  <si>
    <t>dLatePercentMax</t>
  </si>
  <si>
    <t>Late_Fee_Per_Day</t>
  </si>
  <si>
    <t xml:space="preserve">SLATEPERDAY
</t>
  </si>
  <si>
    <t>Max_Number_Days</t>
  </si>
  <si>
    <t>iLateDaysMax</t>
  </si>
  <si>
    <t>Minimum_Due</t>
  </si>
  <si>
    <t>dLateMinDueAmt</t>
  </si>
  <si>
    <t>Default_Sales_Tran_Type</t>
  </si>
  <si>
    <t>VAT Registration Number</t>
  </si>
  <si>
    <t>VAT_Reg_Number</t>
  </si>
  <si>
    <t>Method of Payment</t>
  </si>
  <si>
    <t>Method_Of_Payment</t>
  </si>
  <si>
    <t>iMethodOfPayment</t>
  </si>
  <si>
    <t>Lease Currency</t>
  </si>
  <si>
    <t>Lease_Currency</t>
  </si>
  <si>
    <t>INTCURRENCY_INFO</t>
  </si>
  <si>
    <t>Rate Provider</t>
  </si>
  <si>
    <t>Rate_Provider</t>
  </si>
  <si>
    <t>curexchidx</t>
  </si>
  <si>
    <t>Rate Type</t>
  </si>
  <si>
    <t>Rate_Type</t>
  </si>
  <si>
    <t>Sales_Currency</t>
  </si>
  <si>
    <t>Sales_Rate_Provider</t>
  </si>
  <si>
    <t>Sales_Rate_Type</t>
  </si>
  <si>
    <t>Billing to Customer</t>
  </si>
  <si>
    <t>Bill_To_Customer</t>
  </si>
  <si>
    <t>bbilltocustomer</t>
  </si>
  <si>
    <t>Payment Type</t>
  </si>
  <si>
    <t>Payment_Type</t>
  </si>
  <si>
    <t>bNoPayments</t>
  </si>
  <si>
    <t>Security_Deposit</t>
  </si>
  <si>
    <t>commdeposit</t>
  </si>
  <si>
    <t>cAmount</t>
  </si>
  <si>
    <t>Preferred Language</t>
  </si>
  <si>
    <t>Preferred_Language</t>
  </si>
  <si>
    <t>language</t>
  </si>
  <si>
    <t>Amendment_Status</t>
  </si>
  <si>
    <t>Amendment_Type</t>
  </si>
  <si>
    <t>itype</t>
  </si>
  <si>
    <t>Amendment_Sequence</t>
  </si>
  <si>
    <t>iamendmentimportnumber</t>
  </si>
  <si>
    <t>Parent_Amendment_Type</t>
  </si>
  <si>
    <t>hmy</t>
  </si>
  <si>
    <t>Parent_Amendment_Sequence</t>
  </si>
  <si>
    <t>Sub Type</t>
  </si>
  <si>
    <t>Sub_Type</t>
  </si>
  <si>
    <t>isubtype</t>
  </si>
  <si>
    <t>General_Info_1</t>
  </si>
  <si>
    <t>sFields0</t>
  </si>
  <si>
    <t>General_Info_2</t>
  </si>
  <si>
    <t>sFields1</t>
  </si>
  <si>
    <t>General_Info_3</t>
  </si>
  <si>
    <t>sFields2</t>
  </si>
  <si>
    <t>General_Info_4</t>
  </si>
  <si>
    <t>sFields3</t>
  </si>
  <si>
    <t>General_Info_5</t>
  </si>
  <si>
    <t>sFields4</t>
  </si>
  <si>
    <t>General_Info_6</t>
  </si>
  <si>
    <t>sFields5</t>
  </si>
  <si>
    <t>General_Info_7</t>
  </si>
  <si>
    <t>sFields6</t>
  </si>
  <si>
    <t>General_Info_8</t>
  </si>
  <si>
    <t>sFields7</t>
  </si>
  <si>
    <t>General_Info_9</t>
  </si>
  <si>
    <t>sFields8</t>
  </si>
  <si>
    <t>General_Info_10</t>
  </si>
  <si>
    <t>sFields9</t>
  </si>
  <si>
    <t>General_Info_11</t>
  </si>
  <si>
    <t>sFields10</t>
  </si>
  <si>
    <t>General_Info_12</t>
  </si>
  <si>
    <t>sFields11</t>
  </si>
  <si>
    <t>General_Info_13</t>
  </si>
  <si>
    <t>sFields12</t>
  </si>
  <si>
    <t>General_Info_14</t>
  </si>
  <si>
    <t>sFields13</t>
  </si>
  <si>
    <t>Other_Info_1</t>
  </si>
  <si>
    <t>sLeaseField10</t>
  </si>
  <si>
    <t>Other_Info_2</t>
  </si>
  <si>
    <t>sLeaseField11</t>
  </si>
  <si>
    <t>Other_Info_3</t>
  </si>
  <si>
    <t>sLeaseField12</t>
  </si>
  <si>
    <t>Other_Info_4</t>
  </si>
  <si>
    <t>sLeaseField13</t>
  </si>
  <si>
    <t>Other_Info_5</t>
  </si>
  <si>
    <t>sLeaseField14</t>
  </si>
  <si>
    <t>Other_Info_6</t>
  </si>
  <si>
    <t>sLeaseField15</t>
  </si>
  <si>
    <t>Other_Info_7</t>
  </si>
  <si>
    <t>sLeaseField16</t>
  </si>
  <si>
    <t>Other_Info_8</t>
  </si>
  <si>
    <t>sLeaseField17</t>
  </si>
  <si>
    <t>Other_Info_9</t>
  </si>
  <si>
    <t>sLeaseField18</t>
  </si>
  <si>
    <t>Other_Info_10</t>
  </si>
  <si>
    <t>sLeaseField19</t>
  </si>
  <si>
    <t>Other_Info_11</t>
  </si>
  <si>
    <t>sLeaseField20</t>
  </si>
  <si>
    <t>Other_Info_12</t>
  </si>
  <si>
    <t>sLeaseField21</t>
  </si>
  <si>
    <t>Other_Info_13</t>
  </si>
  <si>
    <t>sLeaseField22</t>
  </si>
  <si>
    <t>Other_Info_14</t>
  </si>
  <si>
    <t>sLeaseField23</t>
  </si>
  <si>
    <t>Other_Info_15</t>
  </si>
  <si>
    <t>sLeaseField24</t>
  </si>
  <si>
    <t>Other_Info_16</t>
  </si>
  <si>
    <t>sLeaseField25</t>
  </si>
  <si>
    <t>Other_Info_17</t>
  </si>
  <si>
    <t>sLeaseField26</t>
  </si>
  <si>
    <t>Other_Info_18</t>
  </si>
  <si>
    <t>sLeaseField27</t>
  </si>
  <si>
    <t>Other_Info_19</t>
  </si>
  <si>
    <t>sLeaseField28</t>
  </si>
  <si>
    <t>Other_Info_20</t>
  </si>
  <si>
    <t>sLeaseField29</t>
  </si>
  <si>
    <t>Other_Info_21</t>
  </si>
  <si>
    <t>sLeaseField30</t>
  </si>
  <si>
    <t>Tenant Notes</t>
  </si>
  <si>
    <t>Tenant_Notes</t>
  </si>
  <si>
    <t>Modification_Type</t>
  </si>
  <si>
    <t>imodificationtype</t>
  </si>
  <si>
    <t>hchargeIncreaseType</t>
  </si>
  <si>
    <t>Guarantee_Required</t>
  </si>
  <si>
    <t>CommTenant</t>
  </si>
  <si>
    <t>bIsGuaranteeRequired</t>
  </si>
  <si>
    <t>Risk_Type</t>
  </si>
  <si>
    <t>tenant</t>
  </si>
  <si>
    <t>iRiskType</t>
  </si>
  <si>
    <t>Is_CML_Lease</t>
  </si>
  <si>
    <t>Commtenant</t>
  </si>
  <si>
    <t>bIsCMLLease</t>
  </si>
  <si>
    <t>At_Risk</t>
  </si>
  <si>
    <t>bIsAtRiskTenant</t>
  </si>
  <si>
    <t>Brand</t>
  </si>
  <si>
    <t>hFranchisee</t>
  </si>
  <si>
    <t>Occupancy</t>
  </si>
  <si>
    <t>CommUnitXrefs</t>
  </si>
  <si>
    <t>Lease Code</t>
  </si>
  <si>
    <t>K</t>
  </si>
  <si>
    <t>Ref_Lease_Id</t>
  </si>
  <si>
    <t>Unit_Start_Date</t>
  </si>
  <si>
    <t>unitxref</t>
  </si>
  <si>
    <t>dtleasefrom</t>
  </si>
  <si>
    <t>Unit_End_Date</t>
  </si>
  <si>
    <t>dtleaseto</t>
  </si>
  <si>
    <t>Unit_Move_in_Date</t>
  </si>
  <si>
    <t>Unit_Move_OUt_Date</t>
  </si>
  <si>
    <t>iType</t>
  </si>
  <si>
    <t>iAmendmentImportNumber</t>
  </si>
  <si>
    <t>bActive</t>
  </si>
  <si>
    <t>Proposal_Type</t>
  </si>
  <si>
    <t>iproposaltype</t>
  </si>
  <si>
    <t>Lease Contact</t>
  </si>
  <si>
    <t>Contact Type</t>
  </si>
  <si>
    <t>CommContacts</t>
  </si>
  <si>
    <t>Contact_Type_Association</t>
  </si>
  <si>
    <t>ContactXref</t>
  </si>
  <si>
    <t>Related Object</t>
  </si>
  <si>
    <t>Record_Code</t>
  </si>
  <si>
    <t>Character</t>
  </si>
  <si>
    <t>hRecord</t>
  </si>
  <si>
    <t>Contact Role</t>
  </si>
  <si>
    <t>Role_Description</t>
  </si>
  <si>
    <t>Sdesc</t>
  </si>
  <si>
    <t>First Name</t>
  </si>
  <si>
    <t>SFirstName</t>
  </si>
  <si>
    <t>Last Name</t>
  </si>
  <si>
    <t>SLastName</t>
  </si>
  <si>
    <t>Ext_Ref_Id</t>
  </si>
  <si>
    <t>Ref_Record_Id</t>
  </si>
  <si>
    <t>Primary</t>
  </si>
  <si>
    <t>Is_Primary</t>
  </si>
  <si>
    <t>bPrimary</t>
  </si>
  <si>
    <t>Contact_Code</t>
  </si>
  <si>
    <t>Salutation</t>
  </si>
  <si>
    <t>Ssalutation</t>
  </si>
  <si>
    <t>Salutation_2</t>
  </si>
  <si>
    <t>SCompanyName</t>
  </si>
  <si>
    <t>Title</t>
  </si>
  <si>
    <t>Stitle</t>
  </si>
  <si>
    <t>URL</t>
  </si>
  <si>
    <t>Contact_Date</t>
  </si>
  <si>
    <t>Conact</t>
  </si>
  <si>
    <t>dtDate</t>
  </si>
  <si>
    <t>PhoneNumber_1</t>
  </si>
  <si>
    <t>SPhoneNum0</t>
  </si>
  <si>
    <t>PhoneNumber_2</t>
  </si>
  <si>
    <t>SPhoneNum1</t>
  </si>
  <si>
    <t>PhoneNumber_3</t>
  </si>
  <si>
    <t>PhoneNumber_4</t>
  </si>
  <si>
    <t>SPhoneNum3</t>
  </si>
  <si>
    <t>PhoneNumber_5</t>
  </si>
  <si>
    <t>SPhoneNum4</t>
  </si>
  <si>
    <t>PhoneNumber_6</t>
  </si>
  <si>
    <t>SPhoneNum5</t>
  </si>
  <si>
    <t>PhoneNumber_7</t>
  </si>
  <si>
    <t>SPhoneNum6</t>
  </si>
  <si>
    <t>PhoneNumber_8</t>
  </si>
  <si>
    <t>SPhoneNum7</t>
  </si>
  <si>
    <t>PhoneNumber_9</t>
  </si>
  <si>
    <t>SPhoneNum8</t>
  </si>
  <si>
    <t>PhoneNumber_10</t>
  </si>
  <si>
    <t>SPhoneNum9</t>
  </si>
  <si>
    <t>Semail</t>
  </si>
  <si>
    <t>Alternative E-Mail</t>
  </si>
  <si>
    <t>Semailalt</t>
  </si>
  <si>
    <t>Detach_Contact</t>
  </si>
  <si>
    <t>Contact_Owner</t>
  </si>
  <si>
    <t>contact</t>
  </si>
  <si>
    <t>hcontactowner</t>
  </si>
  <si>
    <t>Charge Schedules</t>
  </si>
  <si>
    <t>CommChargeSchedules</t>
  </si>
  <si>
    <t>Schedule From Date</t>
  </si>
  <si>
    <t>Schedule_From_Date</t>
  </si>
  <si>
    <t>commschedule</t>
  </si>
  <si>
    <t>dtFrom</t>
  </si>
  <si>
    <t>Schedule To Date</t>
  </si>
  <si>
    <t>Schedule_To_Date</t>
  </si>
  <si>
    <t>dtTo</t>
  </si>
  <si>
    <t>Charge Code</t>
  </si>
  <si>
    <t>ChargTyp</t>
  </si>
  <si>
    <t>Unit Price</t>
  </si>
  <si>
    <t>Price</t>
  </si>
  <si>
    <t>camrule</t>
  </si>
  <si>
    <t>dPrice</t>
  </si>
  <si>
    <t>Quantity</t>
  </si>
  <si>
    <t>dQuantity</t>
  </si>
  <si>
    <t>Amount</t>
  </si>
  <si>
    <t>dEstimated</t>
  </si>
  <si>
    <t>Amount Period</t>
  </si>
  <si>
    <t>Amount_Period</t>
  </si>
  <si>
    <t>iAmountPeriod</t>
  </si>
  <si>
    <t>Estimate_Type</t>
  </si>
  <si>
    <t>iEstimateType</t>
  </si>
  <si>
    <t>sExtreference</t>
  </si>
  <si>
    <t>Mgmt_Fee_Code</t>
  </si>
  <si>
    <t>Mgmt_Fee_Percentage</t>
  </si>
  <si>
    <t>Camrule</t>
  </si>
  <si>
    <t>dAdminPercent</t>
  </si>
  <si>
    <t>Sales_Tax_Code</t>
  </si>
  <si>
    <t>Sales_Tax_Percentage</t>
  </si>
  <si>
    <t>dTaxRate</t>
  </si>
  <si>
    <t>notes</t>
  </si>
  <si>
    <t>Rent Increase Start Date</t>
  </si>
  <si>
    <t>Rent_Increase_Start_Date</t>
  </si>
  <si>
    <t>dtfrom</t>
  </si>
  <si>
    <t>Rent Increase End Date</t>
  </si>
  <si>
    <t>Rent_Increase_End_Date</t>
  </si>
  <si>
    <t>dtto</t>
  </si>
  <si>
    <t>Invoice Frequency</t>
  </si>
  <si>
    <t>Invoice_Frequency</t>
  </si>
  <si>
    <t>iInvFrequency</t>
  </si>
  <si>
    <t>Billing Day</t>
  </si>
  <si>
    <t>Bill_Day</t>
  </si>
  <si>
    <t>iBillDay</t>
  </si>
  <si>
    <t>Days Due</t>
  </si>
  <si>
    <t>Days_Due</t>
  </si>
  <si>
    <t>Days Due Point</t>
  </si>
  <si>
    <t>Days_Due_After_Method</t>
  </si>
  <si>
    <t>iDueDayAfterMethod</t>
  </si>
  <si>
    <t>Unit_code</t>
  </si>
  <si>
    <t>Area Type Schedule</t>
  </si>
  <si>
    <t>Area_column_overide</t>
  </si>
  <si>
    <t>isqftcol</t>
  </si>
  <si>
    <t>Billing January</t>
  </si>
  <si>
    <t>Bill_Jan</t>
  </si>
  <si>
    <t>Jan</t>
  </si>
  <si>
    <t>Billing Febuary</t>
  </si>
  <si>
    <t>Bill_Feb</t>
  </si>
  <si>
    <t>Feb</t>
  </si>
  <si>
    <t>Billing March</t>
  </si>
  <si>
    <t>Bill_Mar</t>
  </si>
  <si>
    <t>Mar</t>
  </si>
  <si>
    <t>Billing April</t>
  </si>
  <si>
    <t>Bill_Apr</t>
  </si>
  <si>
    <t>Apr</t>
  </si>
  <si>
    <t>Billing May</t>
  </si>
  <si>
    <t>Bill_May</t>
  </si>
  <si>
    <t>May</t>
  </si>
  <si>
    <t>Billing June</t>
  </si>
  <si>
    <t>Bill_Jun</t>
  </si>
  <si>
    <t>Jun</t>
  </si>
  <si>
    <t>Billing July</t>
  </si>
  <si>
    <t>Bill_Jul</t>
  </si>
  <si>
    <t>Jul</t>
  </si>
  <si>
    <t>Billing August</t>
  </si>
  <si>
    <t>Bill_Aug</t>
  </si>
  <si>
    <t>Aug</t>
  </si>
  <si>
    <t>Billing September</t>
  </si>
  <si>
    <t>Bill_Sep</t>
  </si>
  <si>
    <t>Sep</t>
  </si>
  <si>
    <t>Billing October</t>
  </si>
  <si>
    <t>Bill_Oct</t>
  </si>
  <si>
    <t>Oct</t>
  </si>
  <si>
    <t>Billing November</t>
  </si>
  <si>
    <t>Bill_Nov</t>
  </si>
  <si>
    <t>Nov</t>
  </si>
  <si>
    <t>Billing December</t>
  </si>
  <si>
    <t>Bill_Dec</t>
  </si>
  <si>
    <t>Dec</t>
  </si>
  <si>
    <t>Last_Day_Of_Period</t>
  </si>
  <si>
    <t>bLastDayofPeriod</t>
  </si>
  <si>
    <t>Subject_To_Late_Fee</t>
  </si>
  <si>
    <t>LateFee</t>
  </si>
  <si>
    <t>Ninety_Day_Due_Date</t>
  </si>
  <si>
    <t>bNinetyDayDueDate</t>
  </si>
  <si>
    <t>Rent_Increase_Type</t>
  </si>
  <si>
    <t>iIncreaseType</t>
  </si>
  <si>
    <t>Rent_Increase_Value</t>
  </si>
  <si>
    <t>dIncreasePct</t>
  </si>
  <si>
    <t>Who_Initiates</t>
  </si>
  <si>
    <t>rentreview</t>
  </si>
  <si>
    <t>iInitiatedBy</t>
  </si>
  <si>
    <t>Earliest_Notice_Date</t>
  </si>
  <si>
    <t>IEARLIESTDATE</t>
  </si>
  <si>
    <t>Latest_Notice_Date</t>
  </si>
  <si>
    <t>ILATESTDATE</t>
  </si>
  <si>
    <t>Max_Days_To_Dispute</t>
  </si>
  <si>
    <t>iMaxDaysToDispute</t>
  </si>
  <si>
    <t>Max_Days_To_Negotiate_New_Rent</t>
  </si>
  <si>
    <t>iMaxDaysToNegotiateNewRent</t>
  </si>
  <si>
    <t>Max_Days_To_Appoint_Valuer</t>
  </si>
  <si>
    <t>iMaxDaysToAppointValuer</t>
  </si>
  <si>
    <t>Max_Days_To_Deliver_Valuation</t>
  </si>
  <si>
    <t>iMaxDaysToDeliverValuation</t>
  </si>
  <si>
    <t>Third_Party</t>
  </si>
  <si>
    <t xml:space="preserve">ITHIRDPARTY </t>
  </si>
  <si>
    <t>Arbitrator_Referred_By</t>
  </si>
  <si>
    <t xml:space="preserve">IREFERREDBY </t>
  </si>
  <si>
    <t>Min_Increase_Type</t>
  </si>
  <si>
    <t>rentreviewdet</t>
  </si>
  <si>
    <t>iMinIncreaseType</t>
  </si>
  <si>
    <t>Min_Increase_Value</t>
  </si>
  <si>
    <t>dMinIncrease</t>
  </si>
  <si>
    <t>Max_Increase_Type</t>
  </si>
  <si>
    <t>iMaxIncreaseType</t>
  </si>
  <si>
    <t>Max_Increase_Value</t>
  </si>
  <si>
    <t>dMaxIncrease</t>
  </si>
  <si>
    <t>Market_Rent</t>
  </si>
  <si>
    <t>dmarketrent</t>
  </si>
  <si>
    <t>Settlement_Rent</t>
  </si>
  <si>
    <t>Csettlementrent</t>
  </si>
  <si>
    <t>Settlement_Date</t>
  </si>
  <si>
    <t>dtsettlement</t>
  </si>
  <si>
    <t>Notice_Served_Date</t>
  </si>
  <si>
    <t>dtnoticeserved</t>
  </si>
  <si>
    <t>Market_Review_Notes</t>
  </si>
  <si>
    <t>snotes</t>
  </si>
  <si>
    <t>CPI_Index1_Code</t>
  </si>
  <si>
    <t>asassum</t>
  </si>
  <si>
    <t>CPI_Min_Percent</t>
  </si>
  <si>
    <t>dmin</t>
  </si>
  <si>
    <t>CPI_Max_Percent</t>
  </si>
  <si>
    <t>dmax</t>
  </si>
  <si>
    <t>Min_Decrease_Amount</t>
  </si>
  <si>
    <t>dMinDecreaseAmount</t>
  </si>
  <si>
    <t>CPI_CPI_2_Ratio_Percentage</t>
  </si>
  <si>
    <t>dCPIPerc</t>
  </si>
  <si>
    <t>Fixed_Percent</t>
  </si>
  <si>
    <t>dfactor</t>
  </si>
  <si>
    <t>Index_Month</t>
  </si>
  <si>
    <t>imonth</t>
  </si>
  <si>
    <t>Base_month</t>
  </si>
  <si>
    <t>dtBaseMonth</t>
  </si>
  <si>
    <t>Index_Interval</t>
  </si>
  <si>
    <t>iinternal</t>
  </si>
  <si>
    <t>Index_Date</t>
  </si>
  <si>
    <t>dtIncrease</t>
  </si>
  <si>
    <t>CPI_Increase_Factor</t>
  </si>
  <si>
    <t>dCPIIncreaseFactor</t>
  </si>
  <si>
    <t>CPI_Increase_Type</t>
  </si>
  <si>
    <t xml:space="preserve">iCPIIncreaseType </t>
  </si>
  <si>
    <t>CPI_Index2_Code</t>
  </si>
  <si>
    <t>Index_Method</t>
  </si>
  <si>
    <t>iIndexMethod</t>
  </si>
  <si>
    <t>Decrease_Possible</t>
  </si>
  <si>
    <t xml:space="preserve">iDecrease </t>
  </si>
  <si>
    <t>Number_Of_Months_Before_Index_Month</t>
  </si>
  <si>
    <t>iMonthsAgo</t>
  </si>
  <si>
    <t>CPI_Breakpoint_1</t>
  </si>
  <si>
    <t xml:space="preserve">dInxStep0 </t>
  </si>
  <si>
    <t>CPI_Breakpoint_2</t>
  </si>
  <si>
    <t xml:space="preserve">dInxStep1 </t>
  </si>
  <si>
    <t>CPI_Breakpoint_3</t>
  </si>
  <si>
    <t xml:space="preserve">dInxStep2 </t>
  </si>
  <si>
    <t>CPI_Breakpoint_4</t>
  </si>
  <si>
    <t xml:space="preserve">dInxStep3 </t>
  </si>
  <si>
    <t>CPI_Breakpoint_5</t>
  </si>
  <si>
    <t xml:space="preserve">dInxStep4 </t>
  </si>
  <si>
    <t>CPI_Index_Step_1_Percent</t>
  </si>
  <si>
    <t xml:space="preserve">dInxPercent0 </t>
  </si>
  <si>
    <t>CPI_Index_Step_2_Percent</t>
  </si>
  <si>
    <t xml:space="preserve">dInxPercent1 </t>
  </si>
  <si>
    <t>CPI_Index_Step_3_Percent</t>
  </si>
  <si>
    <t xml:space="preserve">dInxPercent2 </t>
  </si>
  <si>
    <t>CPI_Index_Step_4_Percent</t>
  </si>
  <si>
    <t xml:space="preserve">dInxPercent3 </t>
  </si>
  <si>
    <t>CPI_Index_Step_5_Percent</t>
  </si>
  <si>
    <t xml:space="preserve">dInxPercent4 </t>
  </si>
  <si>
    <t>Next_Increase_Interval</t>
  </si>
  <si>
    <t>iNextIncrease</t>
  </si>
  <si>
    <t>Next_Increase_Date_After</t>
  </si>
  <si>
    <t>iNextIncreasedue</t>
  </si>
  <si>
    <t>Check_Annually</t>
  </si>
  <si>
    <t>bCheckAnnually</t>
  </si>
  <si>
    <t>Increase_As_Point</t>
  </si>
  <si>
    <t>bIncreaseAsPoints</t>
  </si>
  <si>
    <t>Step_Indexation</t>
  </si>
  <si>
    <t>bStepIndexation</t>
  </si>
  <si>
    <t>LI_Charge_Code</t>
  </si>
  <si>
    <t>LI_Correction_Percentage</t>
  </si>
  <si>
    <t>ilicorrection</t>
  </si>
  <si>
    <t>Rounding</t>
  </si>
  <si>
    <t>bRoundtoWholeNumbers</t>
  </si>
  <si>
    <t>Scandinavian_Indexation</t>
  </si>
  <si>
    <t>bScandinavianIndexation</t>
  </si>
  <si>
    <t>Proration_Method</t>
  </si>
  <si>
    <t>iProRatio</t>
  </si>
  <si>
    <t>Payment Method</t>
  </si>
  <si>
    <t>Sales_Tran_Type</t>
  </si>
  <si>
    <t>TaxPoint_Day</t>
  </si>
  <si>
    <t>iTaxPointDay</t>
  </si>
  <si>
    <t>Bill_In_Arrears</t>
  </si>
  <si>
    <t>iBillInArrears</t>
  </si>
  <si>
    <t>Set_Invoice_Date_To_Due_Date</t>
  </si>
  <si>
    <t>Suppress_Paper_Invoice</t>
  </si>
  <si>
    <t>iBlockInvoice</t>
  </si>
  <si>
    <t>Print_Invoice_On_Change</t>
  </si>
  <si>
    <t>iPrintInvoiceFirstTimeOnly</t>
  </si>
  <si>
    <t>Invoice_Is_LeaseCurrency</t>
  </si>
  <si>
    <t>iLeaseIsInvoiceCur</t>
  </si>
  <si>
    <t>Vat_Currency_Is_Local</t>
  </si>
  <si>
    <t>bVatIsNotNetCurrency</t>
  </si>
  <si>
    <t>Payment_Schedule</t>
  </si>
  <si>
    <t>bPaymentSchedule</t>
  </si>
  <si>
    <t>Do_Not_Bill</t>
  </si>
  <si>
    <t>Last Date Billed</t>
  </si>
  <si>
    <t>Do_Not_Bill_Before</t>
  </si>
  <si>
    <t>dtDoNotBillBefore</t>
  </si>
  <si>
    <t>GL_Segment_1</t>
  </si>
  <si>
    <t>sSegment1</t>
  </si>
  <si>
    <t>GL_Segment_2</t>
  </si>
  <si>
    <t>sSegment2</t>
  </si>
  <si>
    <t>GL_Segment_3</t>
  </si>
  <si>
    <t>sSegment3</t>
  </si>
  <si>
    <t>GL_Segment_4</t>
  </si>
  <si>
    <t>sSegment4</t>
  </si>
  <si>
    <t>Late_Fee_Grace_Period</t>
  </si>
  <si>
    <t>iLateGrace</t>
  </si>
  <si>
    <t>Late_Fee_Interest_Free_Period</t>
  </si>
  <si>
    <t>IINTERESTFREE</t>
  </si>
  <si>
    <t>LateFeeCalculationType</t>
  </si>
  <si>
    <t>LateFeeCalculationBasis</t>
  </si>
  <si>
    <t>iLateFeeCalcBasis</t>
  </si>
  <si>
    <t>LateFeeInterestIndex_Code</t>
  </si>
  <si>
    <t>INTInterestIdx</t>
  </si>
  <si>
    <t>LateFeePercentage</t>
  </si>
  <si>
    <t>dLatePercent</t>
  </si>
  <si>
    <t>LateFeeFactor</t>
  </si>
  <si>
    <t>LateFeeAdjustment</t>
  </si>
  <si>
    <t>dAdjustment</t>
  </si>
  <si>
    <t>LateFeeMinThreshold</t>
  </si>
  <si>
    <t>cMinThreshold</t>
  </si>
  <si>
    <t>LateFeeMaxThreshold</t>
  </si>
  <si>
    <t>cMaxThreshold</t>
  </si>
  <si>
    <t>LateFeeMinPercentage</t>
  </si>
  <si>
    <t>dMinPercentage</t>
  </si>
  <si>
    <t>LateFeeMaxPercentage</t>
  </si>
  <si>
    <t>dMaxPercentage</t>
  </si>
  <si>
    <t>Additional_Fee</t>
  </si>
  <si>
    <t>DLFAdditionalFee</t>
  </si>
  <si>
    <t>EFT</t>
  </si>
  <si>
    <t>bACH</t>
  </si>
  <si>
    <t>CamRule</t>
  </si>
  <si>
    <t>Date_Last_Billed</t>
  </si>
  <si>
    <t>dtLastBilled</t>
  </si>
  <si>
    <t>SFIELD0</t>
  </si>
  <si>
    <t>SFIELD1</t>
  </si>
  <si>
    <t>SFIELD2</t>
  </si>
  <si>
    <t>SFIELD3</t>
  </si>
  <si>
    <t>SFIELD4</t>
  </si>
  <si>
    <t>SFIELD5</t>
  </si>
  <si>
    <t>SFIELD6</t>
  </si>
  <si>
    <t>SFIELD7</t>
  </si>
  <si>
    <t>SFIELD8</t>
  </si>
  <si>
    <t>SFIELD9</t>
  </si>
  <si>
    <t>Userdefined_11</t>
  </si>
  <si>
    <t>SFIELD10</t>
  </si>
  <si>
    <t>Userdefined_12</t>
  </si>
  <si>
    <t>SFIELD11</t>
  </si>
  <si>
    <t>Userdefined_13</t>
  </si>
  <si>
    <t>SFIELD12</t>
  </si>
  <si>
    <t>Userdefined_14</t>
  </si>
  <si>
    <t>SFIELD13</t>
  </si>
  <si>
    <t>Userdefined_15</t>
  </si>
  <si>
    <t>SFIELD14</t>
  </si>
  <si>
    <t>Userdefined_16</t>
  </si>
  <si>
    <t>SFIELD15</t>
  </si>
  <si>
    <t>Userdefined_17</t>
  </si>
  <si>
    <t>SFIELD16</t>
  </si>
  <si>
    <t>Userdefined_18</t>
  </si>
  <si>
    <t>SFIELD17</t>
  </si>
  <si>
    <t>Userdefined_19</t>
  </si>
  <si>
    <t>SFIELD18</t>
  </si>
  <si>
    <t>Userdefined_20</t>
  </si>
  <si>
    <t>SFIELD19</t>
  </si>
  <si>
    <t>Estimated_Rent</t>
  </si>
  <si>
    <t>iEstimatedRent</t>
  </si>
  <si>
    <t>Review_Type</t>
  </si>
  <si>
    <t>iReviewType</t>
  </si>
  <si>
    <t>Ext_Schedule_Id</t>
  </si>
  <si>
    <t>PhoneNumber</t>
  </si>
  <si>
    <t>FaxNumber</t>
  </si>
  <si>
    <t>Contry_Info</t>
  </si>
  <si>
    <t>Transactional</t>
  </si>
  <si>
    <t>AR</t>
  </si>
  <si>
    <t>Receipts</t>
  </si>
  <si>
    <t>ReceiptNumber</t>
  </si>
  <si>
    <t>Transaction</t>
  </si>
  <si>
    <t>Receipt Number</t>
  </si>
  <si>
    <t>FinReceipts</t>
  </si>
  <si>
    <t>TRANS, DETAIL, GLDETAIL</t>
  </si>
  <si>
    <t>ReceiptDate</t>
  </si>
  <si>
    <t>Receipt Date</t>
  </si>
  <si>
    <t>IssuerName</t>
  </si>
  <si>
    <t>Issuer Name</t>
  </si>
  <si>
    <t>IssuerAddress</t>
  </si>
  <si>
    <t>Issuer Address</t>
  </si>
  <si>
    <t>IssuerContactInfo</t>
  </si>
  <si>
    <t>Issuer Contact Info</t>
  </si>
  <si>
    <t>Net Amount</t>
  </si>
  <si>
    <t>NetAmount</t>
  </si>
  <si>
    <t>Tax Amount</t>
  </si>
  <si>
    <t>TaxAmount</t>
  </si>
  <si>
    <t>Gross Amount</t>
  </si>
  <si>
    <t>GrossAmount</t>
  </si>
  <si>
    <t>FX Rate</t>
  </si>
  <si>
    <t>FX Net Amount</t>
  </si>
  <si>
    <t>FX_Rate</t>
  </si>
  <si>
    <t>FX VAT Amount</t>
  </si>
  <si>
    <t>FX_Net_Amount</t>
  </si>
  <si>
    <t>FX Gross Amount</t>
  </si>
  <si>
    <t>FX_VAT_Amount</t>
  </si>
  <si>
    <t>PaymentMethod</t>
  </si>
  <si>
    <t>FX_Gross_Amount</t>
  </si>
  <si>
    <t>PaymentAmount</t>
  </si>
  <si>
    <t>Payment Amount</t>
  </si>
  <si>
    <t>Taxes</t>
  </si>
  <si>
    <t>TotalAmount</t>
  </si>
  <si>
    <t>Total Amount</t>
  </si>
  <si>
    <t>AP</t>
  </si>
  <si>
    <t>Payable Invoices</t>
  </si>
  <si>
    <t>Invoice Number</t>
  </si>
  <si>
    <t>InvoiceNumber</t>
  </si>
  <si>
    <t>FinPayables</t>
  </si>
  <si>
    <t>Invoice Date</t>
  </si>
  <si>
    <t>InvoiceDate</t>
  </si>
  <si>
    <t>Due Date</t>
  </si>
  <si>
    <t>DueDate</t>
  </si>
  <si>
    <t>Vendor Name</t>
  </si>
  <si>
    <t>VendorName</t>
  </si>
  <si>
    <t>Vendor Address</t>
  </si>
  <si>
    <t>VendorAddress</t>
  </si>
  <si>
    <t>Vendor Contact Information</t>
  </si>
  <si>
    <t>VendorContactInfo</t>
  </si>
  <si>
    <t>Contact Person Code</t>
  </si>
  <si>
    <t>PersonCode</t>
  </si>
  <si>
    <t>Contact Person Type</t>
  </si>
  <si>
    <t>PersonType</t>
  </si>
  <si>
    <t>Cost Center/Property Code</t>
  </si>
  <si>
    <t>PropertyCodeCostCentre</t>
  </si>
  <si>
    <t>Payment Terms</t>
  </si>
  <si>
    <t>PaymentTerms</t>
  </si>
  <si>
    <t>Line Item Description</t>
  </si>
  <si>
    <t>LineDescription</t>
  </si>
  <si>
    <t>UnitPrice</t>
  </si>
  <si>
    <t>GST/Sales Tax Code</t>
  </si>
  <si>
    <t>GSTSalesTaxCode</t>
  </si>
  <si>
    <t>Withholding Tax Code</t>
  </si>
  <si>
    <t>WithholdingTaxCode</t>
  </si>
  <si>
    <t>Invoice Notes</t>
  </si>
  <si>
    <t>InvoiceNotes</t>
  </si>
  <si>
    <t>Total Amount Due</t>
  </si>
  <si>
    <t>TotalAmountDue</t>
  </si>
  <si>
    <t>Invoice Currency</t>
  </si>
  <si>
    <t>InvoiceCurrency</t>
  </si>
  <si>
    <t>Exchange Rate</t>
  </si>
  <si>
    <t>ExchangeRate</t>
  </si>
  <si>
    <t>Local Currency</t>
  </si>
  <si>
    <t>LocalCurrency</t>
  </si>
  <si>
    <t>Local Net Amount</t>
  </si>
  <si>
    <t>LocalNetAmount</t>
  </si>
  <si>
    <t>Local Tax Amount</t>
  </si>
  <si>
    <t>LocalTaxAmount</t>
  </si>
  <si>
    <t>Local Gross Amount</t>
  </si>
  <si>
    <t>LocalGrossAmount</t>
  </si>
  <si>
    <t>Payment ID</t>
  </si>
  <si>
    <t>PaymentID</t>
  </si>
  <si>
    <t>Payment</t>
  </si>
  <si>
    <t>Payment Date</t>
  </si>
  <si>
    <t>PaymentDate</t>
  </si>
  <si>
    <t>FinCheques</t>
  </si>
  <si>
    <t>Payment Reference</t>
  </si>
  <si>
    <t>PaymentReference</t>
  </si>
  <si>
    <t>Payment Notes</t>
  </si>
  <si>
    <t>PaymentNotes</t>
  </si>
  <si>
    <t>Payment Currency</t>
  </si>
  <si>
    <t>PaymentCurrency</t>
  </si>
  <si>
    <t>Local Payment Amount</t>
  </si>
  <si>
    <t>LocalPaymentAmount</t>
  </si>
  <si>
    <t>Payable Invoice ID</t>
  </si>
  <si>
    <t>PayableInvoiceID</t>
  </si>
  <si>
    <t>GL</t>
  </si>
  <si>
    <t>Journals</t>
  </si>
  <si>
    <t>Journal Entry ID</t>
  </si>
  <si>
    <t>JournalEntryID</t>
  </si>
  <si>
    <t>Journal Entry Date</t>
  </si>
  <si>
    <t>JournalEntryDate</t>
  </si>
  <si>
    <t>Post Month</t>
  </si>
  <si>
    <t>PostMonth</t>
  </si>
  <si>
    <t>Account</t>
  </si>
  <si>
    <t>Debit Amount</t>
  </si>
  <si>
    <t>DebitAmount</t>
  </si>
  <si>
    <t>Credit Amount</t>
  </si>
  <si>
    <t>CreditAmount</t>
  </si>
  <si>
    <t>Base Currency</t>
  </si>
  <si>
    <t>BaseCurrency</t>
  </si>
  <si>
    <t>Debit Amount (Base Currency)</t>
  </si>
  <si>
    <t>DebitAmountBase</t>
  </si>
  <si>
    <t>Credit Amount (Base Currency)</t>
  </si>
  <si>
    <t>CreditAmountBase</t>
  </si>
  <si>
    <t>Reference</t>
  </si>
  <si>
    <t>Transaction Type</t>
  </si>
  <si>
    <t>TransactionType</t>
  </si>
  <si>
    <t>Subledger Transactions Link</t>
  </si>
  <si>
    <t>SubledgerTransactionsLink</t>
  </si>
  <si>
    <t>Segment 1</t>
  </si>
  <si>
    <t>Segment1</t>
  </si>
  <si>
    <t>Segment 2</t>
  </si>
  <si>
    <t>Segment2</t>
  </si>
  <si>
    <t>Segment 3</t>
  </si>
  <si>
    <t>Segment3</t>
  </si>
  <si>
    <t>Segment 4</t>
  </si>
  <si>
    <t>Segment4</t>
  </si>
  <si>
    <t>Segment 5</t>
  </si>
  <si>
    <t>Segment5</t>
  </si>
  <si>
    <t>Segment 6</t>
  </si>
  <si>
    <t>Segment6</t>
  </si>
  <si>
    <t>Charge</t>
  </si>
  <si>
    <t>Document Seq No</t>
  </si>
  <si>
    <t>Invoice</t>
  </si>
  <si>
    <t>DocSeqNo</t>
  </si>
  <si>
    <t>FinCharges</t>
  </si>
  <si>
    <t>Trans</t>
  </si>
  <si>
    <t xml:space="preserve">	tr.sinvnum 	Charge</t>
  </si>
  <si>
    <t>GL Period</t>
  </si>
  <si>
    <t>Period</t>
  </si>
  <si>
    <t>substring(convert(varchar,tr.uPostDate,101),1,3)+substring(convert(varchar,tr.uPostDate,101),7,4)  	Charge</t>
  </si>
  <si>
    <t xml:space="preserve">	,Convert(Varchar(10),Tr.sdateoccurred,103) </t>
  </si>
  <si>
    <t>Convert(Varchar(10),Tr.sOtherDate4,103)</t>
  </si>
  <si>
    <t>From Date</t>
  </si>
  <si>
    <t>FromDate</t>
  </si>
  <si>
    <t xml:space="preserve">Convert(Varchar(10),Tr.Sotherdate2,103) </t>
  </si>
  <si>
    <t>To Date</t>
  </si>
  <si>
    <t>ToDate</t>
  </si>
  <si>
    <t>Convert(Varchar(10),Tr.Sotherdate3,103)</t>
  </si>
  <si>
    <t>Tenant Code</t>
  </si>
  <si>
    <t>ToCode</t>
  </si>
  <si>
    <t>Detail</t>
  </si>
  <si>
    <t xml:space="preserve">RTrim(LTrim(T.scode)) </t>
  </si>
  <si>
    <t>Tenant Name</t>
  </si>
  <si>
    <t>Person</t>
  </si>
  <si>
    <t>(rtrim(pe.ulastname) + rtrim(isnull(pe.sFirstName,'')))</t>
  </si>
  <si>
    <t>Batch Number</t>
  </si>
  <si>
    <t>Batch</t>
  </si>
  <si>
    <t xml:space="preserve">case When tr.hParent2 = 0 Then '' Else Cast(tr.hParent2-1600000000 as varchar(20)) 	End </t>
  </si>
  <si>
    <t>Control Number</t>
  </si>
  <si>
    <t>Control</t>
  </si>
  <si>
    <t>C-' + CAST( tr.hMy - 700000000 as varchar(20))</t>
  </si>
  <si>
    <t>LegalEntity</t>
  </si>
  <si>
    <t>RTrim(LTrim(O.uCode))</t>
  </si>
  <si>
    <t>PropCode</t>
  </si>
  <si>
    <t>RTrim(LTrim(P.sCode))</t>
  </si>
  <si>
    <t>Property Name</t>
  </si>
  <si>
    <t>PropName</t>
  </si>
  <si>
    <t>RTrim(LTrim(P.sAddr1))</t>
  </si>
  <si>
    <t>RTrim(LTrim(ct.sCode))</t>
  </si>
  <si>
    <t>Charge Description</t>
  </si>
  <si>
    <t>Descri</t>
  </si>
  <si>
    <t>RTrim(LTrim(ct.sName))</t>
  </si>
  <si>
    <t>RTrim(LTrim(C.sCode))</t>
  </si>
  <si>
    <t>IsNull(tr.sTotalAmount,0)</t>
  </si>
  <si>
    <t>Vat Amount</t>
  </si>
  <si>
    <t>VatAmount</t>
  </si>
  <si>
    <t>IsNull(tr.sVatAmount,0)	Charge</t>
  </si>
  <si>
    <t>(IsNull(tr.sTotalAmount,0) +  IsNull(tr.sVatAmount,0))</t>
  </si>
  <si>
    <t>Amount Paid</t>
  </si>
  <si>
    <t>AmountPaid</t>
  </si>
  <si>
    <t>d.cVatAmount + D.sTranamount</t>
  </si>
  <si>
    <t>Ref</t>
  </si>
  <si>
    <t>Tr.Suserdefined2</t>
  </si>
  <si>
    <t>Recoverablitygmence</t>
  </si>
  <si>
    <t>Recoverablity</t>
  </si>
  <si>
    <t>Tr.sSegment1</t>
  </si>
  <si>
    <t>U.sCode</t>
  </si>
  <si>
    <t>REPLACE(REPLACE(Tr.sNotes, CHAR(13),' '), CHAR(10),' ')</t>
  </si>
  <si>
    <t>Reporting Segment 1</t>
  </si>
  <si>
    <t>Ssegment1</t>
  </si>
  <si>
    <t>Reporting Segment 2</t>
  </si>
  <si>
    <t>Ssegment2</t>
  </si>
  <si>
    <t>Reporting Segment 3</t>
  </si>
  <si>
    <t>Ssegment3</t>
  </si>
  <si>
    <t>Reporting Segment 4</t>
  </si>
  <si>
    <t>Ssegment4</t>
  </si>
  <si>
    <t>Reporting Segment 5</t>
  </si>
  <si>
    <t>Ssegment5</t>
  </si>
  <si>
    <t>Reporting Segment 6</t>
  </si>
  <si>
    <t>Ssegment6</t>
  </si>
  <si>
    <t>add</t>
  </si>
  <si>
    <t>Transactional datasets</t>
  </si>
  <si>
    <t>bld</t>
  </si>
  <si>
    <t>Transactions</t>
  </si>
  <si>
    <t>5 different objects</t>
  </si>
  <si>
    <t>ca</t>
  </si>
  <si>
    <t>Charges</t>
  </si>
  <si>
    <t>clt</t>
  </si>
  <si>
    <t>link to charge</t>
  </si>
  <si>
    <t>csc</t>
  </si>
  <si>
    <t>Payables</t>
  </si>
  <si>
    <t>commtenants</t>
  </si>
  <si>
    <t>ct</t>
  </si>
  <si>
    <t>Payments</t>
  </si>
  <si>
    <t>link to payable</t>
  </si>
  <si>
    <t>FinTBC</t>
  </si>
  <si>
    <t>co</t>
  </si>
  <si>
    <t>FinJournals</t>
  </si>
  <si>
    <t>cei</t>
  </si>
  <si>
    <t>cetn</t>
  </si>
  <si>
    <t>customer</t>
  </si>
  <si>
    <t>cus</t>
  </si>
  <si>
    <t>fl</t>
  </si>
  <si>
    <t>cur</t>
  </si>
  <si>
    <t>lan</t>
  </si>
  <si>
    <t>mm</t>
  </si>
  <si>
    <t>o</t>
  </si>
  <si>
    <t>pe</t>
  </si>
  <si>
    <t>p</t>
  </si>
  <si>
    <t>sq</t>
  </si>
  <si>
    <t>ta</t>
  </si>
  <si>
    <t>te</t>
  </si>
  <si>
    <t>u</t>
  </si>
  <si>
    <t>ut</t>
  </si>
  <si>
    <t>UnitXRef</t>
  </si>
  <si>
    <t>ux</t>
  </si>
  <si>
    <t>con</t>
  </si>
  <si>
    <t>contactxref</t>
  </si>
  <si>
    <t>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</si>
</sst>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2" borderId="3" xfId="0" applyFont="1" applyFill="1" applyBorder="1"/>
    <xf numFmtId="0" fontId="2" fillId="5" borderId="3" xfId="0" applyFont="1" applyFill="1" applyBorder="1"/>
    <xf numFmtId="0" fontId="2" fillId="4" borderId="3" xfId="0" applyFont="1" applyFill="1" applyBorder="1"/>
    <xf numFmtId="0" fontId="2" fillId="3" borderId="3" xfId="0" applyFont="1" applyFill="1" applyBorder="1"/>
    <xf numFmtId="0" fontId="4" fillId="0" borderId="0" xfId="0" applyFont="1"/>
    <xf numFmtId="0" fontId="5" fillId="2" borderId="3" xfId="0" applyFont="1" applyFill="1" applyBorder="1"/>
    <xf numFmtId="0" fontId="5" fillId="5" borderId="3" xfId="0" applyFont="1" applyFill="1" applyBorder="1"/>
    <xf numFmtId="0" fontId="5" fillId="4" borderId="3" xfId="0" applyFont="1" applyFill="1" applyBorder="1"/>
    <xf numFmtId="0" fontId="5" fillId="3" borderId="3" xfId="0" applyFont="1" applyFill="1" applyBorder="1"/>
    <xf numFmtId="0" fontId="5" fillId="0" borderId="0" xfId="0" applyFont="1"/>
    <xf numFmtId="0" fontId="6" fillId="2" borderId="0" xfId="0" applyFont="1" applyFill="1"/>
    <xf numFmtId="0" fontId="6" fillId="5" borderId="0" xfId="0" applyFont="1" applyFill="1"/>
    <xf numFmtId="0" fontId="6" fillId="4" borderId="0" xfId="0" applyFont="1" applyFill="1"/>
    <xf numFmtId="0" fontId="6" fillId="3" borderId="0" xfId="0" applyFont="1" applyFill="1"/>
    <xf numFmtId="0" fontId="6" fillId="0" borderId="0" xfId="0" applyFont="1"/>
    <xf numFmtId="0" fontId="6" fillId="3" borderId="0" xfId="0" quotePrefix="1" applyFont="1" applyFill="1"/>
    <xf numFmtId="0" fontId="3" fillId="6" borderId="1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AE5-E53B-477B-B057-AB0C1F4A2311}">
  <dimension ref="A1:S646"/>
  <sheetViews>
    <sheetView zoomScale="85" zoomScaleNormal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F475" sqref="F475"/>
    </sheetView>
  </sheetViews>
  <sheetFormatPr defaultRowHeight="14.5" x14ac:dyDescent="0.35"/>
  <cols>
    <col min="1" max="1" width="10.7265625" style="1" bestFit="1" customWidth="1"/>
    <col min="2" max="2" width="9.453125" style="1" bestFit="1" customWidth="1"/>
    <col min="3" max="4" width="13" style="1" bestFit="1" customWidth="1"/>
    <col min="5" max="5" width="17.54296875" style="1" bestFit="1" customWidth="1"/>
    <col min="6" max="6" width="32.26953125" style="1" bestFit="1" customWidth="1"/>
    <col min="7" max="7" width="14.453125" style="1" bestFit="1" customWidth="1"/>
    <col min="8" max="8" width="14.453125" style="4" bestFit="1" customWidth="1"/>
    <col min="9" max="9" width="33.26953125" style="4" bestFit="1" customWidth="1"/>
    <col min="10" max="10" width="10.26953125" style="4" bestFit="1" customWidth="1"/>
    <col min="11" max="11" width="22.81640625" style="3" bestFit="1" customWidth="1"/>
    <col min="12" max="12" width="33.26953125" style="3" bestFit="1" customWidth="1"/>
    <col min="13" max="13" width="14.1796875" style="3" bestFit="1" customWidth="1"/>
    <col min="14" max="14" width="13.1796875" style="3" bestFit="1" customWidth="1"/>
    <col min="15" max="15" width="22.1796875" style="2" bestFit="1" customWidth="1"/>
    <col min="16" max="16" width="24.54296875" style="2" bestFit="1" customWidth="1"/>
    <col min="17" max="17" width="7" customWidth="1"/>
    <col min="18" max="18" width="41.453125" bestFit="1" customWidth="1"/>
    <col min="19" max="19" width="50.453125" bestFit="1" customWidth="1"/>
  </cols>
  <sheetData>
    <row r="1" spans="1:19" x14ac:dyDescent="0.35">
      <c r="A1" s="22" t="s">
        <v>0</v>
      </c>
      <c r="B1" s="23"/>
      <c r="C1" s="23"/>
      <c r="D1" s="23"/>
      <c r="E1" s="23"/>
      <c r="F1" s="23"/>
      <c r="G1" s="24"/>
      <c r="H1" s="22" t="s">
        <v>1</v>
      </c>
      <c r="I1" s="23"/>
      <c r="J1" s="24"/>
      <c r="K1" s="22" t="s">
        <v>2</v>
      </c>
      <c r="L1" s="23"/>
      <c r="M1" s="23"/>
      <c r="N1" s="24"/>
      <c r="O1" s="23" t="s">
        <v>3</v>
      </c>
      <c r="P1" s="24"/>
      <c r="Q1" s="25" t="s">
        <v>4</v>
      </c>
      <c r="R1" s="26"/>
      <c r="S1" s="26"/>
    </row>
    <row r="2" spans="1:19" s="5" customFormat="1" x14ac:dyDescent="0.3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9" t="s">
        <v>19</v>
      </c>
      <c r="P2" s="9" t="s">
        <v>20</v>
      </c>
      <c r="Q2" s="5" t="s">
        <v>21</v>
      </c>
      <c r="R2" s="5" t="s">
        <v>22</v>
      </c>
      <c r="S2" s="5" t="s">
        <v>23</v>
      </c>
    </row>
    <row r="3" spans="1:19" x14ac:dyDescent="0.35">
      <c r="A3" s="1">
        <v>450</v>
      </c>
      <c r="B3" s="1">
        <v>1</v>
      </c>
      <c r="C3" s="1" t="s">
        <v>24</v>
      </c>
      <c r="E3" s="1" t="s">
        <v>25</v>
      </c>
      <c r="F3" s="1" t="s">
        <v>26</v>
      </c>
      <c r="H3" s="4" t="str">
        <f t="shared" ref="H3:H66" si="0">IF(E3=E2,H2,SUBSTITUTE(E3," ",""))</f>
        <v>LegalEntity</v>
      </c>
      <c r="I3" s="4" t="str">
        <f t="shared" ref="I3:I66" si="1">IF(F3&lt;&gt;"",SUBSTITUTE(SUBSTITUTE(F3," ","_"),"-",""),"")</f>
        <v>Code</v>
      </c>
      <c r="K3" s="3" t="s">
        <v>27</v>
      </c>
      <c r="L3" s="3" t="s">
        <v>28</v>
      </c>
      <c r="M3" s="3" t="s">
        <v>29</v>
      </c>
      <c r="N3" s="3">
        <v>8</v>
      </c>
      <c r="O3" s="2" t="s">
        <v>30</v>
      </c>
      <c r="P3" s="2" t="s">
        <v>31</v>
      </c>
      <c r="Q3" t="str">
        <f>IF(OR(R3&lt;&gt;"",S3&lt;&gt;""),"x","")</f>
        <v>x</v>
      </c>
      <c r="R3" t="str">
        <f>IF(H3&lt;&gt;H2,"CREATE VIEW DBO.V_"&amp;H3&amp;" AS "&amp;CHAR(10)&amp;"SELECT ",IF(E3&lt;&gt;E4,"GO "&amp;CHAR(10),""))</f>
        <v xml:space="preserve">CREATE VIEW DBO.V_LegalEntity AS 
SELECT </v>
      </c>
      <c r="S3" t="str">
        <f>IF(F3&lt;&gt;"",VLOOKUP(O3,Sheet1!A:B,2,0)&amp;"."&amp;P3&amp;" AS "&amp;I3,"")</f>
        <v>pe.ucode AS Code</v>
      </c>
    </row>
    <row r="4" spans="1:19" x14ac:dyDescent="0.35">
      <c r="A4" s="1">
        <v>450</v>
      </c>
      <c r="B4" s="1">
        <v>2</v>
      </c>
      <c r="C4" s="1" t="s">
        <v>24</v>
      </c>
      <c r="E4" s="1" t="s">
        <v>25</v>
      </c>
      <c r="F4" s="1" t="s">
        <v>32</v>
      </c>
      <c r="G4" s="1" t="s">
        <v>33</v>
      </c>
      <c r="H4" s="4" t="str">
        <f t="shared" si="0"/>
        <v>LegalEntity</v>
      </c>
      <c r="I4" s="4" t="str">
        <f t="shared" si="1"/>
        <v>Country</v>
      </c>
      <c r="K4" s="3" t="s">
        <v>27</v>
      </c>
      <c r="L4" s="3" t="s">
        <v>32</v>
      </c>
      <c r="M4" s="3" t="s">
        <v>29</v>
      </c>
      <c r="N4" s="3">
        <v>12</v>
      </c>
      <c r="O4" s="2" t="s">
        <v>34</v>
      </c>
      <c r="P4" s="2" t="s">
        <v>35</v>
      </c>
      <c r="Q4" t="str">
        <f t="shared" ref="Q4:Q67" si="2">IF(OR(R4&lt;&gt;"",S4&lt;&gt;""),"x","")</f>
        <v>x</v>
      </c>
      <c r="R4" t="str">
        <f t="shared" ref="R4:R67" si="3">IF(H4&lt;&gt;H3,"CREATE VIEW DBO.V_"&amp;H4&amp;" AS "&amp;CHAR(10)&amp;"SELECT ",IF(E4&lt;&gt;E5,"GO "&amp;CHAR(10),""))</f>
        <v/>
      </c>
      <c r="S4" t="str">
        <f>IF(F4&lt;&gt;"",VLOOKUP(O4,Sheet1!A:B,2,0)&amp;"."&amp;P4&amp;" AS "&amp;I4,"")</f>
        <v>co.scode AS Country</v>
      </c>
    </row>
    <row r="5" spans="1:19" x14ac:dyDescent="0.35">
      <c r="A5" s="1">
        <v>450</v>
      </c>
      <c r="B5" s="1">
        <v>3</v>
      </c>
      <c r="C5" s="1" t="s">
        <v>24</v>
      </c>
      <c r="E5" s="1" t="s">
        <v>25</v>
      </c>
      <c r="F5" s="1" t="s">
        <v>36</v>
      </c>
      <c r="G5" s="1" t="s">
        <v>33</v>
      </c>
      <c r="H5" s="4" t="str">
        <f t="shared" si="0"/>
        <v>LegalEntity</v>
      </c>
      <c r="I5" s="4" t="str">
        <f t="shared" si="1"/>
        <v>Currency</v>
      </c>
      <c r="K5" s="3" t="s">
        <v>27</v>
      </c>
      <c r="L5" s="3" t="s">
        <v>36</v>
      </c>
      <c r="M5" s="3" t="s">
        <v>29</v>
      </c>
      <c r="N5" s="3">
        <v>8</v>
      </c>
      <c r="O5" s="2" t="s">
        <v>37</v>
      </c>
      <c r="P5" s="2" t="s">
        <v>35</v>
      </c>
      <c r="Q5" t="str">
        <f t="shared" si="2"/>
        <v>x</v>
      </c>
      <c r="R5" t="str">
        <f t="shared" si="3"/>
        <v/>
      </c>
      <c r="S5" t="str">
        <f>IF(F5&lt;&gt;"",VLOOKUP(O5,Sheet1!A:B,2,0)&amp;"."&amp;P5&amp;" AS "&amp;I5,"")</f>
        <v>cur.scode AS Currency</v>
      </c>
    </row>
    <row r="6" spans="1:19" x14ac:dyDescent="0.35">
      <c r="A6" s="1">
        <v>450</v>
      </c>
      <c r="B6" s="1">
        <v>4</v>
      </c>
      <c r="C6" s="1" t="s">
        <v>24</v>
      </c>
      <c r="E6" s="1" t="s">
        <v>25</v>
      </c>
      <c r="F6" s="1" t="s">
        <v>38</v>
      </c>
      <c r="G6" s="1" t="s">
        <v>33</v>
      </c>
      <c r="H6" s="4" t="str">
        <f t="shared" si="0"/>
        <v>LegalEntity</v>
      </c>
      <c r="I6" s="4" t="str">
        <f t="shared" si="1"/>
        <v>Tax_Authority</v>
      </c>
      <c r="K6" s="3" t="s">
        <v>27</v>
      </c>
      <c r="L6" s="3" t="s">
        <v>39</v>
      </c>
      <c r="M6" s="3" t="s">
        <v>29</v>
      </c>
      <c r="N6" s="3">
        <v>20</v>
      </c>
      <c r="O6" s="2" t="s">
        <v>40</v>
      </c>
      <c r="P6" s="2" t="s">
        <v>35</v>
      </c>
      <c r="Q6" t="str">
        <f t="shared" si="2"/>
        <v>x</v>
      </c>
      <c r="R6" t="str">
        <f t="shared" si="3"/>
        <v/>
      </c>
      <c r="S6" t="str">
        <f>IF(F6&lt;&gt;"",VLOOKUP(O6,Sheet1!A:B,2,0)&amp;"."&amp;P6&amp;" AS "&amp;I6,"")</f>
        <v>ta.scode AS Tax_Authority</v>
      </c>
    </row>
    <row r="7" spans="1:19" x14ac:dyDescent="0.35">
      <c r="A7" s="1">
        <v>450</v>
      </c>
      <c r="B7" s="1">
        <v>5</v>
      </c>
      <c r="C7" s="1" t="s">
        <v>24</v>
      </c>
      <c r="E7" s="1" t="s">
        <v>25</v>
      </c>
      <c r="F7" s="1" t="s">
        <v>41</v>
      </c>
      <c r="H7" s="4" t="str">
        <f t="shared" si="0"/>
        <v>LegalEntity</v>
      </c>
      <c r="I7" s="4" t="str">
        <f t="shared" si="1"/>
        <v/>
      </c>
      <c r="K7" s="3" t="s">
        <v>27</v>
      </c>
      <c r="L7" s="3" t="s">
        <v>42</v>
      </c>
      <c r="M7" s="3" t="s">
        <v>29</v>
      </c>
      <c r="N7" s="3">
        <v>8</v>
      </c>
      <c r="O7" s="2" t="s">
        <v>37</v>
      </c>
      <c r="P7" s="2" t="s">
        <v>35</v>
      </c>
      <c r="Q7" t="str">
        <f t="shared" si="2"/>
        <v/>
      </c>
      <c r="R7" t="str">
        <f t="shared" si="3"/>
        <v/>
      </c>
      <c r="S7" t="str">
        <f>IF(F7&lt;&gt;"",VLOOKUP(O7,Sheet1!A:B,2,0)&amp;"."&amp;P7&amp;" AS "&amp;I7,"")</f>
        <v/>
      </c>
    </row>
    <row r="8" spans="1:19" x14ac:dyDescent="0.35">
      <c r="A8" s="1">
        <v>450</v>
      </c>
      <c r="B8" s="1">
        <v>6</v>
      </c>
      <c r="C8" s="1" t="s">
        <v>24</v>
      </c>
      <c r="E8" s="1" t="s">
        <v>25</v>
      </c>
      <c r="F8" s="1" t="s">
        <v>43</v>
      </c>
      <c r="H8" s="4" t="str">
        <f t="shared" si="0"/>
        <v>LegalEntity</v>
      </c>
      <c r="I8" s="4" t="str">
        <f t="shared" si="1"/>
        <v>Legacy_Code</v>
      </c>
      <c r="K8" s="3" t="s">
        <v>27</v>
      </c>
      <c r="L8" s="3" t="s">
        <v>44</v>
      </c>
      <c r="M8" s="3" t="s">
        <v>29</v>
      </c>
      <c r="N8" s="3">
        <v>250</v>
      </c>
      <c r="O8" s="2" t="s">
        <v>45</v>
      </c>
      <c r="P8" s="2" t="s">
        <v>46</v>
      </c>
      <c r="Q8" t="str">
        <f t="shared" si="2"/>
        <v>x</v>
      </c>
      <c r="R8" t="str">
        <f t="shared" si="3"/>
        <v/>
      </c>
      <c r="S8" t="str">
        <f>IF(F8&lt;&gt;"",VLOOKUP(O8,Sheet1!A:B,2,0)&amp;"."&amp;P8&amp;" AS "&amp;I8,"")</f>
        <v>o.sExtReference AS Legacy_Code</v>
      </c>
    </row>
    <row r="9" spans="1:19" x14ac:dyDescent="0.35">
      <c r="A9" s="1">
        <v>450</v>
      </c>
      <c r="B9" s="1">
        <v>7</v>
      </c>
      <c r="C9" s="1" t="s">
        <v>24</v>
      </c>
      <c r="E9" s="1" t="s">
        <v>25</v>
      </c>
      <c r="F9" s="1" t="s">
        <v>47</v>
      </c>
      <c r="H9" s="4" t="str">
        <f t="shared" si="0"/>
        <v>LegalEntity</v>
      </c>
      <c r="I9" s="4" t="str">
        <f t="shared" si="1"/>
        <v>Legal_Name_1</v>
      </c>
      <c r="K9" s="3" t="s">
        <v>27</v>
      </c>
      <c r="L9" s="3" t="s">
        <v>48</v>
      </c>
      <c r="M9" s="3" t="s">
        <v>29</v>
      </c>
      <c r="N9" s="3">
        <v>256</v>
      </c>
      <c r="O9" s="2" t="s">
        <v>30</v>
      </c>
      <c r="P9" s="2" t="s">
        <v>49</v>
      </c>
      <c r="Q9" t="str">
        <f t="shared" si="2"/>
        <v>x</v>
      </c>
      <c r="R9" t="str">
        <f t="shared" si="3"/>
        <v/>
      </c>
      <c r="S9" t="str">
        <f>IF(F9&lt;&gt;"",VLOOKUP(O9,Sheet1!A:B,2,0)&amp;"."&amp;P9&amp;" AS "&amp;I9,"")</f>
        <v>pe.uLastName AS Legal_Name_1</v>
      </c>
    </row>
    <row r="10" spans="1:19" x14ac:dyDescent="0.35">
      <c r="A10" s="1">
        <v>450</v>
      </c>
      <c r="B10" s="1">
        <v>8</v>
      </c>
      <c r="C10" s="1" t="s">
        <v>24</v>
      </c>
      <c r="E10" s="1" t="s">
        <v>25</v>
      </c>
      <c r="F10" s="1" t="s">
        <v>50</v>
      </c>
      <c r="H10" s="4" t="str">
        <f t="shared" si="0"/>
        <v>LegalEntity</v>
      </c>
      <c r="I10" s="4" t="str">
        <f t="shared" si="1"/>
        <v>Legal_Name_2</v>
      </c>
      <c r="K10" s="3" t="s">
        <v>27</v>
      </c>
      <c r="L10" s="3" t="s">
        <v>51</v>
      </c>
      <c r="M10" s="3" t="s">
        <v>29</v>
      </c>
      <c r="N10" s="3">
        <v>255</v>
      </c>
      <c r="O10" s="2" t="s">
        <v>30</v>
      </c>
      <c r="P10" s="2" t="s">
        <v>52</v>
      </c>
      <c r="Q10" t="str">
        <f t="shared" si="2"/>
        <v>x</v>
      </c>
      <c r="R10" t="str">
        <f t="shared" si="3"/>
        <v/>
      </c>
      <c r="S10" t="str">
        <f>IF(F10&lt;&gt;"",VLOOKUP(O10,Sheet1!A:B,2,0)&amp;"."&amp;P10&amp;" AS "&amp;I10,"")</f>
        <v>pe.sFirstName AS Legal_Name_2</v>
      </c>
    </row>
    <row r="11" spans="1:19" x14ac:dyDescent="0.35">
      <c r="A11" s="1">
        <v>450</v>
      </c>
      <c r="B11" s="1">
        <v>9</v>
      </c>
      <c r="C11" s="1" t="s">
        <v>24</v>
      </c>
      <c r="E11" s="1" t="s">
        <v>25</v>
      </c>
      <c r="F11" s="1" t="s">
        <v>53</v>
      </c>
      <c r="H11" s="4" t="str">
        <f t="shared" si="0"/>
        <v>LegalEntity</v>
      </c>
      <c r="I11" s="4" t="str">
        <f t="shared" si="1"/>
        <v>Address_1</v>
      </c>
      <c r="K11" s="3" t="s">
        <v>27</v>
      </c>
      <c r="L11" s="3" t="s">
        <v>54</v>
      </c>
      <c r="M11" s="3" t="s">
        <v>29</v>
      </c>
      <c r="N11" s="3">
        <v>50</v>
      </c>
      <c r="O11" s="2" t="s">
        <v>30</v>
      </c>
      <c r="P11" s="2" t="s">
        <v>55</v>
      </c>
      <c r="Q11" t="str">
        <f t="shared" si="2"/>
        <v>x</v>
      </c>
      <c r="R11" t="str">
        <f t="shared" si="3"/>
        <v/>
      </c>
      <c r="S11" t="str">
        <f>IF(F11&lt;&gt;"",VLOOKUP(O11,Sheet1!A:B,2,0)&amp;"."&amp;P11&amp;" AS "&amp;I11,"")</f>
        <v>pe.sAddr1 AS Address_1</v>
      </c>
    </row>
    <row r="12" spans="1:19" x14ac:dyDescent="0.35">
      <c r="A12" s="1">
        <v>450</v>
      </c>
      <c r="B12" s="1">
        <v>10</v>
      </c>
      <c r="C12" s="1" t="s">
        <v>24</v>
      </c>
      <c r="E12" s="1" t="s">
        <v>25</v>
      </c>
      <c r="F12" s="1" t="s">
        <v>56</v>
      </c>
      <c r="H12" s="4" t="str">
        <f t="shared" si="0"/>
        <v>LegalEntity</v>
      </c>
      <c r="I12" s="4" t="str">
        <f t="shared" si="1"/>
        <v>Address_2</v>
      </c>
      <c r="K12" s="3" t="s">
        <v>27</v>
      </c>
      <c r="L12" s="3" t="s">
        <v>57</v>
      </c>
      <c r="M12" s="3" t="s">
        <v>29</v>
      </c>
      <c r="N12" s="3">
        <v>50</v>
      </c>
      <c r="O12" s="2" t="s">
        <v>30</v>
      </c>
      <c r="P12" s="2" t="s">
        <v>58</v>
      </c>
      <c r="Q12" t="str">
        <f t="shared" si="2"/>
        <v>x</v>
      </c>
      <c r="R12" t="str">
        <f t="shared" si="3"/>
        <v/>
      </c>
      <c r="S12" t="str">
        <f>IF(F12&lt;&gt;"",VLOOKUP(O12,Sheet1!A:B,2,0)&amp;"."&amp;P12&amp;" AS "&amp;I12,"")</f>
        <v>pe.sAddr2 AS Address_2</v>
      </c>
    </row>
    <row r="13" spans="1:19" x14ac:dyDescent="0.35">
      <c r="A13" s="1">
        <v>450</v>
      </c>
      <c r="B13" s="1">
        <v>11</v>
      </c>
      <c r="C13" s="1" t="s">
        <v>24</v>
      </c>
      <c r="E13" s="1" t="s">
        <v>25</v>
      </c>
      <c r="F13" s="1" t="s">
        <v>59</v>
      </c>
      <c r="H13" s="4" t="str">
        <f t="shared" si="0"/>
        <v>LegalEntity</v>
      </c>
      <c r="I13" s="4" t="str">
        <f t="shared" si="1"/>
        <v>Address_3</v>
      </c>
      <c r="K13" s="3" t="s">
        <v>27</v>
      </c>
      <c r="L13" s="3" t="s">
        <v>60</v>
      </c>
      <c r="M13" s="3" t="s">
        <v>29</v>
      </c>
      <c r="N13" s="3">
        <v>50</v>
      </c>
      <c r="O13" s="2" t="s">
        <v>30</v>
      </c>
      <c r="P13" s="2" t="s">
        <v>61</v>
      </c>
      <c r="Q13" t="str">
        <f t="shared" si="2"/>
        <v>x</v>
      </c>
      <c r="R13" t="str">
        <f t="shared" si="3"/>
        <v/>
      </c>
      <c r="S13" t="str">
        <f>IF(F13&lt;&gt;"",VLOOKUP(O13,Sheet1!A:B,2,0)&amp;"."&amp;P13&amp;" AS "&amp;I13,"")</f>
        <v>pe.sAddr3 AS Address_3</v>
      </c>
    </row>
    <row r="14" spans="1:19" x14ac:dyDescent="0.35">
      <c r="A14" s="1">
        <v>450</v>
      </c>
      <c r="B14" s="1">
        <v>12</v>
      </c>
      <c r="C14" s="1" t="s">
        <v>24</v>
      </c>
      <c r="E14" s="1" t="s">
        <v>25</v>
      </c>
      <c r="F14" s="1" t="s">
        <v>62</v>
      </c>
      <c r="H14" s="4" t="str">
        <f t="shared" si="0"/>
        <v>LegalEntity</v>
      </c>
      <c r="I14" s="4" t="str">
        <f t="shared" si="1"/>
        <v>County</v>
      </c>
      <c r="K14" s="3" t="s">
        <v>27</v>
      </c>
      <c r="L14" s="3" t="s">
        <v>63</v>
      </c>
      <c r="M14" s="3" t="s">
        <v>29</v>
      </c>
      <c r="N14" s="3">
        <v>50</v>
      </c>
      <c r="O14" s="2" t="s">
        <v>30</v>
      </c>
      <c r="P14" s="2" t="s">
        <v>64</v>
      </c>
      <c r="Q14" t="str">
        <f t="shared" si="2"/>
        <v>x</v>
      </c>
      <c r="R14" t="str">
        <f t="shared" si="3"/>
        <v/>
      </c>
      <c r="S14" t="str">
        <f>IF(F14&lt;&gt;"",VLOOKUP(O14,Sheet1!A:B,2,0)&amp;"."&amp;P14&amp;" AS "&amp;I14,"")</f>
        <v>pe.sAddr4 AS County</v>
      </c>
    </row>
    <row r="15" spans="1:19" x14ac:dyDescent="0.35">
      <c r="A15" s="1">
        <v>450</v>
      </c>
      <c r="B15" s="1">
        <v>13</v>
      </c>
      <c r="C15" s="1" t="s">
        <v>24</v>
      </c>
      <c r="E15" s="1" t="s">
        <v>25</v>
      </c>
      <c r="F15" s="1" t="s">
        <v>65</v>
      </c>
      <c r="H15" s="4" t="str">
        <f t="shared" si="0"/>
        <v>LegalEntity</v>
      </c>
      <c r="I15" s="4" t="str">
        <f t="shared" si="1"/>
        <v>City</v>
      </c>
      <c r="K15" s="3" t="s">
        <v>27</v>
      </c>
      <c r="L15" s="3" t="s">
        <v>65</v>
      </c>
      <c r="M15" s="3" t="s">
        <v>29</v>
      </c>
      <c r="N15" s="3">
        <v>40</v>
      </c>
      <c r="O15" s="2" t="s">
        <v>30</v>
      </c>
      <c r="P15" s="2" t="s">
        <v>66</v>
      </c>
      <c r="Q15" t="str">
        <f t="shared" si="2"/>
        <v>x</v>
      </c>
      <c r="R15" t="str">
        <f t="shared" si="3"/>
        <v/>
      </c>
      <c r="S15" t="str">
        <f>IF(F15&lt;&gt;"",VLOOKUP(O15,Sheet1!A:B,2,0)&amp;"."&amp;P15&amp;" AS "&amp;I15,"")</f>
        <v>pe.sCity AS City</v>
      </c>
    </row>
    <row r="16" spans="1:19" x14ac:dyDescent="0.35">
      <c r="A16" s="1">
        <v>450</v>
      </c>
      <c r="B16" s="1">
        <v>14</v>
      </c>
      <c r="C16" s="1" t="s">
        <v>24</v>
      </c>
      <c r="E16" s="1" t="s">
        <v>25</v>
      </c>
      <c r="F16" s="1" t="s">
        <v>67</v>
      </c>
      <c r="H16" s="4" t="str">
        <f t="shared" si="0"/>
        <v>LegalEntity</v>
      </c>
      <c r="I16" s="4" t="str">
        <f t="shared" si="1"/>
        <v>State</v>
      </c>
      <c r="K16" s="3" t="s">
        <v>27</v>
      </c>
      <c r="L16" s="3" t="s">
        <v>67</v>
      </c>
      <c r="M16" s="3" t="s">
        <v>29</v>
      </c>
      <c r="N16" s="3">
        <v>5</v>
      </c>
      <c r="O16" s="2" t="s">
        <v>30</v>
      </c>
      <c r="P16" s="2" t="s">
        <v>68</v>
      </c>
      <c r="Q16" t="str">
        <f t="shared" si="2"/>
        <v>x</v>
      </c>
      <c r="R16" t="str">
        <f t="shared" si="3"/>
        <v/>
      </c>
      <c r="S16" t="str">
        <f>IF(F16&lt;&gt;"",VLOOKUP(O16,Sheet1!A:B,2,0)&amp;"."&amp;P16&amp;" AS "&amp;I16,"")</f>
        <v>pe.sState AS State</v>
      </c>
    </row>
    <row r="17" spans="1:19" x14ac:dyDescent="0.35">
      <c r="A17" s="1">
        <v>450</v>
      </c>
      <c r="B17" s="1">
        <v>15</v>
      </c>
      <c r="C17" s="1" t="s">
        <v>24</v>
      </c>
      <c r="E17" s="1" t="s">
        <v>25</v>
      </c>
      <c r="F17" s="1" t="s">
        <v>69</v>
      </c>
      <c r="H17" s="4" t="str">
        <f t="shared" si="0"/>
        <v>LegalEntity</v>
      </c>
      <c r="I17" s="4" t="str">
        <f t="shared" si="1"/>
        <v>Post_Code</v>
      </c>
      <c r="K17" s="3" t="s">
        <v>27</v>
      </c>
      <c r="L17" s="3" t="s">
        <v>70</v>
      </c>
      <c r="M17" s="3" t="s">
        <v>29</v>
      </c>
      <c r="N17" s="3">
        <v>12</v>
      </c>
      <c r="O17" s="2" t="s">
        <v>30</v>
      </c>
      <c r="P17" s="2" t="s">
        <v>71</v>
      </c>
      <c r="Q17" t="str">
        <f t="shared" si="2"/>
        <v>x</v>
      </c>
      <c r="R17" t="str">
        <f t="shared" si="3"/>
        <v/>
      </c>
      <c r="S17" t="str">
        <f>IF(F17&lt;&gt;"",VLOOKUP(O17,Sheet1!A:B,2,0)&amp;"."&amp;P17&amp;" AS "&amp;I17,"")</f>
        <v>pe.sZipCode AS Post_Code</v>
      </c>
    </row>
    <row r="18" spans="1:19" x14ac:dyDescent="0.35">
      <c r="A18" s="1">
        <v>450</v>
      </c>
      <c r="B18" s="1">
        <v>16</v>
      </c>
      <c r="C18" s="1" t="s">
        <v>24</v>
      </c>
      <c r="E18" s="1" t="s">
        <v>25</v>
      </c>
      <c r="F18" s="1" t="s">
        <v>72</v>
      </c>
      <c r="H18" s="4" t="str">
        <f t="shared" si="0"/>
        <v>LegalEntity</v>
      </c>
      <c r="I18" s="4" t="str">
        <f t="shared" si="1"/>
        <v>Phone_Number_1</v>
      </c>
      <c r="K18" s="3" t="s">
        <v>27</v>
      </c>
      <c r="L18" s="3" t="s">
        <v>73</v>
      </c>
      <c r="M18" s="3" t="s">
        <v>29</v>
      </c>
      <c r="N18" s="3">
        <v>40</v>
      </c>
      <c r="O18" s="2" t="s">
        <v>30</v>
      </c>
      <c r="P18" s="2" t="s">
        <v>74</v>
      </c>
      <c r="Q18" t="str">
        <f t="shared" si="2"/>
        <v>x</v>
      </c>
      <c r="R18" t="str">
        <f t="shared" si="3"/>
        <v/>
      </c>
      <c r="S18" t="str">
        <f>IF(F18&lt;&gt;"",VLOOKUP(O18,Sheet1!A:B,2,0)&amp;"."&amp;P18&amp;" AS "&amp;I18,"")</f>
        <v>pe.sPhoneNum0 AS Phone_Number_1</v>
      </c>
    </row>
    <row r="19" spans="1:19" x14ac:dyDescent="0.35">
      <c r="A19" s="1">
        <v>450</v>
      </c>
      <c r="B19" s="1">
        <v>17</v>
      </c>
      <c r="C19" s="1" t="s">
        <v>24</v>
      </c>
      <c r="E19" s="1" t="s">
        <v>25</v>
      </c>
      <c r="F19" s="1" t="s">
        <v>75</v>
      </c>
      <c r="H19" s="4" t="str">
        <f t="shared" si="0"/>
        <v>LegalEntity</v>
      </c>
      <c r="I19" s="4" t="str">
        <f t="shared" si="1"/>
        <v>Phone_Number_2</v>
      </c>
      <c r="K19" s="3" t="s">
        <v>27</v>
      </c>
      <c r="L19" s="3" t="s">
        <v>76</v>
      </c>
      <c r="M19" s="3" t="s">
        <v>29</v>
      </c>
      <c r="N19" s="3">
        <v>40</v>
      </c>
      <c r="O19" s="2" t="s">
        <v>30</v>
      </c>
      <c r="P19" s="2" t="s">
        <v>77</v>
      </c>
      <c r="Q19" t="str">
        <f t="shared" si="2"/>
        <v>x</v>
      </c>
      <c r="R19" t="str">
        <f t="shared" si="3"/>
        <v/>
      </c>
      <c r="S19" t="str">
        <f>IF(F19&lt;&gt;"",VLOOKUP(O19,Sheet1!A:B,2,0)&amp;"."&amp;P19&amp;" AS "&amp;I19,"")</f>
        <v>pe.sPhoneNum1 AS Phone_Number_2</v>
      </c>
    </row>
    <row r="20" spans="1:19" x14ac:dyDescent="0.35">
      <c r="A20" s="1">
        <v>450</v>
      </c>
      <c r="B20" s="1">
        <v>18</v>
      </c>
      <c r="C20" s="1" t="s">
        <v>24</v>
      </c>
      <c r="E20" s="1" t="s">
        <v>25</v>
      </c>
      <c r="F20" s="1" t="s">
        <v>78</v>
      </c>
      <c r="H20" s="4" t="str">
        <f t="shared" si="0"/>
        <v>LegalEntity</v>
      </c>
      <c r="I20" s="4" t="str">
        <f t="shared" si="1"/>
        <v>Phone_Number_3</v>
      </c>
      <c r="K20" s="3" t="s">
        <v>27</v>
      </c>
      <c r="L20" s="3" t="s">
        <v>79</v>
      </c>
      <c r="M20" s="3" t="s">
        <v>29</v>
      </c>
      <c r="N20" s="3">
        <v>40</v>
      </c>
      <c r="O20" s="2" t="s">
        <v>30</v>
      </c>
      <c r="P20" s="2" t="s">
        <v>80</v>
      </c>
      <c r="Q20" t="str">
        <f t="shared" si="2"/>
        <v>x</v>
      </c>
      <c r="R20" t="str">
        <f t="shared" si="3"/>
        <v/>
      </c>
      <c r="S20" t="str">
        <f>IF(F20&lt;&gt;"",VLOOKUP(O20,Sheet1!A:B,2,0)&amp;"."&amp;P20&amp;" AS "&amp;I20,"")</f>
        <v>pe.sPhoneNum2 AS Phone_Number_3</v>
      </c>
    </row>
    <row r="21" spans="1:19" x14ac:dyDescent="0.35">
      <c r="A21" s="1">
        <v>450</v>
      </c>
      <c r="B21" s="1">
        <v>19</v>
      </c>
      <c r="C21" s="1" t="s">
        <v>24</v>
      </c>
      <c r="E21" s="1" t="s">
        <v>25</v>
      </c>
      <c r="F21" s="1" t="s">
        <v>81</v>
      </c>
      <c r="H21" s="4" t="str">
        <f t="shared" si="0"/>
        <v>LegalEntity</v>
      </c>
      <c r="I21" s="4" t="str">
        <f t="shared" si="1"/>
        <v>Phone_Number_4</v>
      </c>
      <c r="K21" s="3" t="s">
        <v>27</v>
      </c>
      <c r="L21" s="3" t="s">
        <v>82</v>
      </c>
      <c r="M21" s="3" t="s">
        <v>29</v>
      </c>
      <c r="N21" s="3">
        <v>40</v>
      </c>
      <c r="O21" s="2" t="s">
        <v>30</v>
      </c>
      <c r="P21" s="2" t="s">
        <v>83</v>
      </c>
      <c r="Q21" t="str">
        <f t="shared" si="2"/>
        <v>x</v>
      </c>
      <c r="R21" t="str">
        <f t="shared" si="3"/>
        <v/>
      </c>
      <c r="S21" t="str">
        <f>IF(F21&lt;&gt;"",VLOOKUP(O21,Sheet1!A:B,2,0)&amp;"."&amp;P21&amp;" AS "&amp;I21,"")</f>
        <v>pe.sPhoneNum3 AS Phone_Number_4</v>
      </c>
    </row>
    <row r="22" spans="1:19" x14ac:dyDescent="0.35">
      <c r="A22" s="1">
        <v>450</v>
      </c>
      <c r="B22" s="1">
        <v>20</v>
      </c>
      <c r="C22" s="1" t="s">
        <v>24</v>
      </c>
      <c r="E22" s="1" t="s">
        <v>25</v>
      </c>
      <c r="F22" s="1" t="s">
        <v>84</v>
      </c>
      <c r="H22" s="4" t="str">
        <f t="shared" si="0"/>
        <v>LegalEntity</v>
      </c>
      <c r="I22" s="4" t="str">
        <f t="shared" si="1"/>
        <v>Phone_Number_5</v>
      </c>
      <c r="K22" s="3" t="s">
        <v>27</v>
      </c>
      <c r="L22" s="3" t="s">
        <v>85</v>
      </c>
      <c r="M22" s="3" t="s">
        <v>29</v>
      </c>
      <c r="N22" s="3">
        <v>40</v>
      </c>
      <c r="O22" s="2" t="s">
        <v>30</v>
      </c>
      <c r="P22" s="2" t="s">
        <v>86</v>
      </c>
      <c r="Q22" t="str">
        <f t="shared" si="2"/>
        <v>x</v>
      </c>
      <c r="R22" t="str">
        <f t="shared" si="3"/>
        <v/>
      </c>
      <c r="S22" t="str">
        <f>IF(F22&lt;&gt;"",VLOOKUP(O22,Sheet1!A:B,2,0)&amp;"."&amp;P22&amp;" AS "&amp;I22,"")</f>
        <v>pe.sPhoneNum4 AS Phone_Number_5</v>
      </c>
    </row>
    <row r="23" spans="1:19" x14ac:dyDescent="0.35">
      <c r="A23" s="1">
        <v>450</v>
      </c>
      <c r="B23" s="1">
        <v>21</v>
      </c>
      <c r="C23" s="1" t="s">
        <v>24</v>
      </c>
      <c r="E23" s="1" t="s">
        <v>25</v>
      </c>
      <c r="F23" s="1" t="s">
        <v>87</v>
      </c>
      <c r="H23" s="4" t="str">
        <f t="shared" si="0"/>
        <v>LegalEntity</v>
      </c>
      <c r="I23" s="4" t="str">
        <f t="shared" si="1"/>
        <v>Phone_Number_6</v>
      </c>
      <c r="K23" s="3" t="s">
        <v>27</v>
      </c>
      <c r="L23" s="3" t="s">
        <v>88</v>
      </c>
      <c r="M23" s="3" t="s">
        <v>29</v>
      </c>
      <c r="N23" s="3">
        <v>40</v>
      </c>
      <c r="O23" s="2" t="s">
        <v>30</v>
      </c>
      <c r="P23" s="2" t="s">
        <v>89</v>
      </c>
      <c r="Q23" t="str">
        <f t="shared" si="2"/>
        <v>x</v>
      </c>
      <c r="R23" t="str">
        <f t="shared" si="3"/>
        <v/>
      </c>
      <c r="S23" t="str">
        <f>IF(F23&lt;&gt;"",VLOOKUP(O23,Sheet1!A:B,2,0)&amp;"."&amp;P23&amp;" AS "&amp;I23,"")</f>
        <v>pe.sPhoneNum5 AS Phone_Number_6</v>
      </c>
    </row>
    <row r="24" spans="1:19" x14ac:dyDescent="0.35">
      <c r="A24" s="1">
        <v>450</v>
      </c>
      <c r="B24" s="1">
        <v>22</v>
      </c>
      <c r="C24" s="1" t="s">
        <v>24</v>
      </c>
      <c r="E24" s="1" t="s">
        <v>25</v>
      </c>
      <c r="F24" s="1" t="s">
        <v>90</v>
      </c>
      <c r="H24" s="4" t="str">
        <f t="shared" si="0"/>
        <v>LegalEntity</v>
      </c>
      <c r="I24" s="4" t="str">
        <f t="shared" si="1"/>
        <v>Phone_Number_7</v>
      </c>
      <c r="K24" s="3" t="s">
        <v>27</v>
      </c>
      <c r="L24" s="3" t="s">
        <v>91</v>
      </c>
      <c r="M24" s="3" t="s">
        <v>29</v>
      </c>
      <c r="N24" s="3">
        <v>40</v>
      </c>
      <c r="O24" s="2" t="s">
        <v>30</v>
      </c>
      <c r="P24" s="2" t="s">
        <v>92</v>
      </c>
      <c r="Q24" t="str">
        <f t="shared" si="2"/>
        <v>x</v>
      </c>
      <c r="R24" t="str">
        <f t="shared" si="3"/>
        <v/>
      </c>
      <c r="S24" t="str">
        <f>IF(F24&lt;&gt;"",VLOOKUP(O24,Sheet1!A:B,2,0)&amp;"."&amp;P24&amp;" AS "&amp;I24,"")</f>
        <v>pe.sPhoneNum6 AS Phone_Number_7</v>
      </c>
    </row>
    <row r="25" spans="1:19" x14ac:dyDescent="0.35">
      <c r="A25" s="1">
        <v>450</v>
      </c>
      <c r="B25" s="1">
        <v>23</v>
      </c>
      <c r="C25" s="1" t="s">
        <v>24</v>
      </c>
      <c r="E25" s="1" t="s">
        <v>25</v>
      </c>
      <c r="F25" s="1" t="s">
        <v>93</v>
      </c>
      <c r="H25" s="4" t="str">
        <f t="shared" si="0"/>
        <v>LegalEntity</v>
      </c>
      <c r="I25" s="4" t="str">
        <f t="shared" si="1"/>
        <v>Phone_Number_8</v>
      </c>
      <c r="K25" s="3" t="s">
        <v>27</v>
      </c>
      <c r="L25" s="3" t="s">
        <v>94</v>
      </c>
      <c r="M25" s="3" t="s">
        <v>29</v>
      </c>
      <c r="N25" s="3">
        <v>40</v>
      </c>
      <c r="O25" s="2" t="s">
        <v>30</v>
      </c>
      <c r="P25" s="2" t="s">
        <v>95</v>
      </c>
      <c r="Q25" t="str">
        <f t="shared" si="2"/>
        <v>x</v>
      </c>
      <c r="R25" t="str">
        <f t="shared" si="3"/>
        <v/>
      </c>
      <c r="S25" t="str">
        <f>IF(F25&lt;&gt;"",VLOOKUP(O25,Sheet1!A:B,2,0)&amp;"."&amp;P25&amp;" AS "&amp;I25,"")</f>
        <v>pe.sPhoneNum7 AS Phone_Number_8</v>
      </c>
    </row>
    <row r="26" spans="1:19" x14ac:dyDescent="0.35">
      <c r="A26" s="1">
        <v>450</v>
      </c>
      <c r="B26" s="1">
        <v>24</v>
      </c>
      <c r="C26" s="1" t="s">
        <v>24</v>
      </c>
      <c r="E26" s="1" t="s">
        <v>25</v>
      </c>
      <c r="F26" s="1" t="s">
        <v>96</v>
      </c>
      <c r="H26" s="4" t="str">
        <f t="shared" si="0"/>
        <v>LegalEntity</v>
      </c>
      <c r="I26" s="4" t="str">
        <f t="shared" si="1"/>
        <v>Phone_Number_9</v>
      </c>
      <c r="K26" s="3" t="s">
        <v>27</v>
      </c>
      <c r="L26" s="3" t="s">
        <v>97</v>
      </c>
      <c r="M26" s="3" t="s">
        <v>29</v>
      </c>
      <c r="N26" s="3">
        <v>40</v>
      </c>
      <c r="O26" s="2" t="s">
        <v>30</v>
      </c>
      <c r="P26" s="2" t="s">
        <v>98</v>
      </c>
      <c r="Q26" t="str">
        <f t="shared" si="2"/>
        <v>x</v>
      </c>
      <c r="R26" t="str">
        <f t="shared" si="3"/>
        <v/>
      </c>
      <c r="S26" t="str">
        <f>IF(F26&lt;&gt;"",VLOOKUP(O26,Sheet1!A:B,2,0)&amp;"."&amp;P26&amp;" AS "&amp;I26,"")</f>
        <v>pe.sPhoneNum8 AS Phone_Number_9</v>
      </c>
    </row>
    <row r="27" spans="1:19" x14ac:dyDescent="0.35">
      <c r="A27" s="1">
        <v>450</v>
      </c>
      <c r="B27" s="1">
        <v>25</v>
      </c>
      <c r="C27" s="1" t="s">
        <v>24</v>
      </c>
      <c r="E27" s="1" t="s">
        <v>25</v>
      </c>
      <c r="F27" s="1" t="s">
        <v>99</v>
      </c>
      <c r="H27" s="4" t="str">
        <f t="shared" si="0"/>
        <v>LegalEntity</v>
      </c>
      <c r="I27" s="4" t="str">
        <f t="shared" si="1"/>
        <v>Phone_Number_10</v>
      </c>
      <c r="K27" s="3" t="s">
        <v>27</v>
      </c>
      <c r="L27" s="3" t="s">
        <v>100</v>
      </c>
      <c r="M27" s="3" t="s">
        <v>29</v>
      </c>
      <c r="N27" s="3">
        <v>40</v>
      </c>
      <c r="O27" s="2" t="s">
        <v>30</v>
      </c>
      <c r="P27" s="2" t="s">
        <v>101</v>
      </c>
      <c r="Q27" t="str">
        <f t="shared" si="2"/>
        <v>x</v>
      </c>
      <c r="R27" t="str">
        <f t="shared" si="3"/>
        <v/>
      </c>
      <c r="S27" t="str">
        <f>IF(F27&lt;&gt;"",VLOOKUP(O27,Sheet1!A:B,2,0)&amp;"."&amp;P27&amp;" AS "&amp;I27,"")</f>
        <v>pe.sPhoneNum9 AS Phone_Number_10</v>
      </c>
    </row>
    <row r="28" spans="1:19" x14ac:dyDescent="0.35">
      <c r="A28" s="1">
        <v>450</v>
      </c>
      <c r="B28" s="1">
        <v>26</v>
      </c>
      <c r="C28" s="1" t="s">
        <v>24</v>
      </c>
      <c r="E28" s="1" t="s">
        <v>25</v>
      </c>
      <c r="F28" s="1" t="s">
        <v>41</v>
      </c>
      <c r="H28" s="4" t="str">
        <f t="shared" si="0"/>
        <v>LegalEntity</v>
      </c>
      <c r="I28" s="4" t="str">
        <f t="shared" si="1"/>
        <v/>
      </c>
      <c r="K28" s="3" t="s">
        <v>27</v>
      </c>
      <c r="L28" s="3" t="s">
        <v>102</v>
      </c>
      <c r="M28" s="3" t="s">
        <v>29</v>
      </c>
      <c r="N28" s="3">
        <v>1998</v>
      </c>
      <c r="O28" s="2" t="s">
        <v>103</v>
      </c>
      <c r="P28" s="2" t="s">
        <v>104</v>
      </c>
      <c r="Q28" t="str">
        <f t="shared" si="2"/>
        <v/>
      </c>
      <c r="R28" t="str">
        <f t="shared" si="3"/>
        <v/>
      </c>
      <c r="S28" t="str">
        <f>IF(F28&lt;&gt;"",VLOOKUP(O28,Sheet1!A:B,2,0)&amp;"."&amp;P28&amp;" AS "&amp;I28,"")</f>
        <v/>
      </c>
    </row>
    <row r="29" spans="1:19" x14ac:dyDescent="0.35">
      <c r="A29" s="1">
        <v>450</v>
      </c>
      <c r="B29" s="1">
        <v>27</v>
      </c>
      <c r="C29" s="1" t="s">
        <v>24</v>
      </c>
      <c r="E29" s="1" t="s">
        <v>25</v>
      </c>
      <c r="F29" s="1" t="s">
        <v>105</v>
      </c>
      <c r="H29" s="4" t="str">
        <f t="shared" si="0"/>
        <v>LegalEntity</v>
      </c>
      <c r="I29" s="4" t="str">
        <f t="shared" si="1"/>
        <v>Email</v>
      </c>
      <c r="K29" s="3" t="s">
        <v>27</v>
      </c>
      <c r="L29" s="3" t="s">
        <v>106</v>
      </c>
      <c r="M29" s="3" t="s">
        <v>29</v>
      </c>
      <c r="N29" s="3">
        <v>80</v>
      </c>
      <c r="O29" s="2" t="s">
        <v>30</v>
      </c>
      <c r="P29" s="2" t="s">
        <v>107</v>
      </c>
      <c r="Q29" t="str">
        <f t="shared" si="2"/>
        <v>x</v>
      </c>
      <c r="R29" t="str">
        <f t="shared" si="3"/>
        <v/>
      </c>
      <c r="S29" t="str">
        <f>IF(F29&lt;&gt;"",VLOOKUP(O29,Sheet1!A:B,2,0)&amp;"."&amp;P29&amp;" AS "&amp;I29,"")</f>
        <v>pe.sEmail AS Email</v>
      </c>
    </row>
    <row r="30" spans="1:19" x14ac:dyDescent="0.35">
      <c r="A30" s="1">
        <v>450</v>
      </c>
      <c r="B30" s="1">
        <v>28</v>
      </c>
      <c r="C30" s="1" t="s">
        <v>24</v>
      </c>
      <c r="E30" s="1" t="s">
        <v>25</v>
      </c>
      <c r="F30" s="1" t="s">
        <v>41</v>
      </c>
      <c r="H30" s="4" t="str">
        <f t="shared" si="0"/>
        <v>LegalEntity</v>
      </c>
      <c r="I30" s="4" t="str">
        <f t="shared" si="1"/>
        <v/>
      </c>
      <c r="K30" s="3" t="s">
        <v>27</v>
      </c>
      <c r="L30" s="3" t="s">
        <v>108</v>
      </c>
      <c r="M30" s="3" t="s">
        <v>29</v>
      </c>
      <c r="N30" s="3">
        <v>20</v>
      </c>
      <c r="O30" s="2" t="s">
        <v>109</v>
      </c>
      <c r="P30" s="2" t="s">
        <v>35</v>
      </c>
      <c r="Q30" t="str">
        <f t="shared" si="2"/>
        <v/>
      </c>
      <c r="R30" t="str">
        <f t="shared" si="3"/>
        <v/>
      </c>
      <c r="S30" t="str">
        <f>IF(F30&lt;&gt;"",VLOOKUP(O30,Sheet1!A:B,2,0)&amp;"."&amp;P30&amp;" AS "&amp;I30,"")</f>
        <v/>
      </c>
    </row>
    <row r="31" spans="1:19" x14ac:dyDescent="0.35">
      <c r="A31" s="1">
        <v>450</v>
      </c>
      <c r="B31" s="1">
        <v>29</v>
      </c>
      <c r="C31" s="1" t="s">
        <v>24</v>
      </c>
      <c r="E31" s="1" t="s">
        <v>25</v>
      </c>
      <c r="F31" s="1" t="s">
        <v>41</v>
      </c>
      <c r="H31" s="4" t="str">
        <f t="shared" si="0"/>
        <v>LegalEntity</v>
      </c>
      <c r="I31" s="4" t="str">
        <f t="shared" si="1"/>
        <v/>
      </c>
      <c r="K31" s="3" t="s">
        <v>27</v>
      </c>
      <c r="L31" s="3" t="s">
        <v>110</v>
      </c>
      <c r="M31" s="3" t="s">
        <v>29</v>
      </c>
      <c r="N31" s="3">
        <v>20</v>
      </c>
      <c r="O31" s="2" t="s">
        <v>109</v>
      </c>
      <c r="P31" s="2" t="s">
        <v>35</v>
      </c>
      <c r="Q31" t="str">
        <f t="shared" si="2"/>
        <v/>
      </c>
      <c r="R31" t="str">
        <f t="shared" si="3"/>
        <v/>
      </c>
      <c r="S31" t="str">
        <f>IF(F31&lt;&gt;"",VLOOKUP(O31,Sheet1!A:B,2,0)&amp;"."&amp;P31&amp;" AS "&amp;I31,"")</f>
        <v/>
      </c>
    </row>
    <row r="32" spans="1:19" x14ac:dyDescent="0.35">
      <c r="A32" s="1">
        <v>450</v>
      </c>
      <c r="B32" s="1">
        <v>30</v>
      </c>
      <c r="C32" s="1" t="s">
        <v>24</v>
      </c>
      <c r="E32" s="1" t="s">
        <v>25</v>
      </c>
      <c r="F32" s="1" t="s">
        <v>111</v>
      </c>
      <c r="H32" s="4" t="str">
        <f t="shared" si="0"/>
        <v>LegalEntity</v>
      </c>
      <c r="I32" s="4" t="str">
        <f t="shared" si="1"/>
        <v>Tax_Point</v>
      </c>
      <c r="K32" s="3" t="s">
        <v>27</v>
      </c>
      <c r="L32" s="3" t="s">
        <v>112</v>
      </c>
      <c r="M32" s="3" t="s">
        <v>113</v>
      </c>
      <c r="O32" s="2" t="s">
        <v>45</v>
      </c>
      <c r="P32" s="2" t="s">
        <v>114</v>
      </c>
      <c r="Q32" t="str">
        <f t="shared" si="2"/>
        <v>x</v>
      </c>
      <c r="R32" t="str">
        <f t="shared" si="3"/>
        <v/>
      </c>
      <c r="S32" t="str">
        <f>IF(F32&lt;&gt;"",VLOOKUP(O32,Sheet1!A:B,2,0)&amp;"."&amp;P32&amp;" AS "&amp;I32,"")</f>
        <v>o.iTaxpoint AS Tax_Point</v>
      </c>
    </row>
    <row r="33" spans="1:19" x14ac:dyDescent="0.35">
      <c r="A33" s="1">
        <v>450</v>
      </c>
      <c r="B33" s="1">
        <v>31</v>
      </c>
      <c r="C33" s="1" t="s">
        <v>24</v>
      </c>
      <c r="E33" s="1" t="s">
        <v>25</v>
      </c>
      <c r="F33" s="1" t="s">
        <v>115</v>
      </c>
      <c r="H33" s="4" t="str">
        <f t="shared" si="0"/>
        <v>LegalEntity</v>
      </c>
      <c r="I33" s="4" t="str">
        <f t="shared" si="1"/>
        <v>Tax_Registered</v>
      </c>
      <c r="K33" s="3" t="s">
        <v>27</v>
      </c>
      <c r="L33" s="3" t="s">
        <v>116</v>
      </c>
      <c r="M33" s="3" t="s">
        <v>113</v>
      </c>
      <c r="O33" s="2" t="s">
        <v>45</v>
      </c>
      <c r="P33" s="2" t="s">
        <v>117</v>
      </c>
      <c r="Q33" t="str">
        <f t="shared" si="2"/>
        <v>x</v>
      </c>
      <c r="R33" t="str">
        <f t="shared" si="3"/>
        <v/>
      </c>
      <c r="S33" t="str">
        <f>IF(F33&lt;&gt;"",VLOOKUP(O33,Sheet1!A:B,2,0)&amp;"."&amp;P33&amp;" AS "&amp;I33,"")</f>
        <v>o.iVATRegistered AS Tax_Registered</v>
      </c>
    </row>
    <row r="34" spans="1:19" x14ac:dyDescent="0.35">
      <c r="A34" s="1">
        <v>450</v>
      </c>
      <c r="B34" s="1">
        <v>32</v>
      </c>
      <c r="C34" s="1" t="s">
        <v>24</v>
      </c>
      <c r="E34" s="1" t="s">
        <v>25</v>
      </c>
      <c r="F34" s="1" t="s">
        <v>118</v>
      </c>
      <c r="H34" s="4" t="str">
        <f t="shared" si="0"/>
        <v>LegalEntity</v>
      </c>
      <c r="I34" s="4" t="str">
        <f t="shared" si="1"/>
        <v>Tax_Registration_Number</v>
      </c>
      <c r="K34" s="3" t="s">
        <v>27</v>
      </c>
      <c r="L34" s="3" t="s">
        <v>119</v>
      </c>
      <c r="M34" s="3" t="s">
        <v>29</v>
      </c>
      <c r="N34" s="3">
        <v>20</v>
      </c>
      <c r="O34" s="2" t="s">
        <v>45</v>
      </c>
      <c r="P34" s="2" t="s">
        <v>120</v>
      </c>
      <c r="Q34" t="str">
        <f t="shared" si="2"/>
        <v>x</v>
      </c>
      <c r="R34" t="str">
        <f t="shared" si="3"/>
        <v/>
      </c>
      <c r="S34" t="str">
        <f>IF(F34&lt;&gt;"",VLOOKUP(O34,Sheet1!A:B,2,0)&amp;"."&amp;P34&amp;" AS "&amp;I34,"")</f>
        <v>o.sRegNum AS Tax_Registration_Number</v>
      </c>
    </row>
    <row r="35" spans="1:19" x14ac:dyDescent="0.35">
      <c r="A35" s="1">
        <v>450</v>
      </c>
      <c r="B35" s="1">
        <v>33</v>
      </c>
      <c r="C35" s="1" t="s">
        <v>24</v>
      </c>
      <c r="E35" s="1" t="s">
        <v>25</v>
      </c>
      <c r="H35" s="4" t="str">
        <f t="shared" si="0"/>
        <v>LegalEntity</v>
      </c>
      <c r="I35" s="4" t="str">
        <f t="shared" si="1"/>
        <v/>
      </c>
      <c r="K35" s="3" t="s">
        <v>27</v>
      </c>
      <c r="L35" s="3" t="s">
        <v>121</v>
      </c>
      <c r="M35" s="3" t="s">
        <v>29</v>
      </c>
      <c r="N35" s="3">
        <v>20</v>
      </c>
      <c r="O35" s="2" t="s">
        <v>45</v>
      </c>
      <c r="P35" s="2" t="s">
        <v>122</v>
      </c>
      <c r="Q35" t="str">
        <f t="shared" si="2"/>
        <v/>
      </c>
      <c r="R35" t="str">
        <f t="shared" si="3"/>
        <v/>
      </c>
      <c r="S35" t="str">
        <f>IF(F35&lt;&gt;"",VLOOKUP(O35,Sheet1!A:B,2,0)&amp;"."&amp;P35&amp;" AS "&amp;I35,"")</f>
        <v/>
      </c>
    </row>
    <row r="36" spans="1:19" x14ac:dyDescent="0.35">
      <c r="A36" s="1">
        <v>450</v>
      </c>
      <c r="B36" s="1">
        <v>34</v>
      </c>
      <c r="C36" s="1" t="s">
        <v>24</v>
      </c>
      <c r="E36" s="1" t="s">
        <v>25</v>
      </c>
      <c r="F36" s="1" t="s">
        <v>123</v>
      </c>
      <c r="H36" s="4" t="str">
        <f t="shared" si="0"/>
        <v>LegalEntity</v>
      </c>
      <c r="I36" s="4" t="str">
        <f t="shared" si="1"/>
        <v>Commercial_Registration_Number</v>
      </c>
      <c r="K36" s="3" t="s">
        <v>27</v>
      </c>
      <c r="L36" s="3" t="s">
        <v>124</v>
      </c>
      <c r="M36" s="3" t="s">
        <v>29</v>
      </c>
      <c r="N36" s="3">
        <v>20</v>
      </c>
      <c r="O36" s="2" t="s">
        <v>45</v>
      </c>
      <c r="P36" s="2" t="s">
        <v>125</v>
      </c>
      <c r="Q36" t="str">
        <f t="shared" si="2"/>
        <v>x</v>
      </c>
      <c r="R36" t="str">
        <f t="shared" si="3"/>
        <v/>
      </c>
      <c r="S36" t="str">
        <f>IF(F36&lt;&gt;"",VLOOKUP(O36,Sheet1!A:B,2,0)&amp;"."&amp;P36&amp;" AS "&amp;I36,"")</f>
        <v>o.sCommReg AS Commercial_Registration_Number</v>
      </c>
    </row>
    <row r="37" spans="1:19" x14ac:dyDescent="0.35">
      <c r="A37" s="1">
        <v>450</v>
      </c>
      <c r="B37" s="1">
        <v>35</v>
      </c>
      <c r="C37" s="1" t="s">
        <v>24</v>
      </c>
      <c r="E37" s="1" t="s">
        <v>25</v>
      </c>
      <c r="F37" s="1" t="s">
        <v>126</v>
      </c>
      <c r="H37" s="4" t="str">
        <f t="shared" si="0"/>
        <v>LegalEntity</v>
      </c>
      <c r="I37" s="4" t="str">
        <f t="shared" si="1"/>
        <v>Foreign_Registration_Number</v>
      </c>
      <c r="K37" s="3" t="s">
        <v>27</v>
      </c>
      <c r="L37" s="3" t="s">
        <v>127</v>
      </c>
      <c r="M37" s="3" t="s">
        <v>29</v>
      </c>
      <c r="N37" s="3">
        <v>20</v>
      </c>
      <c r="O37" s="2" t="s">
        <v>45</v>
      </c>
      <c r="P37" s="2" t="s">
        <v>128</v>
      </c>
      <c r="Q37" t="str">
        <f t="shared" si="2"/>
        <v>x</v>
      </c>
      <c r="R37" t="str">
        <f t="shared" si="3"/>
        <v/>
      </c>
      <c r="S37" t="str">
        <f>IF(F37&lt;&gt;"",VLOOKUP(O37,Sheet1!A:B,2,0)&amp;"."&amp;P37&amp;" AS "&amp;I37,"")</f>
        <v>o.sForeignRegNum AS Foreign_Registration_Number</v>
      </c>
    </row>
    <row r="38" spans="1:19" x14ac:dyDescent="0.35">
      <c r="A38" s="1">
        <v>450</v>
      </c>
      <c r="B38" s="1">
        <v>36</v>
      </c>
      <c r="C38" s="1" t="s">
        <v>24</v>
      </c>
      <c r="E38" s="1" t="s">
        <v>25</v>
      </c>
      <c r="F38" s="1" t="s">
        <v>41</v>
      </c>
      <c r="H38" s="4" t="str">
        <f t="shared" si="0"/>
        <v>LegalEntity</v>
      </c>
      <c r="I38" s="4" t="str">
        <f t="shared" si="1"/>
        <v/>
      </c>
      <c r="K38" s="3" t="s">
        <v>27</v>
      </c>
      <c r="L38" s="3" t="s">
        <v>129</v>
      </c>
      <c r="M38" s="3" t="s">
        <v>113</v>
      </c>
      <c r="O38" s="2" t="s">
        <v>45</v>
      </c>
      <c r="P38" s="2" t="s">
        <v>130</v>
      </c>
      <c r="Q38" t="str">
        <f t="shared" si="2"/>
        <v/>
      </c>
      <c r="R38" t="str">
        <f t="shared" si="3"/>
        <v/>
      </c>
      <c r="S38" t="str">
        <f>IF(F38&lt;&gt;"",VLOOKUP(O38,Sheet1!A:B,2,0)&amp;"."&amp;P38&amp;" AS "&amp;I38,"")</f>
        <v/>
      </c>
    </row>
    <row r="39" spans="1:19" x14ac:dyDescent="0.35">
      <c r="A39" s="1">
        <v>450</v>
      </c>
      <c r="B39" s="1">
        <v>37</v>
      </c>
      <c r="C39" s="1" t="s">
        <v>24</v>
      </c>
      <c r="E39" s="1" t="s">
        <v>25</v>
      </c>
      <c r="F39" s="1" t="s">
        <v>41</v>
      </c>
      <c r="H39" s="4" t="str">
        <f t="shared" si="0"/>
        <v>LegalEntity</v>
      </c>
      <c r="I39" s="4" t="str">
        <f t="shared" si="1"/>
        <v/>
      </c>
      <c r="K39" s="3" t="s">
        <v>27</v>
      </c>
      <c r="L39" s="3" t="s">
        <v>131</v>
      </c>
      <c r="M39" s="3" t="s">
        <v>113</v>
      </c>
      <c r="O39" s="2" t="s">
        <v>45</v>
      </c>
      <c r="P39" s="2" t="s">
        <v>132</v>
      </c>
      <c r="Q39" t="str">
        <f t="shared" si="2"/>
        <v/>
      </c>
      <c r="R39" t="str">
        <f t="shared" si="3"/>
        <v/>
      </c>
      <c r="S39" t="str">
        <f>IF(F39&lt;&gt;"",VLOOKUP(O39,Sheet1!A:B,2,0)&amp;"."&amp;P39&amp;" AS "&amp;I39,"")</f>
        <v/>
      </c>
    </row>
    <row r="40" spans="1:19" x14ac:dyDescent="0.35">
      <c r="A40" s="1">
        <v>450</v>
      </c>
      <c r="B40" s="1">
        <v>38</v>
      </c>
      <c r="C40" s="1" t="s">
        <v>24</v>
      </c>
      <c r="E40" s="1" t="s">
        <v>25</v>
      </c>
      <c r="F40" s="1" t="s">
        <v>41</v>
      </c>
      <c r="H40" s="4" t="str">
        <f t="shared" si="0"/>
        <v>LegalEntity</v>
      </c>
      <c r="I40" s="4" t="str">
        <f t="shared" si="1"/>
        <v/>
      </c>
      <c r="K40" s="3" t="s">
        <v>27</v>
      </c>
      <c r="L40" s="3" t="s">
        <v>133</v>
      </c>
      <c r="M40" s="3" t="s">
        <v>29</v>
      </c>
      <c r="N40" s="3">
        <v>20</v>
      </c>
      <c r="O40" s="2" t="s">
        <v>134</v>
      </c>
      <c r="P40" s="2" t="s">
        <v>35</v>
      </c>
      <c r="Q40" t="str">
        <f t="shared" si="2"/>
        <v/>
      </c>
      <c r="R40" t="str">
        <f t="shared" si="3"/>
        <v/>
      </c>
      <c r="S40" t="str">
        <f>IF(F40&lt;&gt;"",VLOOKUP(O40,Sheet1!A:B,2,0)&amp;"."&amp;P40&amp;" AS "&amp;I40,"")</f>
        <v/>
      </c>
    </row>
    <row r="41" spans="1:19" x14ac:dyDescent="0.35">
      <c r="A41" s="1">
        <v>450</v>
      </c>
      <c r="B41" s="1">
        <v>39</v>
      </c>
      <c r="C41" s="1" t="s">
        <v>24</v>
      </c>
      <c r="E41" s="1" t="s">
        <v>25</v>
      </c>
      <c r="F41" s="1" t="s">
        <v>41</v>
      </c>
      <c r="H41" s="4" t="str">
        <f t="shared" si="0"/>
        <v>LegalEntity</v>
      </c>
      <c r="I41" s="4" t="str">
        <f t="shared" si="1"/>
        <v/>
      </c>
      <c r="K41" s="3" t="s">
        <v>27</v>
      </c>
      <c r="L41" s="3" t="s">
        <v>135</v>
      </c>
      <c r="M41" s="3" t="s">
        <v>29</v>
      </c>
      <c r="N41" s="3">
        <v>20</v>
      </c>
      <c r="O41" s="2" t="s">
        <v>136</v>
      </c>
      <c r="P41" s="2" t="s">
        <v>35</v>
      </c>
      <c r="Q41" t="str">
        <f t="shared" si="2"/>
        <v/>
      </c>
      <c r="R41" t="str">
        <f t="shared" si="3"/>
        <v/>
      </c>
      <c r="S41" t="str">
        <f>IF(F41&lt;&gt;"",VLOOKUP(O41,Sheet1!A:B,2,0)&amp;"."&amp;P41&amp;" AS "&amp;I41,"")</f>
        <v/>
      </c>
    </row>
    <row r="42" spans="1:19" x14ac:dyDescent="0.35">
      <c r="A42" s="1">
        <v>450</v>
      </c>
      <c r="B42" s="1">
        <v>40</v>
      </c>
      <c r="C42" s="1" t="s">
        <v>24</v>
      </c>
      <c r="E42" s="1" t="s">
        <v>25</v>
      </c>
      <c r="F42" s="1" t="s">
        <v>41</v>
      </c>
      <c r="H42" s="4" t="str">
        <f t="shared" si="0"/>
        <v>LegalEntity</v>
      </c>
      <c r="I42" s="4" t="str">
        <f t="shared" si="1"/>
        <v/>
      </c>
      <c r="K42" s="3" t="s">
        <v>27</v>
      </c>
      <c r="L42" s="3" t="s">
        <v>137</v>
      </c>
      <c r="M42" s="3" t="s">
        <v>113</v>
      </c>
      <c r="O42" s="2" t="s">
        <v>138</v>
      </c>
      <c r="P42" s="2" t="s">
        <v>139</v>
      </c>
      <c r="Q42" t="str">
        <f t="shared" si="2"/>
        <v/>
      </c>
      <c r="R42" t="str">
        <f t="shared" si="3"/>
        <v/>
      </c>
      <c r="S42" t="str">
        <f>IF(F42&lt;&gt;"",VLOOKUP(O42,Sheet1!A:B,2,0)&amp;"."&amp;P42&amp;" AS "&amp;I42,"")</f>
        <v/>
      </c>
    </row>
    <row r="43" spans="1:19" x14ac:dyDescent="0.35">
      <c r="A43" s="1">
        <v>450</v>
      </c>
      <c r="B43" s="1">
        <v>41</v>
      </c>
      <c r="C43" s="1" t="s">
        <v>24</v>
      </c>
      <c r="E43" s="1" t="s">
        <v>25</v>
      </c>
      <c r="F43" s="1" t="s">
        <v>41</v>
      </c>
      <c r="H43" s="4" t="str">
        <f t="shared" si="0"/>
        <v>LegalEntity</v>
      </c>
      <c r="I43" s="4" t="str">
        <f t="shared" si="1"/>
        <v/>
      </c>
      <c r="K43" s="3" t="s">
        <v>27</v>
      </c>
      <c r="L43" s="3" t="s">
        <v>140</v>
      </c>
      <c r="M43" s="3" t="s">
        <v>113</v>
      </c>
      <c r="O43" s="2" t="s">
        <v>138</v>
      </c>
      <c r="P43" s="2" t="s">
        <v>141</v>
      </c>
      <c r="Q43" t="str">
        <f t="shared" si="2"/>
        <v/>
      </c>
      <c r="R43" t="str">
        <f t="shared" si="3"/>
        <v/>
      </c>
      <c r="S43" t="str">
        <f>IF(F43&lt;&gt;"",VLOOKUP(O43,Sheet1!A:B,2,0)&amp;"."&amp;P43&amp;" AS "&amp;I43,"")</f>
        <v/>
      </c>
    </row>
    <row r="44" spans="1:19" x14ac:dyDescent="0.35">
      <c r="A44" s="1">
        <v>450</v>
      </c>
      <c r="B44" s="1">
        <v>42</v>
      </c>
      <c r="C44" s="1" t="s">
        <v>24</v>
      </c>
      <c r="E44" s="1" t="s">
        <v>25</v>
      </c>
      <c r="F44" s="1" t="s">
        <v>41</v>
      </c>
      <c r="H44" s="4" t="str">
        <f t="shared" si="0"/>
        <v>LegalEntity</v>
      </c>
      <c r="I44" s="4" t="str">
        <f t="shared" si="1"/>
        <v/>
      </c>
      <c r="K44" s="3" t="s">
        <v>27</v>
      </c>
      <c r="L44" s="3" t="s">
        <v>142</v>
      </c>
      <c r="M44" s="3" t="s">
        <v>113</v>
      </c>
      <c r="O44" s="2" t="s">
        <v>138</v>
      </c>
      <c r="P44" s="2" t="s">
        <v>143</v>
      </c>
      <c r="Q44" t="str">
        <f t="shared" si="2"/>
        <v/>
      </c>
      <c r="R44" t="str">
        <f t="shared" si="3"/>
        <v/>
      </c>
      <c r="S44" t="str">
        <f>IF(F44&lt;&gt;"",VLOOKUP(O44,Sheet1!A:B,2,0)&amp;"."&amp;P44&amp;" AS "&amp;I44,"")</f>
        <v/>
      </c>
    </row>
    <row r="45" spans="1:19" x14ac:dyDescent="0.35">
      <c r="A45" s="1">
        <v>450</v>
      </c>
      <c r="B45" s="1">
        <v>43</v>
      </c>
      <c r="C45" s="1" t="s">
        <v>24</v>
      </c>
      <c r="E45" s="1" t="s">
        <v>25</v>
      </c>
      <c r="F45" s="1" t="s">
        <v>41</v>
      </c>
      <c r="H45" s="4" t="str">
        <f t="shared" si="0"/>
        <v>LegalEntity</v>
      </c>
      <c r="I45" s="4" t="str">
        <f t="shared" si="1"/>
        <v/>
      </c>
      <c r="K45" s="3" t="s">
        <v>27</v>
      </c>
      <c r="L45" s="3" t="s">
        <v>144</v>
      </c>
      <c r="M45" s="3" t="s">
        <v>113</v>
      </c>
      <c r="O45" s="2" t="s">
        <v>138</v>
      </c>
      <c r="P45" s="2" t="s">
        <v>145</v>
      </c>
      <c r="Q45" t="str">
        <f t="shared" si="2"/>
        <v/>
      </c>
      <c r="R45" t="str">
        <f t="shared" si="3"/>
        <v/>
      </c>
      <c r="S45" t="str">
        <f>IF(F45&lt;&gt;"",VLOOKUP(O45,Sheet1!A:B,2,0)&amp;"."&amp;P45&amp;" AS "&amp;I45,"")</f>
        <v/>
      </c>
    </row>
    <row r="46" spans="1:19" x14ac:dyDescent="0.35">
      <c r="A46" s="1">
        <v>450</v>
      </c>
      <c r="B46" s="1">
        <v>44</v>
      </c>
      <c r="C46" s="1" t="s">
        <v>24</v>
      </c>
      <c r="E46" s="1" t="s">
        <v>25</v>
      </c>
      <c r="F46" s="1" t="s">
        <v>41</v>
      </c>
      <c r="H46" s="4" t="str">
        <f t="shared" si="0"/>
        <v>LegalEntity</v>
      </c>
      <c r="I46" s="4" t="str">
        <f t="shared" si="1"/>
        <v/>
      </c>
      <c r="K46" s="3" t="s">
        <v>27</v>
      </c>
      <c r="L46" s="3" t="s">
        <v>146</v>
      </c>
      <c r="M46" s="3" t="s">
        <v>113</v>
      </c>
      <c r="O46" s="2" t="s">
        <v>138</v>
      </c>
      <c r="P46" s="2" t="s">
        <v>145</v>
      </c>
      <c r="Q46" t="str">
        <f t="shared" si="2"/>
        <v/>
      </c>
      <c r="R46" t="str">
        <f t="shared" si="3"/>
        <v/>
      </c>
      <c r="S46" t="str">
        <f>IF(F46&lt;&gt;"",VLOOKUP(O46,Sheet1!A:B,2,0)&amp;"."&amp;P46&amp;" AS "&amp;I46,"")</f>
        <v/>
      </c>
    </row>
    <row r="47" spans="1:19" x14ac:dyDescent="0.35">
      <c r="A47" s="1">
        <v>450</v>
      </c>
      <c r="B47" s="1">
        <v>45</v>
      </c>
      <c r="C47" s="1" t="s">
        <v>24</v>
      </c>
      <c r="E47" s="1" t="s">
        <v>25</v>
      </c>
      <c r="F47" s="1" t="s">
        <v>41</v>
      </c>
      <c r="H47" s="4" t="str">
        <f t="shared" si="0"/>
        <v>LegalEntity</v>
      </c>
      <c r="I47" s="4" t="str">
        <f t="shared" si="1"/>
        <v/>
      </c>
      <c r="K47" s="3" t="s">
        <v>27</v>
      </c>
      <c r="L47" s="3" t="s">
        <v>147</v>
      </c>
      <c r="M47" s="3" t="s">
        <v>113</v>
      </c>
      <c r="O47" s="2" t="s">
        <v>138</v>
      </c>
      <c r="P47" s="2" t="s">
        <v>148</v>
      </c>
      <c r="Q47" t="str">
        <f t="shared" si="2"/>
        <v/>
      </c>
      <c r="R47" t="str">
        <f t="shared" si="3"/>
        <v/>
      </c>
      <c r="S47" t="str">
        <f>IF(F47&lt;&gt;"",VLOOKUP(O47,Sheet1!A:B,2,0)&amp;"."&amp;P47&amp;" AS "&amp;I47,"")</f>
        <v/>
      </c>
    </row>
    <row r="48" spans="1:19" x14ac:dyDescent="0.35">
      <c r="A48" s="1">
        <v>450</v>
      </c>
      <c r="B48" s="1">
        <v>46</v>
      </c>
      <c r="C48" s="1" t="s">
        <v>24</v>
      </c>
      <c r="E48" s="1" t="s">
        <v>25</v>
      </c>
      <c r="H48" s="4" t="str">
        <f t="shared" si="0"/>
        <v>LegalEntity</v>
      </c>
      <c r="I48" s="4" t="str">
        <f t="shared" si="1"/>
        <v/>
      </c>
      <c r="K48" s="3" t="s">
        <v>27</v>
      </c>
      <c r="L48" s="3" t="s">
        <v>149</v>
      </c>
      <c r="M48" s="3" t="s">
        <v>113</v>
      </c>
      <c r="O48" s="2" t="s">
        <v>138</v>
      </c>
      <c r="P48" s="2" t="s">
        <v>150</v>
      </c>
      <c r="Q48" t="str">
        <f t="shared" si="2"/>
        <v/>
      </c>
      <c r="R48" t="str">
        <f t="shared" si="3"/>
        <v/>
      </c>
      <c r="S48" t="str">
        <f>IF(F48&lt;&gt;"",VLOOKUP(O48,Sheet1!A:B,2,0)&amp;"."&amp;P48&amp;" AS "&amp;I48,"")</f>
        <v/>
      </c>
    </row>
    <row r="49" spans="1:19" x14ac:dyDescent="0.35">
      <c r="A49" s="1">
        <v>450</v>
      </c>
      <c r="B49" s="1">
        <v>47</v>
      </c>
      <c r="C49" s="1" t="s">
        <v>24</v>
      </c>
      <c r="E49" s="1" t="s">
        <v>25</v>
      </c>
      <c r="F49" s="1" t="s">
        <v>41</v>
      </c>
      <c r="H49" s="4" t="str">
        <f t="shared" si="0"/>
        <v>LegalEntity</v>
      </c>
      <c r="I49" s="4" t="str">
        <f t="shared" si="1"/>
        <v/>
      </c>
      <c r="K49" s="3" t="s">
        <v>27</v>
      </c>
      <c r="L49" s="3" t="s">
        <v>151</v>
      </c>
      <c r="M49" s="3" t="s">
        <v>113</v>
      </c>
      <c r="O49" s="2" t="s">
        <v>138</v>
      </c>
      <c r="P49" s="2" t="s">
        <v>152</v>
      </c>
      <c r="Q49" t="str">
        <f t="shared" si="2"/>
        <v/>
      </c>
      <c r="R49" t="str">
        <f t="shared" si="3"/>
        <v/>
      </c>
      <c r="S49" t="str">
        <f>IF(F49&lt;&gt;"",VLOOKUP(O49,Sheet1!A:B,2,0)&amp;"."&amp;P49&amp;" AS "&amp;I49,"")</f>
        <v/>
      </c>
    </row>
    <row r="50" spans="1:19" x14ac:dyDescent="0.35">
      <c r="A50" s="1">
        <v>450</v>
      </c>
      <c r="B50" s="1">
        <v>48</v>
      </c>
      <c r="C50" s="1" t="s">
        <v>24</v>
      </c>
      <c r="E50" s="1" t="s">
        <v>25</v>
      </c>
      <c r="H50" s="4" t="str">
        <f t="shared" si="0"/>
        <v>LegalEntity</v>
      </c>
      <c r="I50" s="4" t="str">
        <f t="shared" si="1"/>
        <v/>
      </c>
      <c r="K50" s="3" t="s">
        <v>27</v>
      </c>
      <c r="L50" s="3" t="s">
        <v>153</v>
      </c>
      <c r="M50" s="3" t="s">
        <v>29</v>
      </c>
      <c r="N50" s="3">
        <v>50</v>
      </c>
      <c r="O50" s="2" t="s">
        <v>30</v>
      </c>
      <c r="P50" s="2" t="s">
        <v>154</v>
      </c>
      <c r="Q50" t="str">
        <f t="shared" si="2"/>
        <v/>
      </c>
      <c r="R50" t="str">
        <f t="shared" si="3"/>
        <v/>
      </c>
      <c r="S50" t="str">
        <f>IF(F50&lt;&gt;"",VLOOKUP(O50,Sheet1!A:B,2,0)&amp;"."&amp;P50&amp;" AS "&amp;I50,"")</f>
        <v/>
      </c>
    </row>
    <row r="51" spans="1:19" x14ac:dyDescent="0.35">
      <c r="A51" s="1">
        <v>450</v>
      </c>
      <c r="B51" s="1">
        <v>49</v>
      </c>
      <c r="C51" s="1" t="s">
        <v>24</v>
      </c>
      <c r="E51" s="1" t="s">
        <v>25</v>
      </c>
      <c r="F51" s="1" t="s">
        <v>41</v>
      </c>
      <c r="H51" s="4" t="str">
        <f t="shared" si="0"/>
        <v>LegalEntity</v>
      </c>
      <c r="I51" s="4" t="str">
        <f t="shared" si="1"/>
        <v/>
      </c>
      <c r="K51" s="3" t="s">
        <v>27</v>
      </c>
      <c r="L51" s="3" t="s">
        <v>155</v>
      </c>
      <c r="M51" s="3" t="s">
        <v>113</v>
      </c>
      <c r="O51" s="2" t="s">
        <v>45</v>
      </c>
      <c r="P51" s="2" t="s">
        <v>156</v>
      </c>
      <c r="Q51" t="str">
        <f t="shared" si="2"/>
        <v/>
      </c>
      <c r="R51" t="str">
        <f t="shared" si="3"/>
        <v/>
      </c>
      <c r="S51" t="str">
        <f>IF(F51&lt;&gt;"",VLOOKUP(O51,Sheet1!A:B,2,0)&amp;"."&amp;P51&amp;" AS "&amp;I51,"")</f>
        <v/>
      </c>
    </row>
    <row r="52" spans="1:19" x14ac:dyDescent="0.35">
      <c r="A52" s="1">
        <v>450</v>
      </c>
      <c r="B52" s="1">
        <v>50</v>
      </c>
      <c r="C52" s="1" t="s">
        <v>24</v>
      </c>
      <c r="E52" s="1" t="s">
        <v>25</v>
      </c>
      <c r="H52" s="4" t="str">
        <f t="shared" si="0"/>
        <v>LegalEntity</v>
      </c>
      <c r="I52" s="4" t="str">
        <f t="shared" si="1"/>
        <v/>
      </c>
      <c r="K52" s="3" t="s">
        <v>27</v>
      </c>
      <c r="L52" s="3" t="s">
        <v>157</v>
      </c>
      <c r="M52" s="3" t="s">
        <v>29</v>
      </c>
      <c r="N52" s="3">
        <v>40</v>
      </c>
      <c r="O52" s="2" t="s">
        <v>45</v>
      </c>
      <c r="P52" s="2" t="s">
        <v>158</v>
      </c>
      <c r="Q52" t="str">
        <f t="shared" si="2"/>
        <v/>
      </c>
      <c r="R52" t="str">
        <f t="shared" si="3"/>
        <v/>
      </c>
      <c r="S52" t="str">
        <f>IF(F52&lt;&gt;"",VLOOKUP(O52,Sheet1!A:B,2,0)&amp;"."&amp;P52&amp;" AS "&amp;I52,"")</f>
        <v/>
      </c>
    </row>
    <row r="53" spans="1:19" x14ac:dyDescent="0.35">
      <c r="A53" s="1">
        <v>450</v>
      </c>
      <c r="B53" s="1">
        <v>51</v>
      </c>
      <c r="C53" s="1" t="s">
        <v>24</v>
      </c>
      <c r="E53" s="1" t="s">
        <v>25</v>
      </c>
      <c r="F53" s="1" t="s">
        <v>41</v>
      </c>
      <c r="H53" s="4" t="str">
        <f t="shared" si="0"/>
        <v>LegalEntity</v>
      </c>
      <c r="I53" s="4" t="str">
        <f t="shared" si="1"/>
        <v/>
      </c>
      <c r="K53" s="3" t="s">
        <v>27</v>
      </c>
      <c r="L53" s="3" t="s">
        <v>159</v>
      </c>
      <c r="M53" s="3" t="s">
        <v>113</v>
      </c>
      <c r="O53" s="2" t="s">
        <v>45</v>
      </c>
      <c r="P53" s="2" t="s">
        <v>160</v>
      </c>
      <c r="Q53" t="str">
        <f t="shared" si="2"/>
        <v/>
      </c>
      <c r="R53" t="str">
        <f t="shared" si="3"/>
        <v/>
      </c>
      <c r="S53" t="str">
        <f>IF(F53&lt;&gt;"",VLOOKUP(O53,Sheet1!A:B,2,0)&amp;"."&amp;P53&amp;" AS "&amp;I53,"")</f>
        <v/>
      </c>
    </row>
    <row r="54" spans="1:19" x14ac:dyDescent="0.35">
      <c r="A54" s="1">
        <v>450</v>
      </c>
      <c r="B54" s="1">
        <v>52</v>
      </c>
      <c r="C54" s="1" t="s">
        <v>24</v>
      </c>
      <c r="E54" s="1" t="s">
        <v>25</v>
      </c>
      <c r="H54" s="4" t="str">
        <f t="shared" si="0"/>
        <v>LegalEntity</v>
      </c>
      <c r="I54" s="4" t="str">
        <f t="shared" si="1"/>
        <v/>
      </c>
      <c r="K54" s="3" t="s">
        <v>27</v>
      </c>
      <c r="L54" s="3" t="s">
        <v>161</v>
      </c>
      <c r="M54" s="3" t="s">
        <v>29</v>
      </c>
      <c r="N54" s="3">
        <v>40</v>
      </c>
      <c r="O54" s="2" t="s">
        <v>45</v>
      </c>
      <c r="P54" s="2" t="s">
        <v>162</v>
      </c>
      <c r="Q54" t="str">
        <f t="shared" si="2"/>
        <v/>
      </c>
      <c r="R54" t="str">
        <f t="shared" si="3"/>
        <v/>
      </c>
      <c r="S54" t="str">
        <f>IF(F54&lt;&gt;"",VLOOKUP(O54,Sheet1!A:B,2,0)&amp;"."&amp;P54&amp;" AS "&amp;I54,"")</f>
        <v/>
      </c>
    </row>
    <row r="55" spans="1:19" x14ac:dyDescent="0.35">
      <c r="A55" s="1">
        <v>450</v>
      </c>
      <c r="B55" s="1">
        <v>53</v>
      </c>
      <c r="C55" s="1" t="s">
        <v>24</v>
      </c>
      <c r="E55" s="1" t="s">
        <v>25</v>
      </c>
      <c r="H55" s="4" t="str">
        <f t="shared" si="0"/>
        <v>LegalEntity</v>
      </c>
      <c r="I55" s="4" t="str">
        <f t="shared" si="1"/>
        <v/>
      </c>
      <c r="K55" s="3" t="s">
        <v>27</v>
      </c>
      <c r="L55" s="3" t="s">
        <v>163</v>
      </c>
      <c r="M55" s="3" t="s">
        <v>29</v>
      </c>
      <c r="N55" s="3">
        <v>40</v>
      </c>
      <c r="O55" s="2" t="s">
        <v>45</v>
      </c>
      <c r="P55" s="2" t="s">
        <v>164</v>
      </c>
      <c r="Q55" t="str">
        <f t="shared" si="2"/>
        <v/>
      </c>
      <c r="R55" t="str">
        <f t="shared" si="3"/>
        <v/>
      </c>
      <c r="S55" t="str">
        <f>IF(F55&lt;&gt;"",VLOOKUP(O55,Sheet1!A:B,2,0)&amp;"."&amp;P55&amp;" AS "&amp;I55,"")</f>
        <v/>
      </c>
    </row>
    <row r="56" spans="1:19" x14ac:dyDescent="0.35">
      <c r="A56" s="1">
        <v>450</v>
      </c>
      <c r="B56" s="1">
        <v>54</v>
      </c>
      <c r="C56" s="1" t="s">
        <v>24</v>
      </c>
      <c r="E56" s="1" t="s">
        <v>25</v>
      </c>
      <c r="F56" s="1" t="s">
        <v>165</v>
      </c>
      <c r="H56" s="4" t="str">
        <f t="shared" si="0"/>
        <v>LegalEntity</v>
      </c>
      <c r="I56" s="4" t="str">
        <f t="shared" si="1"/>
        <v>Share_Capital_Amount</v>
      </c>
      <c r="K56" s="3" t="s">
        <v>27</v>
      </c>
      <c r="L56" s="3" t="s">
        <v>166</v>
      </c>
      <c r="M56" s="3" t="s">
        <v>167</v>
      </c>
      <c r="N56" s="3" t="s">
        <v>168</v>
      </c>
      <c r="O56" s="2" t="s">
        <v>45</v>
      </c>
      <c r="P56" s="2" t="s">
        <v>169</v>
      </c>
      <c r="Q56" t="str">
        <f t="shared" si="2"/>
        <v>x</v>
      </c>
      <c r="R56" t="str">
        <f t="shared" si="3"/>
        <v/>
      </c>
      <c r="S56" t="str">
        <f>IF(F56&lt;&gt;"",VLOOKUP(O56,Sheet1!A:B,2,0)&amp;"."&amp;P56&amp;" AS "&amp;I56,"")</f>
        <v>o.DCAPITAL AS Share_Capital_Amount</v>
      </c>
    </row>
    <row r="57" spans="1:19" x14ac:dyDescent="0.35">
      <c r="A57" s="1">
        <v>450</v>
      </c>
      <c r="B57" s="1">
        <v>55</v>
      </c>
      <c r="C57" s="1" t="s">
        <v>24</v>
      </c>
      <c r="E57" s="1" t="s">
        <v>25</v>
      </c>
      <c r="F57" s="1" t="s">
        <v>41</v>
      </c>
      <c r="H57" s="4" t="str">
        <f t="shared" si="0"/>
        <v>LegalEntity</v>
      </c>
      <c r="I57" s="4" t="str">
        <f t="shared" si="1"/>
        <v/>
      </c>
      <c r="K57" s="3" t="s">
        <v>27</v>
      </c>
      <c r="L57" s="3" t="s">
        <v>170</v>
      </c>
      <c r="M57" s="3" t="s">
        <v>113</v>
      </c>
      <c r="O57" s="2" t="s">
        <v>45</v>
      </c>
      <c r="P57" s="2" t="s">
        <v>171</v>
      </c>
      <c r="Q57" t="str">
        <f t="shared" si="2"/>
        <v/>
      </c>
      <c r="R57" t="str">
        <f t="shared" si="3"/>
        <v/>
      </c>
      <c r="S57" t="str">
        <f>IF(F57&lt;&gt;"",VLOOKUP(O57,Sheet1!A:B,2,0)&amp;"."&amp;P57&amp;" AS "&amp;I57,"")</f>
        <v/>
      </c>
    </row>
    <row r="58" spans="1:19" x14ac:dyDescent="0.35">
      <c r="A58" s="1">
        <v>450</v>
      </c>
      <c r="B58" s="1">
        <v>56</v>
      </c>
      <c r="C58" s="1" t="s">
        <v>24</v>
      </c>
      <c r="E58" s="1" t="s">
        <v>25</v>
      </c>
      <c r="F58" s="1" t="s">
        <v>41</v>
      </c>
      <c r="H58" s="4" t="str">
        <f t="shared" si="0"/>
        <v>LegalEntity</v>
      </c>
      <c r="I58" s="4" t="str">
        <f t="shared" si="1"/>
        <v/>
      </c>
      <c r="K58" s="3" t="s">
        <v>27</v>
      </c>
      <c r="L58" s="3" t="s">
        <v>172</v>
      </c>
      <c r="M58" s="3" t="s">
        <v>113</v>
      </c>
      <c r="O58" s="2" t="s">
        <v>45</v>
      </c>
      <c r="P58" s="2" t="s">
        <v>173</v>
      </c>
      <c r="Q58" t="str">
        <f t="shared" si="2"/>
        <v/>
      </c>
      <c r="R58" t="str">
        <f t="shared" si="3"/>
        <v/>
      </c>
      <c r="S58" t="str">
        <f>IF(F58&lt;&gt;"",VLOOKUP(O58,Sheet1!A:B,2,0)&amp;"."&amp;P58&amp;" AS "&amp;I58,"")</f>
        <v/>
      </c>
    </row>
    <row r="59" spans="1:19" x14ac:dyDescent="0.35">
      <c r="A59" s="1">
        <v>450</v>
      </c>
      <c r="B59" s="1">
        <v>57</v>
      </c>
      <c r="C59" s="1" t="s">
        <v>24</v>
      </c>
      <c r="E59" s="1" t="s">
        <v>25</v>
      </c>
      <c r="F59" s="1" t="s">
        <v>41</v>
      </c>
      <c r="H59" s="4" t="str">
        <f t="shared" si="0"/>
        <v>LegalEntity</v>
      </c>
      <c r="I59" s="4" t="str">
        <f t="shared" si="1"/>
        <v/>
      </c>
      <c r="K59" s="3" t="s">
        <v>27</v>
      </c>
      <c r="L59" s="3" t="s">
        <v>174</v>
      </c>
      <c r="M59" s="3" t="s">
        <v>29</v>
      </c>
      <c r="N59" s="3">
        <v>40</v>
      </c>
      <c r="O59" s="2" t="s">
        <v>30</v>
      </c>
      <c r="P59" s="2" t="s">
        <v>175</v>
      </c>
      <c r="Q59" t="str">
        <f t="shared" si="2"/>
        <v/>
      </c>
      <c r="R59" t="str">
        <f t="shared" si="3"/>
        <v/>
      </c>
      <c r="S59" t="str">
        <f>IF(F59&lt;&gt;"",VLOOKUP(O59,Sheet1!A:B,2,0)&amp;"."&amp;P59&amp;" AS "&amp;I59,"")</f>
        <v/>
      </c>
    </row>
    <row r="60" spans="1:19" x14ac:dyDescent="0.35">
      <c r="A60" s="1">
        <v>450</v>
      </c>
      <c r="B60" s="1">
        <v>58</v>
      </c>
      <c r="C60" s="1" t="s">
        <v>24</v>
      </c>
      <c r="E60" s="1" t="s">
        <v>25</v>
      </c>
      <c r="F60" s="1" t="s">
        <v>41</v>
      </c>
      <c r="H60" s="4" t="str">
        <f t="shared" si="0"/>
        <v>LegalEntity</v>
      </c>
      <c r="I60" s="4" t="str">
        <f t="shared" si="1"/>
        <v/>
      </c>
      <c r="K60" s="3" t="s">
        <v>27</v>
      </c>
      <c r="L60" s="3" t="s">
        <v>176</v>
      </c>
      <c r="M60" s="3" t="s">
        <v>113</v>
      </c>
      <c r="O60" s="2" t="s">
        <v>45</v>
      </c>
      <c r="P60" s="2" t="s">
        <v>177</v>
      </c>
      <c r="Q60" t="str">
        <f t="shared" si="2"/>
        <v/>
      </c>
      <c r="R60" t="str">
        <f t="shared" si="3"/>
        <v/>
      </c>
      <c r="S60" t="str">
        <f>IF(F60&lt;&gt;"",VLOOKUP(O60,Sheet1!A:B,2,0)&amp;"."&amp;P60&amp;" AS "&amp;I60,"")</f>
        <v/>
      </c>
    </row>
    <row r="61" spans="1:19" x14ac:dyDescent="0.35">
      <c r="A61" s="1">
        <v>450</v>
      </c>
      <c r="B61" s="1">
        <v>59</v>
      </c>
      <c r="C61" s="1" t="s">
        <v>24</v>
      </c>
      <c r="E61" s="1" t="s">
        <v>25</v>
      </c>
      <c r="F61" s="1" t="s">
        <v>41</v>
      </c>
      <c r="H61" s="4" t="str">
        <f t="shared" si="0"/>
        <v>LegalEntity</v>
      </c>
      <c r="I61" s="4" t="str">
        <f t="shared" si="1"/>
        <v/>
      </c>
      <c r="K61" s="3" t="s">
        <v>27</v>
      </c>
      <c r="L61" s="3" t="s">
        <v>178</v>
      </c>
      <c r="M61" s="3" t="s">
        <v>113</v>
      </c>
      <c r="O61" s="2" t="s">
        <v>30</v>
      </c>
      <c r="P61" s="2" t="s">
        <v>179</v>
      </c>
      <c r="Q61" t="str">
        <f t="shared" si="2"/>
        <v/>
      </c>
      <c r="R61" t="str">
        <f t="shared" si="3"/>
        <v/>
      </c>
      <c r="S61" t="str">
        <f>IF(F61&lt;&gt;"",VLOOKUP(O61,Sheet1!A:B,2,0)&amp;"."&amp;P61&amp;" AS "&amp;I61,"")</f>
        <v/>
      </c>
    </row>
    <row r="62" spans="1:19" x14ac:dyDescent="0.35">
      <c r="A62" s="1">
        <v>450</v>
      </c>
      <c r="B62" s="1">
        <v>60</v>
      </c>
      <c r="C62" s="1" t="s">
        <v>24</v>
      </c>
      <c r="E62" s="1" t="s">
        <v>25</v>
      </c>
      <c r="F62" s="1" t="s">
        <v>41</v>
      </c>
      <c r="H62" s="4" t="str">
        <f t="shared" si="0"/>
        <v>LegalEntity</v>
      </c>
      <c r="I62" s="4" t="str">
        <f t="shared" si="1"/>
        <v/>
      </c>
      <c r="K62" s="3" t="s">
        <v>27</v>
      </c>
      <c r="L62" s="3" t="s">
        <v>180</v>
      </c>
      <c r="M62" s="3" t="s">
        <v>113</v>
      </c>
      <c r="O62" s="2" t="s">
        <v>30</v>
      </c>
      <c r="P62" s="2" t="s">
        <v>181</v>
      </c>
      <c r="Q62" t="str">
        <f t="shared" si="2"/>
        <v/>
      </c>
      <c r="R62" t="str">
        <f t="shared" si="3"/>
        <v/>
      </c>
      <c r="S62" t="str">
        <f>IF(F62&lt;&gt;"",VLOOKUP(O62,Sheet1!A:B,2,0)&amp;"."&amp;P62&amp;" AS "&amp;I62,"")</f>
        <v/>
      </c>
    </row>
    <row r="63" spans="1:19" x14ac:dyDescent="0.35">
      <c r="A63" s="1">
        <v>450</v>
      </c>
      <c r="B63" s="1">
        <v>61</v>
      </c>
      <c r="C63" s="1" t="s">
        <v>24</v>
      </c>
      <c r="E63" s="1" t="s">
        <v>25</v>
      </c>
      <c r="F63" s="1" t="s">
        <v>41</v>
      </c>
      <c r="H63" s="4" t="str">
        <f t="shared" si="0"/>
        <v>LegalEntity</v>
      </c>
      <c r="I63" s="4" t="str">
        <f t="shared" si="1"/>
        <v/>
      </c>
      <c r="K63" s="3" t="s">
        <v>27</v>
      </c>
      <c r="L63" s="3" t="s">
        <v>182</v>
      </c>
      <c r="M63" s="3" t="s">
        <v>29</v>
      </c>
      <c r="N63" s="3">
        <v>30</v>
      </c>
      <c r="O63" s="2" t="s">
        <v>30</v>
      </c>
      <c r="P63" s="2" t="s">
        <v>183</v>
      </c>
      <c r="Q63" t="str">
        <f t="shared" si="2"/>
        <v/>
      </c>
      <c r="R63" t="str">
        <f t="shared" si="3"/>
        <v/>
      </c>
      <c r="S63" t="str">
        <f>IF(F63&lt;&gt;"",VLOOKUP(O63,Sheet1!A:B,2,0)&amp;"."&amp;P63&amp;" AS "&amp;I63,"")</f>
        <v/>
      </c>
    </row>
    <row r="64" spans="1:19" x14ac:dyDescent="0.35">
      <c r="A64" s="1">
        <v>450</v>
      </c>
      <c r="B64" s="1">
        <v>62</v>
      </c>
      <c r="C64" s="1" t="s">
        <v>24</v>
      </c>
      <c r="E64" s="1" t="s">
        <v>25</v>
      </c>
      <c r="F64" s="1" t="s">
        <v>41</v>
      </c>
      <c r="H64" s="4" t="str">
        <f t="shared" si="0"/>
        <v>LegalEntity</v>
      </c>
      <c r="I64" s="4" t="str">
        <f t="shared" si="1"/>
        <v/>
      </c>
      <c r="K64" s="3" t="s">
        <v>27</v>
      </c>
      <c r="L64" s="3" t="s">
        <v>184</v>
      </c>
      <c r="M64" s="3" t="s">
        <v>29</v>
      </c>
      <c r="N64" s="3">
        <v>80</v>
      </c>
      <c r="O64" s="2" t="s">
        <v>30</v>
      </c>
      <c r="P64" s="2" t="s">
        <v>185</v>
      </c>
      <c r="Q64" t="str">
        <f t="shared" si="2"/>
        <v/>
      </c>
      <c r="R64" t="str">
        <f t="shared" si="3"/>
        <v/>
      </c>
      <c r="S64" t="str">
        <f>IF(F64&lt;&gt;"",VLOOKUP(O64,Sheet1!A:B,2,0)&amp;"."&amp;P64&amp;" AS "&amp;I64,"")</f>
        <v/>
      </c>
    </row>
    <row r="65" spans="1:19" x14ac:dyDescent="0.35">
      <c r="A65" s="1">
        <v>450</v>
      </c>
      <c r="B65" s="1">
        <v>63</v>
      </c>
      <c r="C65" s="1" t="s">
        <v>24</v>
      </c>
      <c r="E65" s="1" t="s">
        <v>25</v>
      </c>
      <c r="F65" s="1" t="s">
        <v>41</v>
      </c>
      <c r="H65" s="4" t="str">
        <f t="shared" si="0"/>
        <v>LegalEntity</v>
      </c>
      <c r="I65" s="4" t="str">
        <f t="shared" si="1"/>
        <v/>
      </c>
      <c r="K65" s="3" t="s">
        <v>27</v>
      </c>
      <c r="L65" s="3" t="s">
        <v>186</v>
      </c>
      <c r="M65" s="3" t="s">
        <v>29</v>
      </c>
      <c r="N65" s="3">
        <v>10</v>
      </c>
      <c r="O65" s="2" t="s">
        <v>187</v>
      </c>
      <c r="P65" s="2" t="s">
        <v>35</v>
      </c>
      <c r="Q65" t="str">
        <f t="shared" si="2"/>
        <v/>
      </c>
      <c r="R65" t="str">
        <f t="shared" si="3"/>
        <v/>
      </c>
      <c r="S65" t="str">
        <f>IF(F65&lt;&gt;"",VLOOKUP(O65,Sheet1!A:B,2,0)&amp;"."&amp;P65&amp;" AS "&amp;I65,"")</f>
        <v/>
      </c>
    </row>
    <row r="66" spans="1:19" x14ac:dyDescent="0.35">
      <c r="A66" s="1">
        <v>450</v>
      </c>
      <c r="B66" s="1">
        <v>64</v>
      </c>
      <c r="C66" s="1" t="s">
        <v>24</v>
      </c>
      <c r="E66" s="1" t="s">
        <v>25</v>
      </c>
      <c r="H66" s="4" t="str">
        <f t="shared" si="0"/>
        <v>LegalEntity</v>
      </c>
      <c r="I66" s="4" t="str">
        <f t="shared" si="1"/>
        <v/>
      </c>
      <c r="K66" s="3" t="s">
        <v>27</v>
      </c>
      <c r="L66" s="3" t="s">
        <v>188</v>
      </c>
      <c r="M66" s="3" t="s">
        <v>29</v>
      </c>
      <c r="N66" s="3">
        <v>16</v>
      </c>
      <c r="O66" s="2" t="s">
        <v>189</v>
      </c>
      <c r="P66" s="2" t="s">
        <v>35</v>
      </c>
      <c r="Q66" t="str">
        <f t="shared" si="2"/>
        <v/>
      </c>
      <c r="R66" t="str">
        <f t="shared" si="3"/>
        <v/>
      </c>
      <c r="S66" t="str">
        <f>IF(F66&lt;&gt;"",VLOOKUP(O66,Sheet1!A:B,2,0)&amp;"."&amp;P66&amp;" AS "&amp;I66,"")</f>
        <v/>
      </c>
    </row>
    <row r="67" spans="1:19" x14ac:dyDescent="0.35">
      <c r="A67" s="1">
        <v>450</v>
      </c>
      <c r="B67" s="1">
        <v>65</v>
      </c>
      <c r="C67" s="1" t="s">
        <v>24</v>
      </c>
      <c r="E67" s="1" t="s">
        <v>25</v>
      </c>
      <c r="H67" s="4" t="str">
        <f t="shared" ref="H67:H130" si="4">IF(E67=E66,H66,SUBSTITUTE(E67," ",""))</f>
        <v>LegalEntity</v>
      </c>
      <c r="I67" s="4" t="str">
        <f t="shared" ref="I67:I130" si="5">IF(F67&lt;&gt;"",SUBSTITUTE(SUBSTITUTE(F67," ","_"),"-",""),"")</f>
        <v/>
      </c>
      <c r="K67" s="3" t="s">
        <v>27</v>
      </c>
      <c r="L67" s="3" t="s">
        <v>190</v>
      </c>
      <c r="M67" s="3" t="s">
        <v>113</v>
      </c>
      <c r="O67" s="2" t="s">
        <v>45</v>
      </c>
      <c r="P67" s="2" t="s">
        <v>191</v>
      </c>
      <c r="Q67" t="str">
        <f t="shared" si="2"/>
        <v/>
      </c>
      <c r="R67" t="str">
        <f t="shared" si="3"/>
        <v/>
      </c>
      <c r="S67" t="str">
        <f>IF(F67&lt;&gt;"",VLOOKUP(O67,Sheet1!A:B,2,0)&amp;"."&amp;P67&amp;" AS "&amp;I67,"")</f>
        <v/>
      </c>
    </row>
    <row r="68" spans="1:19" x14ac:dyDescent="0.35">
      <c r="A68" s="1">
        <v>450</v>
      </c>
      <c r="B68" s="1">
        <v>66</v>
      </c>
      <c r="C68" s="1" t="s">
        <v>24</v>
      </c>
      <c r="E68" s="1" t="s">
        <v>25</v>
      </c>
      <c r="F68" s="1" t="s">
        <v>41</v>
      </c>
      <c r="H68" s="4" t="str">
        <f t="shared" si="4"/>
        <v>LegalEntity</v>
      </c>
      <c r="I68" s="4" t="str">
        <f t="shared" si="5"/>
        <v/>
      </c>
      <c r="K68" s="3" t="s">
        <v>27</v>
      </c>
      <c r="L68" s="3" t="s">
        <v>192</v>
      </c>
      <c r="M68" s="3" t="s">
        <v>29</v>
      </c>
      <c r="N68" s="3">
        <v>80</v>
      </c>
      <c r="O68" s="2" t="s">
        <v>45</v>
      </c>
      <c r="P68" s="2" t="s">
        <v>193</v>
      </c>
      <c r="Q68" t="str">
        <f t="shared" ref="Q68:Q131" si="6">IF(OR(R68&lt;&gt;"",S68&lt;&gt;""),"x","")</f>
        <v/>
      </c>
      <c r="R68" t="str">
        <f t="shared" ref="R68:R131" si="7">IF(H68&lt;&gt;H67,"CREATE VIEW DBO.V_"&amp;H68&amp;" AS "&amp;CHAR(10)&amp;"SELECT ",IF(E68&lt;&gt;E69,"GO "&amp;CHAR(10),""))</f>
        <v/>
      </c>
      <c r="S68" t="str">
        <f>IF(F68&lt;&gt;"",VLOOKUP(O68,Sheet1!A:B,2,0)&amp;"."&amp;P68&amp;" AS "&amp;I68,"")</f>
        <v/>
      </c>
    </row>
    <row r="69" spans="1:19" x14ac:dyDescent="0.35">
      <c r="A69" s="1">
        <v>450</v>
      </c>
      <c r="B69" s="1">
        <v>67</v>
      </c>
      <c r="C69" s="1" t="s">
        <v>24</v>
      </c>
      <c r="E69" s="1" t="s">
        <v>25</v>
      </c>
      <c r="F69" s="1" t="s">
        <v>41</v>
      </c>
      <c r="H69" s="4" t="str">
        <f t="shared" si="4"/>
        <v>LegalEntity</v>
      </c>
      <c r="I69" s="4" t="str">
        <f t="shared" si="5"/>
        <v/>
      </c>
      <c r="K69" s="3" t="s">
        <v>27</v>
      </c>
      <c r="L69" s="3" t="s">
        <v>194</v>
      </c>
      <c r="M69" s="3" t="s">
        <v>113</v>
      </c>
      <c r="O69" s="2" t="s">
        <v>45</v>
      </c>
      <c r="P69" s="2" t="s">
        <v>195</v>
      </c>
      <c r="Q69" t="str">
        <f t="shared" si="6"/>
        <v/>
      </c>
      <c r="R69" t="str">
        <f t="shared" si="7"/>
        <v/>
      </c>
      <c r="S69" t="str">
        <f>IF(F69&lt;&gt;"",VLOOKUP(O69,Sheet1!A:B,2,0)&amp;"."&amp;P69&amp;" AS "&amp;I69,"")</f>
        <v/>
      </c>
    </row>
    <row r="70" spans="1:19" x14ac:dyDescent="0.35">
      <c r="A70" s="1">
        <v>450</v>
      </c>
      <c r="B70" s="1">
        <v>68</v>
      </c>
      <c r="C70" s="1" t="s">
        <v>24</v>
      </c>
      <c r="E70" s="1" t="s">
        <v>25</v>
      </c>
      <c r="F70" s="1" t="s">
        <v>41</v>
      </c>
      <c r="H70" s="4" t="str">
        <f t="shared" si="4"/>
        <v>LegalEntity</v>
      </c>
      <c r="I70" s="4" t="str">
        <f t="shared" si="5"/>
        <v/>
      </c>
      <c r="K70" s="3" t="s">
        <v>27</v>
      </c>
      <c r="L70" s="3" t="s">
        <v>196</v>
      </c>
      <c r="M70" s="3" t="s">
        <v>29</v>
      </c>
      <c r="N70" s="3">
        <v>5</v>
      </c>
      <c r="O70" s="2" t="s">
        <v>197</v>
      </c>
      <c r="P70" s="2" t="s">
        <v>26</v>
      </c>
      <c r="Q70" t="str">
        <f t="shared" si="6"/>
        <v/>
      </c>
      <c r="R70" t="str">
        <f t="shared" si="7"/>
        <v/>
      </c>
      <c r="S70" t="str">
        <f>IF(F70&lt;&gt;"",VLOOKUP(O70,Sheet1!A:B,2,0)&amp;"."&amp;P70&amp;" AS "&amp;I70,"")</f>
        <v/>
      </c>
    </row>
    <row r="71" spans="1:19" x14ac:dyDescent="0.35">
      <c r="A71" s="1">
        <v>450</v>
      </c>
      <c r="B71" s="1">
        <v>69</v>
      </c>
      <c r="C71" s="1" t="s">
        <v>24</v>
      </c>
      <c r="E71" s="1" t="s">
        <v>25</v>
      </c>
      <c r="F71" s="1" t="s">
        <v>41</v>
      </c>
      <c r="H71" s="4" t="str">
        <f t="shared" si="4"/>
        <v>LegalEntity</v>
      </c>
      <c r="I71" s="4" t="str">
        <f t="shared" si="5"/>
        <v/>
      </c>
      <c r="K71" s="3" t="s">
        <v>27</v>
      </c>
      <c r="L71" s="3" t="s">
        <v>198</v>
      </c>
      <c r="M71" s="3" t="s">
        <v>29</v>
      </c>
      <c r="N71" s="3">
        <v>8</v>
      </c>
      <c r="O71" s="2" t="s">
        <v>45</v>
      </c>
      <c r="P71" s="2" t="s">
        <v>31</v>
      </c>
      <c r="Q71" t="str">
        <f t="shared" si="6"/>
        <v>x</v>
      </c>
      <c r="R71" t="str">
        <f t="shared" si="7"/>
        <v xml:space="preserve">GO 
</v>
      </c>
      <c r="S71" t="str">
        <f>IF(F71&lt;&gt;"",VLOOKUP(O71,Sheet1!A:B,2,0)&amp;"."&amp;P71&amp;" AS "&amp;I71,"")</f>
        <v/>
      </c>
    </row>
    <row r="72" spans="1:19" x14ac:dyDescent="0.35">
      <c r="A72" s="1">
        <v>550</v>
      </c>
      <c r="B72" s="1">
        <v>1</v>
      </c>
      <c r="C72" s="1" t="s">
        <v>24</v>
      </c>
      <c r="E72" s="1" t="s">
        <v>199</v>
      </c>
      <c r="F72" s="1" t="s">
        <v>26</v>
      </c>
      <c r="H72" s="4" t="str">
        <f t="shared" si="4"/>
        <v>Property</v>
      </c>
      <c r="I72" s="4" t="str">
        <f t="shared" si="5"/>
        <v>Code</v>
      </c>
      <c r="K72" s="3" t="s">
        <v>200</v>
      </c>
      <c r="L72" s="3" t="s">
        <v>201</v>
      </c>
      <c r="M72" s="3" t="s">
        <v>29</v>
      </c>
      <c r="N72" s="3">
        <v>8</v>
      </c>
      <c r="O72" s="2" t="s">
        <v>202</v>
      </c>
      <c r="P72" s="2" t="s">
        <v>35</v>
      </c>
      <c r="Q72" t="str">
        <f t="shared" si="6"/>
        <v>x</v>
      </c>
      <c r="R72" t="str">
        <f t="shared" si="7"/>
        <v xml:space="preserve">CREATE VIEW DBO.V_Property AS 
SELECT </v>
      </c>
      <c r="S72" t="str">
        <f>IF(F72&lt;&gt;"",VLOOKUP(O72,Sheet1!A:B,2,0)&amp;"."&amp;P72&amp;" AS "&amp;I72,"")</f>
        <v>p.scode AS Code</v>
      </c>
    </row>
    <row r="73" spans="1:19" x14ac:dyDescent="0.35">
      <c r="A73" s="1">
        <v>550</v>
      </c>
      <c r="B73" s="1">
        <v>2</v>
      </c>
      <c r="C73" s="1" t="s">
        <v>24</v>
      </c>
      <c r="E73" s="1" t="s">
        <v>199</v>
      </c>
      <c r="F73" s="1" t="s">
        <v>32</v>
      </c>
      <c r="G73" s="1" t="s">
        <v>33</v>
      </c>
      <c r="H73" s="4" t="str">
        <f t="shared" si="4"/>
        <v>Property</v>
      </c>
      <c r="I73" s="4" t="str">
        <f t="shared" si="5"/>
        <v>Country</v>
      </c>
      <c r="K73" s="3" t="s">
        <v>200</v>
      </c>
      <c r="L73" s="3" t="s">
        <v>32</v>
      </c>
      <c r="M73" s="3" t="s">
        <v>29</v>
      </c>
      <c r="N73" s="3">
        <v>12</v>
      </c>
      <c r="O73" s="2" t="s">
        <v>34</v>
      </c>
      <c r="P73" s="2" t="s">
        <v>35</v>
      </c>
      <c r="Q73" t="str">
        <f t="shared" si="6"/>
        <v>x</v>
      </c>
      <c r="R73" t="str">
        <f t="shared" si="7"/>
        <v/>
      </c>
      <c r="S73" t="str">
        <f>IF(F73&lt;&gt;"",VLOOKUP(O73,Sheet1!A:B,2,0)&amp;"."&amp;P73&amp;" AS "&amp;I73,"")</f>
        <v>co.scode AS Country</v>
      </c>
    </row>
    <row r="74" spans="1:19" x14ac:dyDescent="0.35">
      <c r="A74" s="1">
        <v>550</v>
      </c>
      <c r="B74" s="1">
        <v>3</v>
      </c>
      <c r="C74" s="1" t="s">
        <v>24</v>
      </c>
      <c r="E74" s="1" t="s">
        <v>199</v>
      </c>
      <c r="F74" s="1" t="s">
        <v>43</v>
      </c>
      <c r="H74" s="4" t="str">
        <f t="shared" si="4"/>
        <v>Property</v>
      </c>
      <c r="I74" s="4" t="str">
        <f t="shared" si="5"/>
        <v>Legacy_Code</v>
      </c>
      <c r="K74" s="3" t="s">
        <v>200</v>
      </c>
      <c r="L74" s="3" t="s">
        <v>203</v>
      </c>
      <c r="M74" s="3" t="s">
        <v>29</v>
      </c>
      <c r="N74" s="3">
        <v>250</v>
      </c>
      <c r="O74" s="2" t="s">
        <v>202</v>
      </c>
      <c r="P74" s="2" t="s">
        <v>46</v>
      </c>
      <c r="Q74" t="str">
        <f t="shared" si="6"/>
        <v>x</v>
      </c>
      <c r="R74" t="str">
        <f t="shared" si="7"/>
        <v/>
      </c>
      <c r="S74" t="str">
        <f>IF(F74&lt;&gt;"",VLOOKUP(O74,Sheet1!A:B,2,0)&amp;"."&amp;P74&amp;" AS "&amp;I74,"")</f>
        <v>p.sExtReference AS Legacy_Code</v>
      </c>
    </row>
    <row r="75" spans="1:19" x14ac:dyDescent="0.35">
      <c r="A75" s="1">
        <v>550</v>
      </c>
      <c r="B75" s="1">
        <v>4</v>
      </c>
      <c r="C75" s="1" t="s">
        <v>24</v>
      </c>
      <c r="E75" s="1" t="s">
        <v>199</v>
      </c>
      <c r="H75" s="4" t="str">
        <f t="shared" si="4"/>
        <v>Property</v>
      </c>
      <c r="I75" s="4" t="str">
        <f t="shared" si="5"/>
        <v/>
      </c>
      <c r="K75" s="3" t="s">
        <v>200</v>
      </c>
      <c r="L75" s="3" t="s">
        <v>204</v>
      </c>
      <c r="M75" s="3" t="s">
        <v>29</v>
      </c>
      <c r="N75" s="3">
        <v>250</v>
      </c>
      <c r="O75" s="2" t="s">
        <v>45</v>
      </c>
      <c r="P75" s="2" t="s">
        <v>46</v>
      </c>
      <c r="Q75" t="str">
        <f t="shared" si="6"/>
        <v/>
      </c>
      <c r="R75" t="str">
        <f t="shared" si="7"/>
        <v/>
      </c>
      <c r="S75" t="str">
        <f>IF(F75&lt;&gt;"",VLOOKUP(O75,Sheet1!A:B,2,0)&amp;"."&amp;P75&amp;" AS "&amp;I75,"")</f>
        <v/>
      </c>
    </row>
    <row r="76" spans="1:19" x14ac:dyDescent="0.35">
      <c r="A76" s="1">
        <v>550</v>
      </c>
      <c r="B76" s="1">
        <v>5</v>
      </c>
      <c r="C76" s="1" t="s">
        <v>24</v>
      </c>
      <c r="E76" s="1" t="s">
        <v>199</v>
      </c>
      <c r="F76" s="1" t="s">
        <v>205</v>
      </c>
      <c r="G76" s="1" t="s">
        <v>33</v>
      </c>
      <c r="H76" s="4" t="str">
        <f t="shared" si="4"/>
        <v>Property</v>
      </c>
      <c r="I76" s="4" t="str">
        <f t="shared" si="5"/>
        <v>Owner</v>
      </c>
      <c r="K76" s="3" t="s">
        <v>200</v>
      </c>
      <c r="L76" s="3" t="s">
        <v>205</v>
      </c>
      <c r="M76" s="3" t="s">
        <v>29</v>
      </c>
      <c r="N76" s="3">
        <v>8</v>
      </c>
      <c r="O76" s="2" t="s">
        <v>45</v>
      </c>
      <c r="P76" s="2" t="s">
        <v>31</v>
      </c>
      <c r="Q76" t="str">
        <f t="shared" si="6"/>
        <v>x</v>
      </c>
      <c r="R76" t="str">
        <f t="shared" si="7"/>
        <v/>
      </c>
      <c r="S76" t="str">
        <f>IF(F76&lt;&gt;"",VLOOKUP(O76,Sheet1!A:B,2,0)&amp;"."&amp;P76&amp;" AS "&amp;I76,"")</f>
        <v>o.ucode AS Owner</v>
      </c>
    </row>
    <row r="77" spans="1:19" x14ac:dyDescent="0.35">
      <c r="A77" s="1">
        <v>550</v>
      </c>
      <c r="B77" s="1">
        <v>6</v>
      </c>
      <c r="C77" s="1" t="s">
        <v>24</v>
      </c>
      <c r="E77" s="1" t="s">
        <v>199</v>
      </c>
      <c r="F77" s="1" t="s">
        <v>53</v>
      </c>
      <c r="H77" s="4" t="str">
        <f t="shared" si="4"/>
        <v>Property</v>
      </c>
      <c r="I77" s="4" t="str">
        <f t="shared" si="5"/>
        <v>Address_1</v>
      </c>
      <c r="K77" s="3" t="s">
        <v>200</v>
      </c>
      <c r="L77" s="3" t="s">
        <v>206</v>
      </c>
      <c r="M77" s="3" t="s">
        <v>29</v>
      </c>
      <c r="N77" s="3">
        <v>50</v>
      </c>
      <c r="O77" s="2" t="s">
        <v>202</v>
      </c>
      <c r="P77" s="2" t="s">
        <v>207</v>
      </c>
      <c r="Q77" t="str">
        <f t="shared" si="6"/>
        <v>x</v>
      </c>
      <c r="R77" t="str">
        <f t="shared" si="7"/>
        <v/>
      </c>
      <c r="S77" t="str">
        <f>IF(F77&lt;&gt;"",VLOOKUP(O77,Sheet1!A:B,2,0)&amp;"."&amp;P77&amp;" AS "&amp;I77,"")</f>
        <v>p.saddr1 AS Address_1</v>
      </c>
    </row>
    <row r="78" spans="1:19" x14ac:dyDescent="0.35">
      <c r="A78" s="1">
        <v>550</v>
      </c>
      <c r="B78" s="1">
        <v>7</v>
      </c>
      <c r="C78" s="1" t="s">
        <v>24</v>
      </c>
      <c r="E78" s="1" t="s">
        <v>199</v>
      </c>
      <c r="F78" s="1" t="s">
        <v>56</v>
      </c>
      <c r="H78" s="4" t="str">
        <f t="shared" si="4"/>
        <v>Property</v>
      </c>
      <c r="I78" s="4" t="str">
        <f t="shared" si="5"/>
        <v>Address_2</v>
      </c>
      <c r="K78" s="3" t="s">
        <v>200</v>
      </c>
      <c r="L78" s="3" t="s">
        <v>208</v>
      </c>
      <c r="M78" s="3" t="s">
        <v>29</v>
      </c>
      <c r="N78" s="3">
        <v>50</v>
      </c>
      <c r="O78" s="2" t="s">
        <v>202</v>
      </c>
      <c r="P78" s="2" t="s">
        <v>209</v>
      </c>
      <c r="Q78" t="str">
        <f t="shared" si="6"/>
        <v>x</v>
      </c>
      <c r="R78" t="str">
        <f t="shared" si="7"/>
        <v/>
      </c>
      <c r="S78" t="str">
        <f>IF(F78&lt;&gt;"",VLOOKUP(O78,Sheet1!A:B,2,0)&amp;"."&amp;P78&amp;" AS "&amp;I78,"")</f>
        <v>p.saddr2 AS Address_2</v>
      </c>
    </row>
    <row r="79" spans="1:19" x14ac:dyDescent="0.35">
      <c r="A79" s="1">
        <v>550</v>
      </c>
      <c r="B79" s="1">
        <v>8</v>
      </c>
      <c r="C79" s="1" t="s">
        <v>24</v>
      </c>
      <c r="E79" s="1" t="s">
        <v>199</v>
      </c>
      <c r="F79" s="1" t="s">
        <v>59</v>
      </c>
      <c r="H79" s="4" t="str">
        <f t="shared" si="4"/>
        <v>Property</v>
      </c>
      <c r="I79" s="4" t="str">
        <f t="shared" si="5"/>
        <v>Address_3</v>
      </c>
      <c r="K79" s="3" t="s">
        <v>200</v>
      </c>
      <c r="L79" s="3" t="s">
        <v>210</v>
      </c>
      <c r="M79" s="3" t="s">
        <v>29</v>
      </c>
      <c r="N79" s="3">
        <v>50</v>
      </c>
      <c r="O79" s="2" t="s">
        <v>202</v>
      </c>
      <c r="P79" s="2" t="s">
        <v>211</v>
      </c>
      <c r="Q79" t="str">
        <f t="shared" si="6"/>
        <v>x</v>
      </c>
      <c r="R79" t="str">
        <f t="shared" si="7"/>
        <v/>
      </c>
      <c r="S79" t="str">
        <f>IF(F79&lt;&gt;"",VLOOKUP(O79,Sheet1!A:B,2,0)&amp;"."&amp;P79&amp;" AS "&amp;I79,"")</f>
        <v>p.saddr3 AS Address_3</v>
      </c>
    </row>
    <row r="80" spans="1:19" x14ac:dyDescent="0.35">
      <c r="A80" s="1">
        <v>550</v>
      </c>
      <c r="B80" s="1">
        <v>9</v>
      </c>
      <c r="C80" s="1" t="s">
        <v>24</v>
      </c>
      <c r="E80" s="1" t="s">
        <v>199</v>
      </c>
      <c r="F80" s="1" t="s">
        <v>62</v>
      </c>
      <c r="H80" s="4" t="str">
        <f t="shared" si="4"/>
        <v>Property</v>
      </c>
      <c r="I80" s="4" t="str">
        <f t="shared" si="5"/>
        <v>County</v>
      </c>
      <c r="K80" s="3" t="s">
        <v>200</v>
      </c>
      <c r="L80" s="3" t="s">
        <v>212</v>
      </c>
      <c r="M80" s="3" t="s">
        <v>29</v>
      </c>
      <c r="N80" s="3">
        <v>50</v>
      </c>
      <c r="O80" s="2" t="s">
        <v>202</v>
      </c>
      <c r="P80" s="2" t="s">
        <v>213</v>
      </c>
      <c r="Q80" t="str">
        <f t="shared" si="6"/>
        <v>x</v>
      </c>
      <c r="R80" t="str">
        <f t="shared" si="7"/>
        <v/>
      </c>
      <c r="S80" t="str">
        <f>IF(F80&lt;&gt;"",VLOOKUP(O80,Sheet1!A:B,2,0)&amp;"."&amp;P80&amp;" AS "&amp;I80,"")</f>
        <v>p.saddr4 AS County</v>
      </c>
    </row>
    <row r="81" spans="1:19" x14ac:dyDescent="0.35">
      <c r="A81" s="1">
        <v>550</v>
      </c>
      <c r="B81" s="1">
        <v>10</v>
      </c>
      <c r="C81" s="1" t="s">
        <v>24</v>
      </c>
      <c r="E81" s="1" t="s">
        <v>199</v>
      </c>
      <c r="F81" s="1" t="s">
        <v>65</v>
      </c>
      <c r="H81" s="4" t="str">
        <f t="shared" si="4"/>
        <v>Property</v>
      </c>
      <c r="I81" s="4" t="str">
        <f t="shared" si="5"/>
        <v>City</v>
      </c>
      <c r="K81" s="3" t="s">
        <v>200</v>
      </c>
      <c r="L81" s="3" t="s">
        <v>65</v>
      </c>
      <c r="M81" s="3" t="s">
        <v>29</v>
      </c>
      <c r="N81" s="3">
        <v>40</v>
      </c>
      <c r="O81" s="2" t="s">
        <v>202</v>
      </c>
      <c r="P81" s="2" t="s">
        <v>214</v>
      </c>
      <c r="Q81" t="str">
        <f t="shared" si="6"/>
        <v>x</v>
      </c>
      <c r="R81" t="str">
        <f t="shared" si="7"/>
        <v/>
      </c>
      <c r="S81" t="str">
        <f>IF(F81&lt;&gt;"",VLOOKUP(O81,Sheet1!A:B,2,0)&amp;"."&amp;P81&amp;" AS "&amp;I81,"")</f>
        <v>p.scity AS City</v>
      </c>
    </row>
    <row r="82" spans="1:19" x14ac:dyDescent="0.35">
      <c r="A82" s="1">
        <v>550</v>
      </c>
      <c r="B82" s="1">
        <v>11</v>
      </c>
      <c r="C82" s="1" t="s">
        <v>24</v>
      </c>
      <c r="E82" s="1" t="s">
        <v>199</v>
      </c>
      <c r="F82" s="1" t="s">
        <v>67</v>
      </c>
      <c r="H82" s="4" t="str">
        <f t="shared" si="4"/>
        <v>Property</v>
      </c>
      <c r="I82" s="4" t="str">
        <f t="shared" si="5"/>
        <v>State</v>
      </c>
      <c r="K82" s="3" t="s">
        <v>200</v>
      </c>
      <c r="L82" s="3" t="s">
        <v>67</v>
      </c>
      <c r="M82" s="3" t="s">
        <v>29</v>
      </c>
      <c r="N82" s="3">
        <v>5</v>
      </c>
      <c r="O82" s="2" t="s">
        <v>202</v>
      </c>
      <c r="P82" s="2" t="s">
        <v>68</v>
      </c>
      <c r="Q82" t="str">
        <f t="shared" si="6"/>
        <v>x</v>
      </c>
      <c r="R82" t="str">
        <f t="shared" si="7"/>
        <v/>
      </c>
      <c r="S82" t="str">
        <f>IF(F82&lt;&gt;"",VLOOKUP(O82,Sheet1!A:B,2,0)&amp;"."&amp;P82&amp;" AS "&amp;I82,"")</f>
        <v>p.sState AS State</v>
      </c>
    </row>
    <row r="83" spans="1:19" x14ac:dyDescent="0.35">
      <c r="A83" s="1">
        <v>550</v>
      </c>
      <c r="B83" s="1">
        <v>12</v>
      </c>
      <c r="C83" s="1" t="s">
        <v>24</v>
      </c>
      <c r="E83" s="1" t="s">
        <v>199</v>
      </c>
      <c r="F83" s="1" t="s">
        <v>69</v>
      </c>
      <c r="H83" s="4" t="str">
        <f t="shared" si="4"/>
        <v>Property</v>
      </c>
      <c r="I83" s="4" t="str">
        <f t="shared" si="5"/>
        <v>Post_Code</v>
      </c>
      <c r="K83" s="3" t="s">
        <v>200</v>
      </c>
      <c r="L83" s="3" t="s">
        <v>215</v>
      </c>
      <c r="M83" s="3" t="s">
        <v>29</v>
      </c>
      <c r="N83" s="3">
        <v>12</v>
      </c>
      <c r="O83" s="2" t="s">
        <v>202</v>
      </c>
      <c r="P83" s="2" t="s">
        <v>71</v>
      </c>
      <c r="Q83" t="str">
        <f t="shared" si="6"/>
        <v>x</v>
      </c>
      <c r="R83" t="str">
        <f t="shared" si="7"/>
        <v/>
      </c>
      <c r="S83" t="str">
        <f>IF(F83&lt;&gt;"",VLOOKUP(O83,Sheet1!A:B,2,0)&amp;"."&amp;P83&amp;" AS "&amp;I83,"")</f>
        <v>p.sZipCode AS Post_Code</v>
      </c>
    </row>
    <row r="84" spans="1:19" x14ac:dyDescent="0.35">
      <c r="A84" s="1">
        <v>550</v>
      </c>
      <c r="B84" s="1">
        <v>13</v>
      </c>
      <c r="C84" s="1" t="s">
        <v>24</v>
      </c>
      <c r="E84" s="1" t="s">
        <v>199</v>
      </c>
      <c r="H84" s="4" t="str">
        <f t="shared" si="4"/>
        <v>Property</v>
      </c>
      <c r="I84" s="4" t="str">
        <f t="shared" si="5"/>
        <v/>
      </c>
      <c r="K84" s="3" t="s">
        <v>200</v>
      </c>
      <c r="L84" s="3" t="s">
        <v>216</v>
      </c>
      <c r="M84" s="3" t="s">
        <v>113</v>
      </c>
      <c r="O84" s="2" t="s">
        <v>217</v>
      </c>
      <c r="P84" s="2" t="s">
        <v>218</v>
      </c>
      <c r="Q84" t="str">
        <f t="shared" si="6"/>
        <v/>
      </c>
      <c r="R84" t="str">
        <f t="shared" si="7"/>
        <v/>
      </c>
      <c r="S84" t="str">
        <f>IF(F84&lt;&gt;"",VLOOKUP(O84,Sheet1!A:B,2,0)&amp;"."&amp;P84&amp;" AS "&amp;I84,"")</f>
        <v/>
      </c>
    </row>
    <row r="85" spans="1:19" x14ac:dyDescent="0.35">
      <c r="A85" s="1">
        <v>550</v>
      </c>
      <c r="B85" s="1">
        <v>14</v>
      </c>
      <c r="C85" s="1" t="s">
        <v>24</v>
      </c>
      <c r="E85" s="1" t="s">
        <v>199</v>
      </c>
      <c r="H85" s="4" t="str">
        <f t="shared" si="4"/>
        <v>Property</v>
      </c>
      <c r="I85" s="4" t="str">
        <f t="shared" si="5"/>
        <v/>
      </c>
      <c r="K85" s="3" t="s">
        <v>200</v>
      </c>
      <c r="L85" s="3" t="s">
        <v>219</v>
      </c>
      <c r="M85" s="3" t="s">
        <v>113</v>
      </c>
      <c r="O85" s="2" t="s">
        <v>217</v>
      </c>
      <c r="P85" s="2" t="s">
        <v>220</v>
      </c>
      <c r="Q85" t="str">
        <f t="shared" si="6"/>
        <v/>
      </c>
      <c r="R85" t="str">
        <f t="shared" si="7"/>
        <v/>
      </c>
      <c r="S85" t="str">
        <f>IF(F85&lt;&gt;"",VLOOKUP(O85,Sheet1!A:B,2,0)&amp;"."&amp;P85&amp;" AS "&amp;I85,"")</f>
        <v/>
      </c>
    </row>
    <row r="86" spans="1:19" x14ac:dyDescent="0.35">
      <c r="A86" s="1">
        <v>550</v>
      </c>
      <c r="B86" s="1">
        <v>15</v>
      </c>
      <c r="C86" s="1" t="s">
        <v>24</v>
      </c>
      <c r="E86" s="1" t="s">
        <v>199</v>
      </c>
      <c r="H86" s="4" t="str">
        <f t="shared" si="4"/>
        <v>Property</v>
      </c>
      <c r="I86" s="4" t="str">
        <f t="shared" si="5"/>
        <v/>
      </c>
      <c r="K86" s="3" t="s">
        <v>200</v>
      </c>
      <c r="L86" s="3" t="s">
        <v>221</v>
      </c>
      <c r="M86" s="3" t="s">
        <v>113</v>
      </c>
      <c r="O86" s="2" t="s">
        <v>202</v>
      </c>
      <c r="P86" s="2" t="s">
        <v>222</v>
      </c>
      <c r="Q86" t="str">
        <f t="shared" si="6"/>
        <v/>
      </c>
      <c r="R86" t="str">
        <f t="shared" si="7"/>
        <v/>
      </c>
      <c r="S86" t="str">
        <f>IF(F86&lt;&gt;"",VLOOKUP(O86,Sheet1!A:B,2,0)&amp;"."&amp;P86&amp;" AS "&amp;I86,"")</f>
        <v/>
      </c>
    </row>
    <row r="87" spans="1:19" x14ac:dyDescent="0.35">
      <c r="A87" s="1">
        <v>550</v>
      </c>
      <c r="B87" s="1">
        <v>16</v>
      </c>
      <c r="C87" s="1" t="s">
        <v>24</v>
      </c>
      <c r="E87" s="1" t="s">
        <v>199</v>
      </c>
      <c r="H87" s="4" t="str">
        <f t="shared" si="4"/>
        <v>Property</v>
      </c>
      <c r="I87" s="4" t="str">
        <f t="shared" si="5"/>
        <v/>
      </c>
      <c r="K87" s="3" t="s">
        <v>200</v>
      </c>
      <c r="L87" s="3" t="s">
        <v>223</v>
      </c>
      <c r="M87" s="3" t="s">
        <v>113</v>
      </c>
      <c r="O87" s="2" t="s">
        <v>202</v>
      </c>
      <c r="P87" s="2" t="s">
        <v>224</v>
      </c>
      <c r="Q87" t="str">
        <f t="shared" si="6"/>
        <v/>
      </c>
      <c r="R87" t="str">
        <f t="shared" si="7"/>
        <v/>
      </c>
      <c r="S87" t="str">
        <f>IF(F87&lt;&gt;"",VLOOKUP(O87,Sheet1!A:B,2,0)&amp;"."&amp;P87&amp;" AS "&amp;I87,"")</f>
        <v/>
      </c>
    </row>
    <row r="88" spans="1:19" x14ac:dyDescent="0.35">
      <c r="A88" s="1">
        <v>550</v>
      </c>
      <c r="B88" s="1">
        <v>17</v>
      </c>
      <c r="C88" s="1" t="s">
        <v>24</v>
      </c>
      <c r="E88" s="1" t="s">
        <v>199</v>
      </c>
      <c r="H88" s="4" t="str">
        <f t="shared" si="4"/>
        <v>Property</v>
      </c>
      <c r="I88" s="4" t="str">
        <f t="shared" si="5"/>
        <v/>
      </c>
      <c r="K88" s="3" t="s">
        <v>200</v>
      </c>
      <c r="L88" s="3" t="s">
        <v>225</v>
      </c>
      <c r="M88" s="3" t="s">
        <v>113</v>
      </c>
      <c r="O88" s="2" t="s">
        <v>202</v>
      </c>
      <c r="P88" s="2" t="s">
        <v>226</v>
      </c>
      <c r="Q88" t="str">
        <f t="shared" si="6"/>
        <v/>
      </c>
      <c r="R88" t="str">
        <f t="shared" si="7"/>
        <v/>
      </c>
      <c r="S88" t="str">
        <f>IF(F88&lt;&gt;"",VLOOKUP(O88,Sheet1!A:B,2,0)&amp;"."&amp;P88&amp;" AS "&amp;I88,"")</f>
        <v/>
      </c>
    </row>
    <row r="89" spans="1:19" x14ac:dyDescent="0.35">
      <c r="A89" s="1">
        <v>550</v>
      </c>
      <c r="B89" s="1">
        <v>18</v>
      </c>
      <c r="C89" s="1" t="s">
        <v>24</v>
      </c>
      <c r="E89" s="1" t="s">
        <v>199</v>
      </c>
      <c r="H89" s="4" t="str">
        <f t="shared" si="4"/>
        <v>Property</v>
      </c>
      <c r="I89" s="4" t="str">
        <f t="shared" si="5"/>
        <v/>
      </c>
      <c r="K89" s="3" t="s">
        <v>200</v>
      </c>
      <c r="L89" s="3" t="s">
        <v>227</v>
      </c>
      <c r="M89" s="3" t="s">
        <v>113</v>
      </c>
      <c r="O89" s="2" t="s">
        <v>202</v>
      </c>
      <c r="P89" s="2" t="s">
        <v>228</v>
      </c>
      <c r="Q89" t="str">
        <f t="shared" si="6"/>
        <v/>
      </c>
      <c r="R89" t="str">
        <f t="shared" si="7"/>
        <v/>
      </c>
      <c r="S89" t="str">
        <f>IF(F89&lt;&gt;"",VLOOKUP(O89,Sheet1!A:B,2,0)&amp;"."&amp;P89&amp;" AS "&amp;I89,"")</f>
        <v/>
      </c>
    </row>
    <row r="90" spans="1:19" x14ac:dyDescent="0.35">
      <c r="A90" s="1">
        <v>550</v>
      </c>
      <c r="B90" s="1">
        <v>19</v>
      </c>
      <c r="C90" s="1" t="s">
        <v>24</v>
      </c>
      <c r="E90" s="1" t="s">
        <v>199</v>
      </c>
      <c r="H90" s="4" t="str">
        <f t="shared" si="4"/>
        <v>Property</v>
      </c>
      <c r="I90" s="4" t="str">
        <f t="shared" si="5"/>
        <v/>
      </c>
      <c r="K90" s="3" t="s">
        <v>200</v>
      </c>
      <c r="L90" s="3" t="s">
        <v>229</v>
      </c>
      <c r="M90" s="3" t="s">
        <v>113</v>
      </c>
      <c r="O90" s="2" t="s">
        <v>202</v>
      </c>
      <c r="P90" s="2" t="s">
        <v>230</v>
      </c>
      <c r="Q90" t="str">
        <f t="shared" si="6"/>
        <v/>
      </c>
      <c r="R90" t="str">
        <f t="shared" si="7"/>
        <v/>
      </c>
      <c r="S90" t="str">
        <f>IF(F90&lt;&gt;"",VLOOKUP(O90,Sheet1!A:B,2,0)&amp;"."&amp;P90&amp;" AS "&amp;I90,"")</f>
        <v/>
      </c>
    </row>
    <row r="91" spans="1:19" x14ac:dyDescent="0.35">
      <c r="A91" s="1">
        <v>550</v>
      </c>
      <c r="B91" s="1">
        <v>20</v>
      </c>
      <c r="C91" s="1" t="s">
        <v>24</v>
      </c>
      <c r="E91" s="1" t="s">
        <v>199</v>
      </c>
      <c r="H91" s="4" t="str">
        <f t="shared" si="4"/>
        <v>Property</v>
      </c>
      <c r="I91" s="4" t="str">
        <f t="shared" si="5"/>
        <v/>
      </c>
      <c r="K91" s="3" t="s">
        <v>200</v>
      </c>
      <c r="L91" s="3" t="s">
        <v>231</v>
      </c>
      <c r="M91" s="3" t="s">
        <v>113</v>
      </c>
      <c r="O91" s="2" t="s">
        <v>202</v>
      </c>
      <c r="P91" s="2" t="s">
        <v>232</v>
      </c>
      <c r="Q91" t="str">
        <f t="shared" si="6"/>
        <v/>
      </c>
      <c r="R91" t="str">
        <f t="shared" si="7"/>
        <v/>
      </c>
      <c r="S91" t="str">
        <f>IF(F91&lt;&gt;"",VLOOKUP(O91,Sheet1!A:B,2,0)&amp;"."&amp;P91&amp;" AS "&amp;I91,"")</f>
        <v/>
      </c>
    </row>
    <row r="92" spans="1:19" x14ac:dyDescent="0.35">
      <c r="A92" s="1">
        <v>550</v>
      </c>
      <c r="B92" s="1">
        <v>21</v>
      </c>
      <c r="C92" s="1" t="s">
        <v>24</v>
      </c>
      <c r="E92" s="1" t="s">
        <v>199</v>
      </c>
      <c r="H92" s="4" t="str">
        <f t="shared" si="4"/>
        <v>Property</v>
      </c>
      <c r="I92" s="4" t="str">
        <f t="shared" si="5"/>
        <v/>
      </c>
      <c r="K92" s="3" t="s">
        <v>200</v>
      </c>
      <c r="L92" s="3" t="s">
        <v>233</v>
      </c>
      <c r="M92" s="3" t="s">
        <v>113</v>
      </c>
      <c r="O92" s="2" t="s">
        <v>202</v>
      </c>
      <c r="P92" s="2" t="s">
        <v>234</v>
      </c>
      <c r="Q92" t="str">
        <f t="shared" si="6"/>
        <v/>
      </c>
      <c r="R92" t="str">
        <f t="shared" si="7"/>
        <v/>
      </c>
      <c r="S92" t="str">
        <f>IF(F92&lt;&gt;"",VLOOKUP(O92,Sheet1!A:B,2,0)&amp;"."&amp;P92&amp;" AS "&amp;I92,"")</f>
        <v/>
      </c>
    </row>
    <row r="93" spans="1:19" x14ac:dyDescent="0.35">
      <c r="A93" s="1">
        <v>550</v>
      </c>
      <c r="B93" s="1">
        <v>22</v>
      </c>
      <c r="C93" s="1" t="s">
        <v>24</v>
      </c>
      <c r="E93" s="1" t="s">
        <v>199</v>
      </c>
      <c r="H93" s="4" t="str">
        <f t="shared" si="4"/>
        <v>Property</v>
      </c>
      <c r="I93" s="4" t="str">
        <f t="shared" si="5"/>
        <v/>
      </c>
      <c r="K93" s="3" t="s">
        <v>200</v>
      </c>
      <c r="L93" s="3" t="s">
        <v>235</v>
      </c>
      <c r="M93" s="3" t="s">
        <v>113</v>
      </c>
      <c r="O93" s="2" t="s">
        <v>202</v>
      </c>
      <c r="P93" s="2" t="s">
        <v>236</v>
      </c>
      <c r="Q93" t="str">
        <f t="shared" si="6"/>
        <v/>
      </c>
      <c r="R93" t="str">
        <f t="shared" si="7"/>
        <v/>
      </c>
      <c r="S93" t="str">
        <f>IF(F93&lt;&gt;"",VLOOKUP(O93,Sheet1!A:B,2,0)&amp;"."&amp;P93&amp;" AS "&amp;I93,"")</f>
        <v/>
      </c>
    </row>
    <row r="94" spans="1:19" x14ac:dyDescent="0.35">
      <c r="A94" s="1">
        <v>550</v>
      </c>
      <c r="B94" s="1">
        <v>23</v>
      </c>
      <c r="C94" s="1" t="s">
        <v>24</v>
      </c>
      <c r="E94" s="1" t="s">
        <v>199</v>
      </c>
      <c r="H94" s="4" t="str">
        <f t="shared" si="4"/>
        <v>Property</v>
      </c>
      <c r="I94" s="4" t="str">
        <f t="shared" si="5"/>
        <v/>
      </c>
      <c r="K94" s="3" t="s">
        <v>200</v>
      </c>
      <c r="L94" s="3" t="s">
        <v>237</v>
      </c>
      <c r="M94" s="3" t="s">
        <v>113</v>
      </c>
      <c r="O94" s="2" t="s">
        <v>202</v>
      </c>
      <c r="P94" s="2" t="s">
        <v>238</v>
      </c>
      <c r="Q94" t="str">
        <f t="shared" si="6"/>
        <v/>
      </c>
      <c r="R94" t="str">
        <f t="shared" si="7"/>
        <v/>
      </c>
      <c r="S94" t="str">
        <f>IF(F94&lt;&gt;"",VLOOKUP(O94,Sheet1!A:B,2,0)&amp;"."&amp;P94&amp;" AS "&amp;I94,"")</f>
        <v/>
      </c>
    </row>
    <row r="95" spans="1:19" x14ac:dyDescent="0.35">
      <c r="A95" s="1">
        <v>550</v>
      </c>
      <c r="B95" s="1">
        <v>24</v>
      </c>
      <c r="C95" s="1" t="s">
        <v>24</v>
      </c>
      <c r="E95" s="1" t="s">
        <v>199</v>
      </c>
      <c r="H95" s="4" t="str">
        <f t="shared" si="4"/>
        <v>Property</v>
      </c>
      <c r="I95" s="4" t="str">
        <f t="shared" si="5"/>
        <v/>
      </c>
      <c r="K95" s="3" t="s">
        <v>200</v>
      </c>
      <c r="L95" s="3" t="s">
        <v>239</v>
      </c>
      <c r="M95" s="3" t="s">
        <v>113</v>
      </c>
      <c r="O95" s="2" t="s">
        <v>202</v>
      </c>
      <c r="P95" s="2" t="s">
        <v>240</v>
      </c>
      <c r="Q95" t="str">
        <f t="shared" si="6"/>
        <v/>
      </c>
      <c r="R95" t="str">
        <f t="shared" si="7"/>
        <v/>
      </c>
      <c r="S95" t="str">
        <f>IF(F95&lt;&gt;"",VLOOKUP(O95,Sheet1!A:B,2,0)&amp;"."&amp;P95&amp;" AS "&amp;I95,"")</f>
        <v/>
      </c>
    </row>
    <row r="96" spans="1:19" x14ac:dyDescent="0.35">
      <c r="A96" s="1">
        <v>550</v>
      </c>
      <c r="B96" s="1">
        <v>25</v>
      </c>
      <c r="C96" s="1" t="s">
        <v>24</v>
      </c>
      <c r="E96" s="1" t="s">
        <v>199</v>
      </c>
      <c r="H96" s="4" t="str">
        <f t="shared" si="4"/>
        <v>Property</v>
      </c>
      <c r="I96" s="4" t="str">
        <f t="shared" si="5"/>
        <v/>
      </c>
      <c r="K96" s="3" t="s">
        <v>200</v>
      </c>
      <c r="L96" s="3" t="s">
        <v>241</v>
      </c>
      <c r="M96" s="3" t="s">
        <v>113</v>
      </c>
      <c r="O96" s="2" t="s">
        <v>202</v>
      </c>
      <c r="P96" s="2" t="s">
        <v>242</v>
      </c>
      <c r="Q96" t="str">
        <f t="shared" si="6"/>
        <v/>
      </c>
      <c r="R96" t="str">
        <f t="shared" si="7"/>
        <v/>
      </c>
      <c r="S96" t="str">
        <f>IF(F96&lt;&gt;"",VLOOKUP(O96,Sheet1!A:B,2,0)&amp;"."&amp;P96&amp;" AS "&amp;I96,"")</f>
        <v/>
      </c>
    </row>
    <row r="97" spans="1:19" x14ac:dyDescent="0.35">
      <c r="A97" s="1">
        <v>550</v>
      </c>
      <c r="B97" s="1">
        <v>26</v>
      </c>
      <c r="C97" s="1" t="s">
        <v>24</v>
      </c>
      <c r="E97" s="1" t="s">
        <v>199</v>
      </c>
      <c r="H97" s="4" t="str">
        <f t="shared" si="4"/>
        <v>Property</v>
      </c>
      <c r="I97" s="4" t="str">
        <f t="shared" si="5"/>
        <v/>
      </c>
      <c r="K97" s="3" t="s">
        <v>200</v>
      </c>
      <c r="L97" s="3" t="s">
        <v>243</v>
      </c>
      <c r="M97" s="3" t="s">
        <v>244</v>
      </c>
      <c r="O97" s="2" t="s">
        <v>217</v>
      </c>
      <c r="P97" s="2" t="s">
        <v>245</v>
      </c>
      <c r="Q97" t="str">
        <f t="shared" si="6"/>
        <v/>
      </c>
      <c r="R97" t="str">
        <f t="shared" si="7"/>
        <v/>
      </c>
      <c r="S97" t="str">
        <f>IF(F97&lt;&gt;"",VLOOKUP(O97,Sheet1!A:B,2,0)&amp;"."&amp;P97&amp;" AS "&amp;I97,"")</f>
        <v/>
      </c>
    </row>
    <row r="98" spans="1:19" x14ac:dyDescent="0.35">
      <c r="A98" s="1">
        <v>550</v>
      </c>
      <c r="B98" s="1">
        <v>27</v>
      </c>
      <c r="C98" s="1" t="s">
        <v>24</v>
      </c>
      <c r="E98" s="1" t="s">
        <v>199</v>
      </c>
      <c r="H98" s="4" t="str">
        <f t="shared" si="4"/>
        <v>Property</v>
      </c>
      <c r="I98" s="4" t="str">
        <f t="shared" si="5"/>
        <v/>
      </c>
      <c r="K98" s="3" t="s">
        <v>200</v>
      </c>
      <c r="L98" s="3" t="s">
        <v>246</v>
      </c>
      <c r="M98" s="3" t="s">
        <v>113</v>
      </c>
      <c r="O98" s="2" t="s">
        <v>217</v>
      </c>
      <c r="P98" s="2" t="s">
        <v>247</v>
      </c>
      <c r="Q98" t="str">
        <f t="shared" si="6"/>
        <v/>
      </c>
      <c r="R98" t="str">
        <f t="shared" si="7"/>
        <v/>
      </c>
      <c r="S98" t="str">
        <f>IF(F98&lt;&gt;"",VLOOKUP(O98,Sheet1!A:B,2,0)&amp;"."&amp;P98&amp;" AS "&amp;I98,"")</f>
        <v/>
      </c>
    </row>
    <row r="99" spans="1:19" x14ac:dyDescent="0.35">
      <c r="A99" s="1">
        <v>550</v>
      </c>
      <c r="B99" s="1">
        <v>28</v>
      </c>
      <c r="C99" s="1" t="s">
        <v>24</v>
      </c>
      <c r="E99" s="1" t="s">
        <v>199</v>
      </c>
      <c r="H99" s="4" t="str">
        <f t="shared" si="4"/>
        <v>Property</v>
      </c>
      <c r="I99" s="4" t="str">
        <f t="shared" si="5"/>
        <v/>
      </c>
      <c r="K99" s="3" t="s">
        <v>200</v>
      </c>
      <c r="L99" s="3" t="s">
        <v>248</v>
      </c>
      <c r="M99" s="3" t="s">
        <v>167</v>
      </c>
      <c r="O99" s="2" t="s">
        <v>217</v>
      </c>
      <c r="P99" s="2" t="s">
        <v>249</v>
      </c>
      <c r="Q99" t="str">
        <f t="shared" si="6"/>
        <v/>
      </c>
      <c r="R99" t="str">
        <f t="shared" si="7"/>
        <v/>
      </c>
      <c r="S99" t="str">
        <f>IF(F99&lt;&gt;"",VLOOKUP(O99,Sheet1!A:B,2,0)&amp;"."&amp;P99&amp;" AS "&amp;I99,"")</f>
        <v/>
      </c>
    </row>
    <row r="100" spans="1:19" x14ac:dyDescent="0.35">
      <c r="A100" s="1">
        <v>550</v>
      </c>
      <c r="B100" s="1">
        <v>29</v>
      </c>
      <c r="C100" s="1" t="s">
        <v>24</v>
      </c>
      <c r="E100" s="1" t="s">
        <v>199</v>
      </c>
      <c r="H100" s="4" t="str">
        <f t="shared" si="4"/>
        <v>Property</v>
      </c>
      <c r="I100" s="4" t="str">
        <f t="shared" si="5"/>
        <v/>
      </c>
      <c r="K100" s="3" t="s">
        <v>200</v>
      </c>
      <c r="L100" s="3" t="s">
        <v>102</v>
      </c>
      <c r="M100" s="3" t="s">
        <v>29</v>
      </c>
      <c r="N100" s="3">
        <v>1998</v>
      </c>
      <c r="O100" s="2" t="s">
        <v>250</v>
      </c>
      <c r="P100" s="2" t="s">
        <v>104</v>
      </c>
      <c r="Q100" t="str">
        <f t="shared" si="6"/>
        <v/>
      </c>
      <c r="R100" t="str">
        <f t="shared" si="7"/>
        <v/>
      </c>
      <c r="S100" t="str">
        <f>IF(F100&lt;&gt;"",VLOOKUP(O100,Sheet1!A:B,2,0)&amp;"."&amp;P100&amp;" AS "&amp;I100,"")</f>
        <v/>
      </c>
    </row>
    <row r="101" spans="1:19" x14ac:dyDescent="0.35">
      <c r="A101" s="1">
        <v>550</v>
      </c>
      <c r="B101" s="1">
        <v>30</v>
      </c>
      <c r="C101" s="1" t="s">
        <v>24</v>
      </c>
      <c r="E101" s="1" t="s">
        <v>199</v>
      </c>
      <c r="H101" s="4" t="str">
        <f t="shared" si="4"/>
        <v>Property</v>
      </c>
      <c r="I101" s="4" t="str">
        <f t="shared" si="5"/>
        <v/>
      </c>
      <c r="K101" s="3" t="s">
        <v>200</v>
      </c>
      <c r="L101" s="3" t="s">
        <v>251</v>
      </c>
      <c r="M101" s="3" t="s">
        <v>29</v>
      </c>
      <c r="N101" s="3">
        <v>20</v>
      </c>
      <c r="O101" s="2" t="s">
        <v>252</v>
      </c>
      <c r="P101" s="2" t="s">
        <v>253</v>
      </c>
      <c r="Q101" t="str">
        <f t="shared" si="6"/>
        <v/>
      </c>
      <c r="R101" t="str">
        <f t="shared" si="7"/>
        <v/>
      </c>
      <c r="S101" t="str">
        <f>IF(F101&lt;&gt;"",VLOOKUP(O101,Sheet1!A:B,2,0)&amp;"."&amp;P101&amp;" AS "&amp;I101,"")</f>
        <v/>
      </c>
    </row>
    <row r="102" spans="1:19" x14ac:dyDescent="0.35">
      <c r="A102" s="1">
        <v>550</v>
      </c>
      <c r="B102" s="1">
        <v>31</v>
      </c>
      <c r="C102" s="1" t="s">
        <v>24</v>
      </c>
      <c r="E102" s="1" t="s">
        <v>199</v>
      </c>
      <c r="F102" s="1" t="s">
        <v>254</v>
      </c>
      <c r="H102" s="4" t="str">
        <f t="shared" si="4"/>
        <v>Property</v>
      </c>
      <c r="I102" s="4" t="str">
        <f t="shared" si="5"/>
        <v>Acquisition_Date</v>
      </c>
      <c r="K102" s="3" t="s">
        <v>200</v>
      </c>
      <c r="L102" s="3" t="s">
        <v>255</v>
      </c>
      <c r="M102" s="3" t="s">
        <v>244</v>
      </c>
      <c r="O102" s="2" t="s">
        <v>202</v>
      </c>
      <c r="P102" s="2" t="s">
        <v>256</v>
      </c>
      <c r="Q102" t="str">
        <f t="shared" si="6"/>
        <v>x</v>
      </c>
      <c r="R102" t="str">
        <f t="shared" si="7"/>
        <v/>
      </c>
      <c r="S102" t="str">
        <f>IF(F102&lt;&gt;"",VLOOKUP(O102,Sheet1!A:B,2,0)&amp;"."&amp;P102&amp;" AS "&amp;I102,"")</f>
        <v>p.sAcquire AS Acquisition_Date</v>
      </c>
    </row>
    <row r="103" spans="1:19" x14ac:dyDescent="0.35">
      <c r="A103" s="1">
        <v>550</v>
      </c>
      <c r="B103" s="1">
        <v>32</v>
      </c>
      <c r="C103" s="1" t="s">
        <v>24</v>
      </c>
      <c r="E103" s="1" t="s">
        <v>199</v>
      </c>
      <c r="H103" s="4" t="str">
        <f t="shared" si="4"/>
        <v>Property</v>
      </c>
      <c r="I103" s="4" t="str">
        <f t="shared" si="5"/>
        <v/>
      </c>
      <c r="K103" s="3" t="s">
        <v>200</v>
      </c>
      <c r="L103" s="3" t="s">
        <v>257</v>
      </c>
      <c r="M103" s="3" t="s">
        <v>29</v>
      </c>
      <c r="N103" s="3">
        <v>10</v>
      </c>
      <c r="O103" s="2" t="s">
        <v>202</v>
      </c>
      <c r="P103" s="2" t="s">
        <v>258</v>
      </c>
      <c r="Q103" t="str">
        <f t="shared" si="6"/>
        <v/>
      </c>
      <c r="R103" t="str">
        <f t="shared" si="7"/>
        <v/>
      </c>
      <c r="S103" t="str">
        <f>IF(F103&lt;&gt;"",VLOOKUP(O103,Sheet1!A:B,2,0)&amp;"."&amp;P103&amp;" AS "&amp;I103,"")</f>
        <v/>
      </c>
    </row>
    <row r="104" spans="1:19" x14ac:dyDescent="0.35">
      <c r="A104" s="1">
        <v>550</v>
      </c>
      <c r="B104" s="1">
        <v>33</v>
      </c>
      <c r="C104" s="1" t="s">
        <v>24</v>
      </c>
      <c r="E104" s="1" t="s">
        <v>199</v>
      </c>
      <c r="F104" s="1" t="s">
        <v>259</v>
      </c>
      <c r="H104" s="4" t="str">
        <f t="shared" si="4"/>
        <v>Property</v>
      </c>
      <c r="I104" s="4" t="str">
        <f t="shared" si="5"/>
        <v>Sale_Date</v>
      </c>
      <c r="K104" s="3" t="s">
        <v>200</v>
      </c>
      <c r="L104" s="3" t="s">
        <v>260</v>
      </c>
      <c r="M104" s="3" t="s">
        <v>244</v>
      </c>
      <c r="O104" s="2" t="s">
        <v>202</v>
      </c>
      <c r="P104" s="2" t="s">
        <v>261</v>
      </c>
      <c r="Q104" t="str">
        <f t="shared" si="6"/>
        <v>x</v>
      </c>
      <c r="R104" t="str">
        <f t="shared" si="7"/>
        <v/>
      </c>
      <c r="S104" t="str">
        <f>IF(F104&lt;&gt;"",VLOOKUP(O104,Sheet1!A:B,2,0)&amp;"."&amp;P104&amp;" AS "&amp;I104,"")</f>
        <v>p.sDispose AS Sale_Date</v>
      </c>
    </row>
    <row r="105" spans="1:19" x14ac:dyDescent="0.35">
      <c r="A105" s="1">
        <v>550</v>
      </c>
      <c r="B105" s="1">
        <v>34</v>
      </c>
      <c r="C105" s="1" t="s">
        <v>24</v>
      </c>
      <c r="E105" s="1" t="s">
        <v>199</v>
      </c>
      <c r="F105" s="1" t="s">
        <v>262</v>
      </c>
      <c r="H105" s="4" t="str">
        <f t="shared" si="4"/>
        <v>Property</v>
      </c>
      <c r="I105" s="4" t="str">
        <f t="shared" si="5"/>
        <v>Acquisition_Price</v>
      </c>
      <c r="K105" s="3" t="s">
        <v>200</v>
      </c>
      <c r="L105" s="3" t="s">
        <v>263</v>
      </c>
      <c r="M105" s="3" t="s">
        <v>167</v>
      </c>
      <c r="O105" s="2" t="s">
        <v>202</v>
      </c>
      <c r="P105" s="2" t="s">
        <v>264</v>
      </c>
      <c r="Q105" t="str">
        <f t="shared" si="6"/>
        <v>x</v>
      </c>
      <c r="R105" t="str">
        <f t="shared" si="7"/>
        <v/>
      </c>
      <c r="S105" t="str">
        <f>IF(F105&lt;&gt;"",VLOOKUP(O105,Sheet1!A:B,2,0)&amp;"."&amp;P105&amp;" AS "&amp;I105,"")</f>
        <v>p.DPPRICE AS Acquisition_Price</v>
      </c>
    </row>
    <row r="106" spans="1:19" x14ac:dyDescent="0.35">
      <c r="A106" s="1">
        <v>550</v>
      </c>
      <c r="B106" s="1">
        <v>35</v>
      </c>
      <c r="C106" s="1" t="s">
        <v>24</v>
      </c>
      <c r="E106" s="1" t="s">
        <v>199</v>
      </c>
      <c r="H106" s="4" t="str">
        <f t="shared" si="4"/>
        <v>Property</v>
      </c>
      <c r="I106" s="4" t="str">
        <f t="shared" si="5"/>
        <v/>
      </c>
      <c r="K106" s="3" t="s">
        <v>200</v>
      </c>
      <c r="L106" s="3" t="s">
        <v>265</v>
      </c>
      <c r="M106" s="3" t="s">
        <v>244</v>
      </c>
      <c r="O106" s="2" t="s">
        <v>202</v>
      </c>
      <c r="P106" s="2" t="s">
        <v>266</v>
      </c>
      <c r="Q106" t="str">
        <f t="shared" si="6"/>
        <v/>
      </c>
      <c r="R106" t="str">
        <f t="shared" si="7"/>
        <v/>
      </c>
      <c r="S106" t="str">
        <f>IF(F106&lt;&gt;"",VLOOKUP(O106,Sheet1!A:B,2,0)&amp;"."&amp;P106&amp;" AS "&amp;I106,"")</f>
        <v/>
      </c>
    </row>
    <row r="107" spans="1:19" x14ac:dyDescent="0.35">
      <c r="A107" s="1">
        <v>550</v>
      </c>
      <c r="B107" s="1">
        <v>36</v>
      </c>
      <c r="C107" s="1" t="s">
        <v>24</v>
      </c>
      <c r="E107" s="1" t="s">
        <v>199</v>
      </c>
      <c r="F107" s="1" t="s">
        <v>267</v>
      </c>
      <c r="H107" s="4" t="str">
        <f t="shared" si="4"/>
        <v>Property</v>
      </c>
      <c r="I107" s="4" t="str">
        <f t="shared" si="5"/>
        <v>Sale_Price</v>
      </c>
      <c r="K107" s="3" t="s">
        <v>200</v>
      </c>
      <c r="L107" s="3" t="s">
        <v>268</v>
      </c>
      <c r="M107" s="3" t="s">
        <v>167</v>
      </c>
      <c r="O107" s="2" t="s">
        <v>202</v>
      </c>
      <c r="P107" s="2" t="s">
        <v>269</v>
      </c>
      <c r="Q107" t="str">
        <f t="shared" si="6"/>
        <v>x</v>
      </c>
      <c r="R107" t="str">
        <f t="shared" si="7"/>
        <v/>
      </c>
      <c r="S107" t="str">
        <f>IF(F107&lt;&gt;"",VLOOKUP(O107,Sheet1!A:B,2,0)&amp;"."&amp;P107&amp;" AS "&amp;I107,"")</f>
        <v>p.dSalesPrice AS Sale_Price</v>
      </c>
    </row>
    <row r="108" spans="1:19" x14ac:dyDescent="0.35">
      <c r="A108" s="1">
        <v>550</v>
      </c>
      <c r="B108" s="1">
        <v>37</v>
      </c>
      <c r="C108" s="1" t="s">
        <v>24</v>
      </c>
      <c r="E108" s="1" t="s">
        <v>199</v>
      </c>
      <c r="H108" s="4" t="str">
        <f t="shared" si="4"/>
        <v>Property</v>
      </c>
      <c r="I108" s="4" t="str">
        <f t="shared" si="5"/>
        <v/>
      </c>
      <c r="K108" s="3" t="s">
        <v>200</v>
      </c>
      <c r="L108" s="3" t="s">
        <v>270</v>
      </c>
      <c r="M108" s="3" t="s">
        <v>244</v>
      </c>
      <c r="O108" s="2" t="s">
        <v>202</v>
      </c>
      <c r="P108" s="2" t="s">
        <v>271</v>
      </c>
      <c r="Q108" t="str">
        <f t="shared" si="6"/>
        <v/>
      </c>
      <c r="R108" t="str">
        <f t="shared" si="7"/>
        <v/>
      </c>
      <c r="S108" t="str">
        <f>IF(F108&lt;&gt;"",VLOOKUP(O108,Sheet1!A:B,2,0)&amp;"."&amp;P108&amp;" AS "&amp;I108,"")</f>
        <v/>
      </c>
    </row>
    <row r="109" spans="1:19" x14ac:dyDescent="0.35">
      <c r="A109" s="1">
        <v>550</v>
      </c>
      <c r="B109" s="1">
        <v>38</v>
      </c>
      <c r="C109" s="1" t="s">
        <v>24</v>
      </c>
      <c r="E109" s="1" t="s">
        <v>199</v>
      </c>
      <c r="H109" s="4" t="str">
        <f t="shared" si="4"/>
        <v>Property</v>
      </c>
      <c r="I109" s="4" t="str">
        <f t="shared" si="5"/>
        <v/>
      </c>
      <c r="K109" s="3" t="s">
        <v>200</v>
      </c>
      <c r="L109" s="3" t="s">
        <v>272</v>
      </c>
      <c r="M109" s="3" t="s">
        <v>29</v>
      </c>
      <c r="N109" s="3">
        <v>10</v>
      </c>
      <c r="O109" s="2" t="s">
        <v>202</v>
      </c>
      <c r="P109" s="2" t="s">
        <v>273</v>
      </c>
      <c r="Q109" t="str">
        <f t="shared" si="6"/>
        <v/>
      </c>
      <c r="R109" t="str">
        <f t="shared" si="7"/>
        <v/>
      </c>
      <c r="S109" t="str">
        <f>IF(F109&lt;&gt;"",VLOOKUP(O109,Sheet1!A:B,2,0)&amp;"."&amp;P109&amp;" AS "&amp;I109,"")</f>
        <v/>
      </c>
    </row>
    <row r="110" spans="1:19" x14ac:dyDescent="0.35">
      <c r="A110" s="1">
        <v>550</v>
      </c>
      <c r="B110" s="1">
        <v>39</v>
      </c>
      <c r="C110" s="1" t="s">
        <v>24</v>
      </c>
      <c r="E110" s="1" t="s">
        <v>199</v>
      </c>
      <c r="H110" s="4" t="str">
        <f t="shared" si="4"/>
        <v>Property</v>
      </c>
      <c r="I110" s="4" t="str">
        <f t="shared" si="5"/>
        <v/>
      </c>
      <c r="K110" s="3" t="s">
        <v>200</v>
      </c>
      <c r="L110" s="3" t="s">
        <v>274</v>
      </c>
      <c r="M110" s="3" t="s">
        <v>29</v>
      </c>
      <c r="N110" s="3">
        <v>16</v>
      </c>
      <c r="O110" s="2" t="s">
        <v>202</v>
      </c>
      <c r="P110" s="2" t="s">
        <v>275</v>
      </c>
      <c r="Q110" t="str">
        <f t="shared" si="6"/>
        <v/>
      </c>
      <c r="R110" t="str">
        <f t="shared" si="7"/>
        <v/>
      </c>
      <c r="S110" t="str">
        <f>IF(F110&lt;&gt;"",VLOOKUP(O110,Sheet1!A:B,2,0)&amp;"."&amp;P110&amp;" AS "&amp;I110,"")</f>
        <v/>
      </c>
    </row>
    <row r="111" spans="1:19" x14ac:dyDescent="0.35">
      <c r="A111" s="1">
        <v>550</v>
      </c>
      <c r="B111" s="1">
        <v>40</v>
      </c>
      <c r="C111" s="1" t="s">
        <v>24</v>
      </c>
      <c r="E111" s="1" t="s">
        <v>199</v>
      </c>
      <c r="H111" s="4" t="str">
        <f t="shared" si="4"/>
        <v>Property</v>
      </c>
      <c r="I111" s="4" t="str">
        <f t="shared" si="5"/>
        <v/>
      </c>
      <c r="K111" s="3" t="s">
        <v>200</v>
      </c>
      <c r="L111" s="3" t="s">
        <v>276</v>
      </c>
      <c r="M111" s="3" t="s">
        <v>167</v>
      </c>
      <c r="O111" s="2" t="s">
        <v>202</v>
      </c>
      <c r="P111" s="2" t="s">
        <v>277</v>
      </c>
      <c r="Q111" t="str">
        <f t="shared" si="6"/>
        <v/>
      </c>
      <c r="R111" t="str">
        <f t="shared" si="7"/>
        <v/>
      </c>
      <c r="S111" t="str">
        <f>IF(F111&lt;&gt;"",VLOOKUP(O111,Sheet1!A:B,2,0)&amp;"."&amp;P111&amp;" AS "&amp;I111,"")</f>
        <v/>
      </c>
    </row>
    <row r="112" spans="1:19" x14ac:dyDescent="0.35">
      <c r="A112" s="1">
        <v>550</v>
      </c>
      <c r="B112" s="1">
        <v>41</v>
      </c>
      <c r="C112" s="1" t="s">
        <v>24</v>
      </c>
      <c r="E112" s="1" t="s">
        <v>199</v>
      </c>
      <c r="H112" s="4" t="str">
        <f t="shared" si="4"/>
        <v>Property</v>
      </c>
      <c r="I112" s="4" t="str">
        <f t="shared" si="5"/>
        <v/>
      </c>
      <c r="K112" s="3" t="s">
        <v>200</v>
      </c>
      <c r="L112" s="3" t="s">
        <v>278</v>
      </c>
      <c r="M112" s="3" t="s">
        <v>167</v>
      </c>
      <c r="O112" s="2" t="s">
        <v>202</v>
      </c>
      <c r="P112" s="2" t="s">
        <v>279</v>
      </c>
      <c r="Q112" t="str">
        <f t="shared" si="6"/>
        <v/>
      </c>
      <c r="R112" t="str">
        <f t="shared" si="7"/>
        <v/>
      </c>
      <c r="S112" t="str">
        <f>IF(F112&lt;&gt;"",VLOOKUP(O112,Sheet1!A:B,2,0)&amp;"."&amp;P112&amp;" AS "&amp;I112,"")</f>
        <v/>
      </c>
    </row>
    <row r="113" spans="1:19" x14ac:dyDescent="0.35">
      <c r="A113" s="1">
        <v>550</v>
      </c>
      <c r="B113" s="1">
        <v>42</v>
      </c>
      <c r="C113" s="1" t="s">
        <v>24</v>
      </c>
      <c r="E113" s="1" t="s">
        <v>199</v>
      </c>
      <c r="H113" s="4" t="str">
        <f t="shared" si="4"/>
        <v>Property</v>
      </c>
      <c r="I113" s="4" t="str">
        <f t="shared" si="5"/>
        <v/>
      </c>
      <c r="K113" s="3" t="s">
        <v>200</v>
      </c>
      <c r="L113" s="3" t="s">
        <v>280</v>
      </c>
      <c r="M113" s="3" t="s">
        <v>167</v>
      </c>
      <c r="O113" s="2" t="s">
        <v>202</v>
      </c>
      <c r="P113" s="2" t="s">
        <v>281</v>
      </c>
      <c r="Q113" t="str">
        <f t="shared" si="6"/>
        <v/>
      </c>
      <c r="R113" t="str">
        <f t="shared" si="7"/>
        <v/>
      </c>
      <c r="S113" t="str">
        <f>IF(F113&lt;&gt;"",VLOOKUP(O113,Sheet1!A:B,2,0)&amp;"."&amp;P113&amp;" AS "&amp;I113,"")</f>
        <v/>
      </c>
    </row>
    <row r="114" spans="1:19" x14ac:dyDescent="0.35">
      <c r="A114" s="1">
        <v>550</v>
      </c>
      <c r="B114" s="1">
        <v>43</v>
      </c>
      <c r="C114" s="1" t="s">
        <v>24</v>
      </c>
      <c r="E114" s="1" t="s">
        <v>199</v>
      </c>
      <c r="H114" s="4" t="str">
        <f t="shared" si="4"/>
        <v>Property</v>
      </c>
      <c r="I114" s="4" t="str">
        <f t="shared" si="5"/>
        <v/>
      </c>
      <c r="K114" s="3" t="s">
        <v>200</v>
      </c>
      <c r="L114" s="3" t="s">
        <v>282</v>
      </c>
      <c r="M114" s="3" t="s">
        <v>167</v>
      </c>
      <c r="O114" s="2" t="s">
        <v>202</v>
      </c>
      <c r="P114" s="2" t="s">
        <v>283</v>
      </c>
      <c r="Q114" t="str">
        <f t="shared" si="6"/>
        <v/>
      </c>
      <c r="R114" t="str">
        <f t="shared" si="7"/>
        <v/>
      </c>
      <c r="S114" t="str">
        <f>IF(F114&lt;&gt;"",VLOOKUP(O114,Sheet1!A:B,2,0)&amp;"."&amp;P114&amp;" AS "&amp;I114,"")</f>
        <v/>
      </c>
    </row>
    <row r="115" spans="1:19" x14ac:dyDescent="0.35">
      <c r="A115" s="1">
        <v>550</v>
      </c>
      <c r="B115" s="1">
        <v>44</v>
      </c>
      <c r="C115" s="1" t="s">
        <v>24</v>
      </c>
      <c r="E115" s="1" t="s">
        <v>199</v>
      </c>
      <c r="H115" s="4" t="str">
        <f t="shared" si="4"/>
        <v>Property</v>
      </c>
      <c r="I115" s="4" t="str">
        <f t="shared" si="5"/>
        <v/>
      </c>
      <c r="K115" s="3" t="s">
        <v>200</v>
      </c>
      <c r="L115" s="3" t="s">
        <v>284</v>
      </c>
      <c r="M115" s="3" t="s">
        <v>244</v>
      </c>
      <c r="O115" s="2" t="s">
        <v>202</v>
      </c>
      <c r="P115" s="2" t="s">
        <v>285</v>
      </c>
      <c r="Q115" t="str">
        <f t="shared" si="6"/>
        <v/>
      </c>
      <c r="R115" t="str">
        <f t="shared" si="7"/>
        <v/>
      </c>
      <c r="S115" t="str">
        <f>IF(F115&lt;&gt;"",VLOOKUP(O115,Sheet1!A:B,2,0)&amp;"."&amp;P115&amp;" AS "&amp;I115,"")</f>
        <v/>
      </c>
    </row>
    <row r="116" spans="1:19" x14ac:dyDescent="0.35">
      <c r="A116" s="1">
        <v>550</v>
      </c>
      <c r="B116" s="1">
        <v>45</v>
      </c>
      <c r="C116" s="1" t="s">
        <v>24</v>
      </c>
      <c r="E116" s="1" t="s">
        <v>199</v>
      </c>
      <c r="H116" s="4" t="str">
        <f t="shared" si="4"/>
        <v>Property</v>
      </c>
      <c r="I116" s="4" t="str">
        <f t="shared" si="5"/>
        <v/>
      </c>
      <c r="K116" s="3" t="s">
        <v>200</v>
      </c>
      <c r="L116" s="3" t="s">
        <v>108</v>
      </c>
      <c r="M116" s="3" t="s">
        <v>113</v>
      </c>
      <c r="O116" s="2" t="s">
        <v>217</v>
      </c>
      <c r="P116" s="2" t="s">
        <v>286</v>
      </c>
      <c r="Q116" t="str">
        <f t="shared" si="6"/>
        <v/>
      </c>
      <c r="R116" t="str">
        <f t="shared" si="7"/>
        <v/>
      </c>
      <c r="S116" t="str">
        <f>IF(F116&lt;&gt;"",VLOOKUP(O116,Sheet1!A:B,2,0)&amp;"."&amp;P116&amp;" AS "&amp;I116,"")</f>
        <v/>
      </c>
    </row>
    <row r="117" spans="1:19" x14ac:dyDescent="0.35">
      <c r="A117" s="1">
        <v>550</v>
      </c>
      <c r="B117" s="1">
        <v>46</v>
      </c>
      <c r="C117" s="1" t="s">
        <v>24</v>
      </c>
      <c r="E117" s="1" t="s">
        <v>199</v>
      </c>
      <c r="H117" s="4" t="str">
        <f t="shared" si="4"/>
        <v>Property</v>
      </c>
      <c r="I117" s="4" t="str">
        <f t="shared" si="5"/>
        <v/>
      </c>
      <c r="K117" s="3" t="s">
        <v>200</v>
      </c>
      <c r="L117" s="3" t="s">
        <v>110</v>
      </c>
      <c r="M117" s="3" t="s">
        <v>113</v>
      </c>
      <c r="O117" s="2" t="s">
        <v>217</v>
      </c>
      <c r="P117" s="2" t="s">
        <v>287</v>
      </c>
      <c r="Q117" t="str">
        <f t="shared" si="6"/>
        <v/>
      </c>
      <c r="R117" t="str">
        <f t="shared" si="7"/>
        <v/>
      </c>
      <c r="S117" t="str">
        <f>IF(F117&lt;&gt;"",VLOOKUP(O117,Sheet1!A:B,2,0)&amp;"."&amp;P117&amp;" AS "&amp;I117,"")</f>
        <v/>
      </c>
    </row>
    <row r="118" spans="1:19" x14ac:dyDescent="0.35">
      <c r="A118" s="1">
        <v>550</v>
      </c>
      <c r="B118" s="1">
        <v>47</v>
      </c>
      <c r="C118" s="1" t="s">
        <v>24</v>
      </c>
      <c r="E118" s="1" t="s">
        <v>199</v>
      </c>
      <c r="H118" s="4" t="str">
        <f t="shared" si="4"/>
        <v>Property</v>
      </c>
      <c r="I118" s="4" t="str">
        <f t="shared" si="5"/>
        <v/>
      </c>
      <c r="K118" s="3" t="s">
        <v>200</v>
      </c>
      <c r="L118" s="3" t="s">
        <v>288</v>
      </c>
      <c r="M118" s="3" t="s">
        <v>244</v>
      </c>
      <c r="O118" s="2" t="s">
        <v>202</v>
      </c>
      <c r="P118" s="2" t="s">
        <v>289</v>
      </c>
      <c r="Q118" t="str">
        <f t="shared" si="6"/>
        <v>x</v>
      </c>
      <c r="R118" t="str">
        <f t="shared" si="7"/>
        <v xml:space="preserve">GO 
</v>
      </c>
      <c r="S118" t="str">
        <f>IF(F118&lt;&gt;"",VLOOKUP(O118,Sheet1!A:B,2,0)&amp;"."&amp;P118&amp;" AS "&amp;I118,"")</f>
        <v/>
      </c>
    </row>
    <row r="119" spans="1:19" x14ac:dyDescent="0.35">
      <c r="A119" s="1">
        <v>600</v>
      </c>
      <c r="B119" s="1">
        <v>1</v>
      </c>
      <c r="C119" s="1" t="s">
        <v>24</v>
      </c>
      <c r="E119" s="1" t="s">
        <v>290</v>
      </c>
      <c r="F119" s="1" t="s">
        <v>26</v>
      </c>
      <c r="H119" s="4" t="str">
        <f t="shared" si="4"/>
        <v>Building</v>
      </c>
      <c r="I119" s="4" t="str">
        <f t="shared" si="5"/>
        <v>Code</v>
      </c>
      <c r="K119" s="3" t="s">
        <v>291</v>
      </c>
      <c r="L119" s="3" t="s">
        <v>292</v>
      </c>
      <c r="M119" s="3" t="s">
        <v>29</v>
      </c>
      <c r="N119" s="3">
        <v>10</v>
      </c>
      <c r="O119" s="2" t="s">
        <v>293</v>
      </c>
      <c r="P119" s="2" t="s">
        <v>294</v>
      </c>
      <c r="Q119" t="str">
        <f t="shared" si="6"/>
        <v>x</v>
      </c>
      <c r="R119" t="str">
        <f t="shared" si="7"/>
        <v xml:space="preserve">CREATE VIEW DBO.V_Building AS 
SELECT </v>
      </c>
      <c r="S119" t="str">
        <f>IF(F119&lt;&gt;"",VLOOKUP(O119,Sheet1!A:B,2,0)&amp;"."&amp;P119&amp;" AS "&amp;I119,"")</f>
        <v>bld.sbldgid AS Code</v>
      </c>
    </row>
    <row r="120" spans="1:19" x14ac:dyDescent="0.35">
      <c r="A120" s="1">
        <v>600</v>
      </c>
      <c r="B120" s="1">
        <v>2</v>
      </c>
      <c r="C120" s="1" t="s">
        <v>24</v>
      </c>
      <c r="E120" s="1" t="s">
        <v>290</v>
      </c>
      <c r="F120" s="1" t="s">
        <v>43</v>
      </c>
      <c r="H120" s="4" t="str">
        <f t="shared" si="4"/>
        <v>Building</v>
      </c>
      <c r="I120" s="4" t="str">
        <f t="shared" si="5"/>
        <v>Legacy_Code</v>
      </c>
      <c r="K120" s="3" t="s">
        <v>291</v>
      </c>
      <c r="L120" s="3" t="s">
        <v>295</v>
      </c>
      <c r="M120" s="3" t="s">
        <v>29</v>
      </c>
      <c r="N120" s="3">
        <v>250</v>
      </c>
      <c r="O120" s="2" t="s">
        <v>293</v>
      </c>
      <c r="P120" s="2" t="s">
        <v>46</v>
      </c>
      <c r="Q120" t="str">
        <f t="shared" si="6"/>
        <v>x</v>
      </c>
      <c r="R120" t="str">
        <f t="shared" si="7"/>
        <v/>
      </c>
      <c r="S120" t="str">
        <f>IF(F120&lt;&gt;"",VLOOKUP(O120,Sheet1!A:B,2,0)&amp;"."&amp;P120&amp;" AS "&amp;I120,"")</f>
        <v>bld.sExtReference AS Legacy_Code</v>
      </c>
    </row>
    <row r="121" spans="1:19" x14ac:dyDescent="0.35">
      <c r="A121" s="1">
        <v>600</v>
      </c>
      <c r="B121" s="1">
        <v>3</v>
      </c>
      <c r="C121" s="1" t="s">
        <v>24</v>
      </c>
      <c r="E121" s="1" t="s">
        <v>290</v>
      </c>
      <c r="F121" s="1" t="s">
        <v>32</v>
      </c>
      <c r="G121" s="1" t="s">
        <v>33</v>
      </c>
      <c r="H121" s="4" t="str">
        <f t="shared" si="4"/>
        <v>Building</v>
      </c>
      <c r="I121" s="4" t="str">
        <f t="shared" si="5"/>
        <v>Country</v>
      </c>
      <c r="K121" s="3" t="s">
        <v>291</v>
      </c>
      <c r="L121" s="3" t="s">
        <v>32</v>
      </c>
      <c r="M121" s="3" t="s">
        <v>29</v>
      </c>
      <c r="N121" s="3">
        <v>12</v>
      </c>
      <c r="O121" s="2" t="s">
        <v>34</v>
      </c>
      <c r="P121" s="2" t="s">
        <v>35</v>
      </c>
      <c r="Q121" t="str">
        <f t="shared" si="6"/>
        <v>x</v>
      </c>
      <c r="R121" t="str">
        <f t="shared" si="7"/>
        <v/>
      </c>
      <c r="S121" t="str">
        <f>IF(F121&lt;&gt;"",VLOOKUP(O121,Sheet1!A:B,2,0)&amp;"."&amp;P121&amp;" AS "&amp;I121,"")</f>
        <v>co.scode AS Country</v>
      </c>
    </row>
    <row r="122" spans="1:19" x14ac:dyDescent="0.35">
      <c r="A122" s="1">
        <v>600</v>
      </c>
      <c r="B122" s="1">
        <v>4</v>
      </c>
      <c r="C122" s="1" t="s">
        <v>24</v>
      </c>
      <c r="E122" s="1" t="s">
        <v>290</v>
      </c>
      <c r="F122" s="1" t="s">
        <v>296</v>
      </c>
      <c r="H122" s="4" t="str">
        <f t="shared" si="4"/>
        <v>Building</v>
      </c>
      <c r="I122" s="4" t="str">
        <f t="shared" si="5"/>
        <v>Name</v>
      </c>
      <c r="K122" s="3" t="s">
        <v>291</v>
      </c>
      <c r="L122" s="3" t="s">
        <v>297</v>
      </c>
      <c r="M122" s="3" t="s">
        <v>29</v>
      </c>
      <c r="N122" s="3">
        <v>255</v>
      </c>
      <c r="O122" s="2" t="s">
        <v>293</v>
      </c>
      <c r="P122" s="2" t="s">
        <v>298</v>
      </c>
      <c r="Q122" t="str">
        <f t="shared" si="6"/>
        <v>x</v>
      </c>
      <c r="R122" t="str">
        <f t="shared" si="7"/>
        <v/>
      </c>
      <c r="S122" t="str">
        <f>IF(F122&lt;&gt;"",VLOOKUP(O122,Sheet1!A:B,2,0)&amp;"."&amp;P122&amp;" AS "&amp;I122,"")</f>
        <v>bld.sname AS Name</v>
      </c>
    </row>
    <row r="123" spans="1:19" x14ac:dyDescent="0.35">
      <c r="A123" s="1">
        <v>600</v>
      </c>
      <c r="B123" s="1">
        <v>5</v>
      </c>
      <c r="C123" s="1" t="s">
        <v>24</v>
      </c>
      <c r="E123" s="1" t="s">
        <v>290</v>
      </c>
      <c r="F123" s="1" t="s">
        <v>299</v>
      </c>
      <c r="G123" s="1" t="s">
        <v>33</v>
      </c>
      <c r="H123" s="4" t="str">
        <f t="shared" si="4"/>
        <v>Building</v>
      </c>
      <c r="I123" s="4" t="str">
        <f t="shared" si="5"/>
        <v>Property_Code</v>
      </c>
      <c r="K123" s="3" t="s">
        <v>291</v>
      </c>
      <c r="L123" s="3" t="s">
        <v>201</v>
      </c>
      <c r="M123" s="3" t="s">
        <v>29</v>
      </c>
      <c r="N123" s="3">
        <v>8</v>
      </c>
      <c r="O123" s="2" t="s">
        <v>202</v>
      </c>
      <c r="P123" s="2" t="s">
        <v>35</v>
      </c>
      <c r="Q123" t="str">
        <f t="shared" si="6"/>
        <v>x</v>
      </c>
      <c r="R123" t="str">
        <f t="shared" si="7"/>
        <v/>
      </c>
      <c r="S123" t="str">
        <f>IF(F123&lt;&gt;"",VLOOKUP(O123,Sheet1!A:B,2,0)&amp;"."&amp;P123&amp;" AS "&amp;I123,"")</f>
        <v>p.scode AS Property_Code</v>
      </c>
    </row>
    <row r="124" spans="1:19" x14ac:dyDescent="0.35">
      <c r="A124" s="1">
        <v>600</v>
      </c>
      <c r="B124" s="1">
        <v>6</v>
      </c>
      <c r="C124" s="1" t="s">
        <v>24</v>
      </c>
      <c r="E124" s="1" t="s">
        <v>290</v>
      </c>
      <c r="F124" s="1" t="s">
        <v>53</v>
      </c>
      <c r="H124" s="4" t="str">
        <f t="shared" si="4"/>
        <v>Building</v>
      </c>
      <c r="I124" s="4" t="str">
        <f t="shared" si="5"/>
        <v>Address_1</v>
      </c>
      <c r="K124" s="3" t="s">
        <v>291</v>
      </c>
      <c r="L124" s="3" t="s">
        <v>54</v>
      </c>
      <c r="M124" s="3" t="s">
        <v>29</v>
      </c>
      <c r="N124" s="3">
        <v>50</v>
      </c>
      <c r="O124" s="2" t="s">
        <v>293</v>
      </c>
      <c r="P124" s="2" t="s">
        <v>207</v>
      </c>
      <c r="Q124" t="str">
        <f t="shared" si="6"/>
        <v>x</v>
      </c>
      <c r="R124" t="str">
        <f t="shared" si="7"/>
        <v/>
      </c>
      <c r="S124" t="str">
        <f>IF(F124&lt;&gt;"",VLOOKUP(O124,Sheet1!A:B,2,0)&amp;"."&amp;P124&amp;" AS "&amp;I124,"")</f>
        <v>bld.saddr1 AS Address_1</v>
      </c>
    </row>
    <row r="125" spans="1:19" x14ac:dyDescent="0.35">
      <c r="A125" s="1">
        <v>600</v>
      </c>
      <c r="B125" s="1">
        <v>7</v>
      </c>
      <c r="C125" s="1" t="s">
        <v>24</v>
      </c>
      <c r="E125" s="1" t="s">
        <v>290</v>
      </c>
      <c r="F125" s="1" t="s">
        <v>56</v>
      </c>
      <c r="H125" s="4" t="str">
        <f t="shared" si="4"/>
        <v>Building</v>
      </c>
      <c r="I125" s="4" t="str">
        <f t="shared" si="5"/>
        <v>Address_2</v>
      </c>
      <c r="K125" s="3" t="s">
        <v>291</v>
      </c>
      <c r="L125" s="3" t="s">
        <v>57</v>
      </c>
      <c r="M125" s="3" t="s">
        <v>29</v>
      </c>
      <c r="N125" s="3">
        <v>50</v>
      </c>
      <c r="O125" s="2" t="s">
        <v>293</v>
      </c>
      <c r="P125" s="2" t="s">
        <v>209</v>
      </c>
      <c r="Q125" t="str">
        <f t="shared" si="6"/>
        <v>x</v>
      </c>
      <c r="R125" t="str">
        <f t="shared" si="7"/>
        <v/>
      </c>
      <c r="S125" t="str">
        <f>IF(F125&lt;&gt;"",VLOOKUP(O125,Sheet1!A:B,2,0)&amp;"."&amp;P125&amp;" AS "&amp;I125,"")</f>
        <v>bld.saddr2 AS Address_2</v>
      </c>
    </row>
    <row r="126" spans="1:19" x14ac:dyDescent="0.35">
      <c r="A126" s="1">
        <v>600</v>
      </c>
      <c r="B126" s="1">
        <v>8</v>
      </c>
      <c r="C126" s="1" t="s">
        <v>24</v>
      </c>
      <c r="E126" s="1" t="s">
        <v>290</v>
      </c>
      <c r="F126" s="1" t="s">
        <v>59</v>
      </c>
      <c r="H126" s="4" t="str">
        <f t="shared" si="4"/>
        <v>Building</v>
      </c>
      <c r="I126" s="4" t="str">
        <f t="shared" si="5"/>
        <v>Address_3</v>
      </c>
      <c r="K126" s="3" t="s">
        <v>291</v>
      </c>
      <c r="L126" s="3" t="s">
        <v>60</v>
      </c>
      <c r="M126" s="3" t="s">
        <v>29</v>
      </c>
      <c r="N126" s="3">
        <v>50</v>
      </c>
      <c r="O126" s="2" t="s">
        <v>293</v>
      </c>
      <c r="P126" s="2" t="s">
        <v>211</v>
      </c>
      <c r="Q126" t="str">
        <f t="shared" si="6"/>
        <v>x</v>
      </c>
      <c r="R126" t="str">
        <f t="shared" si="7"/>
        <v/>
      </c>
      <c r="S126" t="str">
        <f>IF(F126&lt;&gt;"",VLOOKUP(O126,Sheet1!A:B,2,0)&amp;"."&amp;P126&amp;" AS "&amp;I126,"")</f>
        <v>bld.saddr3 AS Address_3</v>
      </c>
    </row>
    <row r="127" spans="1:19" x14ac:dyDescent="0.35">
      <c r="A127" s="1">
        <v>600</v>
      </c>
      <c r="B127" s="1">
        <v>9</v>
      </c>
      <c r="C127" s="1" t="s">
        <v>24</v>
      </c>
      <c r="E127" s="1" t="s">
        <v>290</v>
      </c>
      <c r="F127" s="1" t="s">
        <v>62</v>
      </c>
      <c r="H127" s="4" t="str">
        <f t="shared" si="4"/>
        <v>Building</v>
      </c>
      <c r="I127" s="4" t="str">
        <f t="shared" si="5"/>
        <v>County</v>
      </c>
      <c r="K127" s="3" t="s">
        <v>291</v>
      </c>
      <c r="L127" s="3" t="s">
        <v>63</v>
      </c>
      <c r="M127" s="3" t="s">
        <v>29</v>
      </c>
      <c r="N127" s="3">
        <v>50</v>
      </c>
      <c r="O127" s="2" t="s">
        <v>293</v>
      </c>
      <c r="P127" s="2" t="s">
        <v>213</v>
      </c>
      <c r="Q127" t="str">
        <f t="shared" si="6"/>
        <v>x</v>
      </c>
      <c r="R127" t="str">
        <f t="shared" si="7"/>
        <v/>
      </c>
      <c r="S127" t="str">
        <f>IF(F127&lt;&gt;"",VLOOKUP(O127,Sheet1!A:B,2,0)&amp;"."&amp;P127&amp;" AS "&amp;I127,"")</f>
        <v>bld.saddr4 AS County</v>
      </c>
    </row>
    <row r="128" spans="1:19" x14ac:dyDescent="0.35">
      <c r="A128" s="1">
        <v>600</v>
      </c>
      <c r="B128" s="1">
        <v>10</v>
      </c>
      <c r="C128" s="1" t="s">
        <v>24</v>
      </c>
      <c r="E128" s="1" t="s">
        <v>290</v>
      </c>
      <c r="F128" s="1" t="s">
        <v>65</v>
      </c>
      <c r="H128" s="4" t="str">
        <f t="shared" si="4"/>
        <v>Building</v>
      </c>
      <c r="I128" s="4" t="str">
        <f t="shared" si="5"/>
        <v>City</v>
      </c>
      <c r="K128" s="3" t="s">
        <v>291</v>
      </c>
      <c r="L128" s="3" t="s">
        <v>65</v>
      </c>
      <c r="M128" s="3" t="s">
        <v>29</v>
      </c>
      <c r="N128" s="3">
        <v>40</v>
      </c>
      <c r="O128" s="2" t="s">
        <v>293</v>
      </c>
      <c r="P128" s="2" t="s">
        <v>214</v>
      </c>
      <c r="Q128" t="str">
        <f t="shared" si="6"/>
        <v>x</v>
      </c>
      <c r="R128" t="str">
        <f t="shared" si="7"/>
        <v/>
      </c>
      <c r="S128" t="str">
        <f>IF(F128&lt;&gt;"",VLOOKUP(O128,Sheet1!A:B,2,0)&amp;"."&amp;P128&amp;" AS "&amp;I128,"")</f>
        <v>bld.scity AS City</v>
      </c>
    </row>
    <row r="129" spans="1:19" x14ac:dyDescent="0.35">
      <c r="A129" s="1">
        <v>600</v>
      </c>
      <c r="B129" s="1">
        <v>11</v>
      </c>
      <c r="C129" s="1" t="s">
        <v>24</v>
      </c>
      <c r="E129" s="1" t="s">
        <v>290</v>
      </c>
      <c r="F129" s="1" t="s">
        <v>67</v>
      </c>
      <c r="H129" s="4" t="str">
        <f t="shared" si="4"/>
        <v>Building</v>
      </c>
      <c r="I129" s="4" t="str">
        <f t="shared" si="5"/>
        <v>State</v>
      </c>
      <c r="K129" s="3" t="s">
        <v>291</v>
      </c>
      <c r="L129" s="3" t="s">
        <v>67</v>
      </c>
      <c r="M129" s="3" t="s">
        <v>29</v>
      </c>
      <c r="N129" s="3">
        <v>5</v>
      </c>
      <c r="O129" s="2" t="s">
        <v>293</v>
      </c>
      <c r="P129" s="2" t="s">
        <v>300</v>
      </c>
      <c r="Q129" t="str">
        <f t="shared" si="6"/>
        <v>x</v>
      </c>
      <c r="R129" t="str">
        <f t="shared" si="7"/>
        <v/>
      </c>
      <c r="S129" t="str">
        <f>IF(F129&lt;&gt;"",VLOOKUP(O129,Sheet1!A:B,2,0)&amp;"."&amp;P129&amp;" AS "&amp;I129,"")</f>
        <v>bld.sstate AS State</v>
      </c>
    </row>
    <row r="130" spans="1:19" x14ac:dyDescent="0.35">
      <c r="A130" s="1">
        <v>600</v>
      </c>
      <c r="B130" s="1">
        <v>12</v>
      </c>
      <c r="C130" s="1" t="s">
        <v>24</v>
      </c>
      <c r="E130" s="1" t="s">
        <v>290</v>
      </c>
      <c r="F130" s="1" t="s">
        <v>69</v>
      </c>
      <c r="H130" s="4" t="str">
        <f t="shared" si="4"/>
        <v>Building</v>
      </c>
      <c r="I130" s="4" t="str">
        <f t="shared" si="5"/>
        <v>Post_Code</v>
      </c>
      <c r="K130" s="3" t="s">
        <v>291</v>
      </c>
      <c r="L130" s="3" t="s">
        <v>70</v>
      </c>
      <c r="M130" s="3" t="s">
        <v>29</v>
      </c>
      <c r="N130" s="3">
        <v>12</v>
      </c>
      <c r="O130" s="2" t="s">
        <v>293</v>
      </c>
      <c r="P130" s="2" t="s">
        <v>71</v>
      </c>
      <c r="Q130" t="str">
        <f t="shared" si="6"/>
        <v>x</v>
      </c>
      <c r="R130" t="str">
        <f t="shared" si="7"/>
        <v/>
      </c>
      <c r="S130" t="str">
        <f>IF(F130&lt;&gt;"",VLOOKUP(O130,Sheet1!A:B,2,0)&amp;"."&amp;P130&amp;" AS "&amp;I130,"")</f>
        <v>bld.sZipCode AS Post_Code</v>
      </c>
    </row>
    <row r="131" spans="1:19" x14ac:dyDescent="0.35">
      <c r="A131" s="1">
        <v>600</v>
      </c>
      <c r="B131" s="1">
        <v>13</v>
      </c>
      <c r="C131" s="1" t="s">
        <v>24</v>
      </c>
      <c r="E131" s="1" t="s">
        <v>290</v>
      </c>
      <c r="F131" s="1" t="s">
        <v>301</v>
      </c>
      <c r="H131" s="4" t="str">
        <f t="shared" ref="H131:H194" si="8">IF(E131=E130,H130,SUBSTITUTE(E131," ",""))</f>
        <v>Building</v>
      </c>
      <c r="I131" s="4" t="str">
        <f t="shared" ref="I131:I194" si="9">IF(F131&lt;&gt;"",SUBSTITUTE(SUBSTITUTE(F131," ","_"),"-",""),"")</f>
        <v>Lot</v>
      </c>
      <c r="K131" s="3" t="s">
        <v>291</v>
      </c>
      <c r="L131" s="3" t="s">
        <v>301</v>
      </c>
      <c r="M131" s="3" t="s">
        <v>29</v>
      </c>
      <c r="N131" s="3">
        <v>30</v>
      </c>
      <c r="O131" s="2" t="s">
        <v>293</v>
      </c>
      <c r="P131" s="2" t="s">
        <v>302</v>
      </c>
      <c r="Q131" t="str">
        <f t="shared" si="6"/>
        <v>x</v>
      </c>
      <c r="R131" t="str">
        <f t="shared" si="7"/>
        <v/>
      </c>
      <c r="S131" t="str">
        <f>IF(F131&lt;&gt;"",VLOOKUP(O131,Sheet1!A:B,2,0)&amp;"."&amp;P131&amp;" AS "&amp;I131,"")</f>
        <v>bld.slot AS Lot</v>
      </c>
    </row>
    <row r="132" spans="1:19" x14ac:dyDescent="0.35">
      <c r="A132" s="1">
        <v>600</v>
      </c>
      <c r="B132" s="1">
        <v>14</v>
      </c>
      <c r="C132" s="1" t="s">
        <v>24</v>
      </c>
      <c r="E132" s="1" t="s">
        <v>290</v>
      </c>
      <c r="H132" s="4" t="str">
        <f t="shared" si="8"/>
        <v>Building</v>
      </c>
      <c r="I132" s="4" t="str">
        <f t="shared" si="9"/>
        <v/>
      </c>
      <c r="K132" s="3" t="s">
        <v>291</v>
      </c>
      <c r="L132" s="3" t="s">
        <v>102</v>
      </c>
      <c r="M132" s="3" t="s">
        <v>29</v>
      </c>
      <c r="N132" s="3">
        <v>1998</v>
      </c>
      <c r="O132" s="2" t="s">
        <v>250</v>
      </c>
      <c r="P132" s="2" t="s">
        <v>303</v>
      </c>
      <c r="Q132" t="str">
        <f t="shared" ref="Q132:Q195" si="10">IF(OR(R132&lt;&gt;"",S132&lt;&gt;""),"x","")</f>
        <v/>
      </c>
      <c r="R132" t="str">
        <f t="shared" ref="R132:R195" si="11">IF(H132&lt;&gt;H131,"CREATE VIEW DBO.V_"&amp;H132&amp;" AS "&amp;CHAR(10)&amp;"SELECT ",IF(E132&lt;&gt;E133,"GO "&amp;CHAR(10),""))</f>
        <v/>
      </c>
      <c r="S132" t="str">
        <f>IF(F132&lt;&gt;"",VLOOKUP(O132,Sheet1!A:B,2,0)&amp;"."&amp;P132&amp;" AS "&amp;I132,"")</f>
        <v/>
      </c>
    </row>
    <row r="133" spans="1:19" x14ac:dyDescent="0.35">
      <c r="A133" s="1">
        <v>600</v>
      </c>
      <c r="B133" s="1">
        <v>15</v>
      </c>
      <c r="C133" s="1" t="s">
        <v>24</v>
      </c>
      <c r="E133" s="1" t="s">
        <v>290</v>
      </c>
      <c r="H133" s="4" t="str">
        <f t="shared" si="8"/>
        <v>Building</v>
      </c>
      <c r="I133" s="4" t="str">
        <f t="shared" si="9"/>
        <v/>
      </c>
      <c r="K133" s="3" t="s">
        <v>291</v>
      </c>
      <c r="L133" s="3" t="s">
        <v>304</v>
      </c>
      <c r="M133" s="3" t="s">
        <v>29</v>
      </c>
      <c r="N133" s="3">
        <v>250</v>
      </c>
      <c r="O133" s="2" t="s">
        <v>202</v>
      </c>
      <c r="P133" s="2" t="s">
        <v>46</v>
      </c>
      <c r="Q133" t="str">
        <f t="shared" si="10"/>
        <v/>
      </c>
      <c r="R133" t="str">
        <f t="shared" si="11"/>
        <v/>
      </c>
      <c r="S133" t="str">
        <f>IF(F133&lt;&gt;"",VLOOKUP(O133,Sheet1!A:B,2,0)&amp;"."&amp;P133&amp;" AS "&amp;I133,"")</f>
        <v/>
      </c>
    </row>
    <row r="134" spans="1:19" x14ac:dyDescent="0.35">
      <c r="A134" s="1">
        <v>600</v>
      </c>
      <c r="B134" s="1">
        <v>16</v>
      </c>
      <c r="C134" s="1" t="s">
        <v>24</v>
      </c>
      <c r="E134" s="1" t="s">
        <v>290</v>
      </c>
      <c r="H134" s="4" t="str">
        <f t="shared" si="8"/>
        <v>Building</v>
      </c>
      <c r="I134" s="4" t="str">
        <f t="shared" si="9"/>
        <v/>
      </c>
      <c r="K134" s="3" t="s">
        <v>291</v>
      </c>
      <c r="L134" s="3" t="s">
        <v>305</v>
      </c>
      <c r="M134" s="3" t="s">
        <v>29</v>
      </c>
      <c r="N134" s="3">
        <v>30</v>
      </c>
      <c r="O134" s="2" t="s">
        <v>293</v>
      </c>
      <c r="P134" s="2" t="s">
        <v>306</v>
      </c>
      <c r="Q134" t="str">
        <f t="shared" si="10"/>
        <v/>
      </c>
      <c r="R134" t="str">
        <f t="shared" si="11"/>
        <v/>
      </c>
      <c r="S134" t="str">
        <f>IF(F134&lt;&gt;"",VLOOKUP(O134,Sheet1!A:B,2,0)&amp;"."&amp;P134&amp;" AS "&amp;I134,"")</f>
        <v/>
      </c>
    </row>
    <row r="135" spans="1:19" x14ac:dyDescent="0.35">
      <c r="A135" s="1">
        <v>600</v>
      </c>
      <c r="B135" s="1">
        <v>17</v>
      </c>
      <c r="C135" s="1" t="s">
        <v>24</v>
      </c>
      <c r="E135" s="1" t="s">
        <v>290</v>
      </c>
      <c r="H135" s="4" t="str">
        <f t="shared" si="8"/>
        <v>Building</v>
      </c>
      <c r="I135" s="4" t="str">
        <f t="shared" si="9"/>
        <v/>
      </c>
      <c r="K135" s="3" t="s">
        <v>291</v>
      </c>
      <c r="L135" s="3" t="s">
        <v>307</v>
      </c>
      <c r="M135" s="3" t="s">
        <v>29</v>
      </c>
      <c r="N135" s="3">
        <v>30</v>
      </c>
      <c r="O135" s="2" t="s">
        <v>293</v>
      </c>
      <c r="P135" s="2" t="s">
        <v>308</v>
      </c>
      <c r="Q135" t="str">
        <f t="shared" si="10"/>
        <v/>
      </c>
      <c r="R135" t="str">
        <f t="shared" si="11"/>
        <v/>
      </c>
      <c r="S135" t="str">
        <f>IF(F135&lt;&gt;"",VLOOKUP(O135,Sheet1!A:B,2,0)&amp;"."&amp;P135&amp;" AS "&amp;I135,"")</f>
        <v/>
      </c>
    </row>
    <row r="136" spans="1:19" x14ac:dyDescent="0.35">
      <c r="A136" s="1">
        <v>600</v>
      </c>
      <c r="B136" s="1">
        <v>18</v>
      </c>
      <c r="C136" s="1" t="s">
        <v>24</v>
      </c>
      <c r="E136" s="1" t="s">
        <v>290</v>
      </c>
      <c r="H136" s="4" t="str">
        <f t="shared" si="8"/>
        <v>Building</v>
      </c>
      <c r="I136" s="4" t="str">
        <f t="shared" si="9"/>
        <v/>
      </c>
      <c r="K136" s="3" t="s">
        <v>291</v>
      </c>
      <c r="L136" s="3" t="s">
        <v>309</v>
      </c>
      <c r="M136" s="3" t="s">
        <v>29</v>
      </c>
      <c r="N136" s="3">
        <v>30</v>
      </c>
      <c r="O136" s="2" t="s">
        <v>293</v>
      </c>
      <c r="P136" s="2" t="s">
        <v>310</v>
      </c>
      <c r="Q136" t="str">
        <f t="shared" si="10"/>
        <v/>
      </c>
      <c r="R136" t="str">
        <f t="shared" si="11"/>
        <v/>
      </c>
      <c r="S136" t="str">
        <f>IF(F136&lt;&gt;"",VLOOKUP(O136,Sheet1!A:B,2,0)&amp;"."&amp;P136&amp;" AS "&amp;I136,"")</f>
        <v/>
      </c>
    </row>
    <row r="137" spans="1:19" x14ac:dyDescent="0.35">
      <c r="A137" s="1">
        <v>600</v>
      </c>
      <c r="B137" s="1">
        <v>19</v>
      </c>
      <c r="C137" s="1" t="s">
        <v>24</v>
      </c>
      <c r="E137" s="1" t="s">
        <v>290</v>
      </c>
      <c r="H137" s="4" t="str">
        <f t="shared" si="8"/>
        <v>Building</v>
      </c>
      <c r="I137" s="4" t="str">
        <f t="shared" si="9"/>
        <v/>
      </c>
      <c r="K137" s="3" t="s">
        <v>291</v>
      </c>
      <c r="L137" s="3" t="s">
        <v>311</v>
      </c>
      <c r="M137" s="3" t="s">
        <v>29</v>
      </c>
      <c r="N137" s="3">
        <v>30</v>
      </c>
      <c r="O137" s="2" t="s">
        <v>293</v>
      </c>
      <c r="P137" s="2" t="s">
        <v>312</v>
      </c>
      <c r="Q137" t="str">
        <f t="shared" si="10"/>
        <v/>
      </c>
      <c r="R137" t="str">
        <f t="shared" si="11"/>
        <v/>
      </c>
      <c r="S137" t="str">
        <f>IF(F137&lt;&gt;"",VLOOKUP(O137,Sheet1!A:B,2,0)&amp;"."&amp;P137&amp;" AS "&amp;I137,"")</f>
        <v/>
      </c>
    </row>
    <row r="138" spans="1:19" x14ac:dyDescent="0.35">
      <c r="A138" s="1">
        <v>600</v>
      </c>
      <c r="B138" s="1">
        <v>20</v>
      </c>
      <c r="C138" s="1" t="s">
        <v>24</v>
      </c>
      <c r="E138" s="1" t="s">
        <v>290</v>
      </c>
      <c r="H138" s="4" t="str">
        <f t="shared" si="8"/>
        <v>Building</v>
      </c>
      <c r="I138" s="4" t="str">
        <f t="shared" si="9"/>
        <v/>
      </c>
      <c r="K138" s="3" t="s">
        <v>291</v>
      </c>
      <c r="L138" s="3" t="s">
        <v>313</v>
      </c>
      <c r="M138" s="3" t="s">
        <v>29</v>
      </c>
      <c r="N138" s="3">
        <v>30</v>
      </c>
      <c r="O138" s="2" t="s">
        <v>293</v>
      </c>
      <c r="P138" s="2" t="s">
        <v>314</v>
      </c>
      <c r="Q138" t="str">
        <f t="shared" si="10"/>
        <v/>
      </c>
      <c r="R138" t="str">
        <f t="shared" si="11"/>
        <v/>
      </c>
      <c r="S138" t="str">
        <f>IF(F138&lt;&gt;"",VLOOKUP(O138,Sheet1!A:B,2,0)&amp;"."&amp;P138&amp;" AS "&amp;I138,"")</f>
        <v/>
      </c>
    </row>
    <row r="139" spans="1:19" x14ac:dyDescent="0.35">
      <c r="A139" s="1">
        <v>600</v>
      </c>
      <c r="B139" s="1">
        <v>21</v>
      </c>
      <c r="C139" s="1" t="s">
        <v>24</v>
      </c>
      <c r="E139" s="1" t="s">
        <v>290</v>
      </c>
      <c r="H139" s="4" t="str">
        <f t="shared" si="8"/>
        <v>Building</v>
      </c>
      <c r="I139" s="4" t="str">
        <f t="shared" si="9"/>
        <v/>
      </c>
      <c r="K139" s="3" t="s">
        <v>291</v>
      </c>
      <c r="L139" s="3" t="s">
        <v>315</v>
      </c>
      <c r="M139" s="3" t="s">
        <v>29</v>
      </c>
      <c r="N139" s="3">
        <v>30</v>
      </c>
      <c r="O139" s="2" t="s">
        <v>293</v>
      </c>
      <c r="P139" s="2" t="s">
        <v>316</v>
      </c>
      <c r="Q139" t="str">
        <f t="shared" si="10"/>
        <v>x</v>
      </c>
      <c r="R139" t="str">
        <f t="shared" si="11"/>
        <v xml:space="preserve">GO 
</v>
      </c>
      <c r="S139" t="str">
        <f>IF(F139&lt;&gt;"",VLOOKUP(O139,Sheet1!A:B,2,0)&amp;"."&amp;P139&amp;" AS "&amp;I139,"")</f>
        <v/>
      </c>
    </row>
    <row r="140" spans="1:19" x14ac:dyDescent="0.35">
      <c r="A140" s="1">
        <v>650</v>
      </c>
      <c r="B140" s="1">
        <v>1</v>
      </c>
      <c r="C140" s="1" t="s">
        <v>24</v>
      </c>
      <c r="E140" s="1" t="s">
        <v>317</v>
      </c>
      <c r="F140" s="1" t="s">
        <v>318</v>
      </c>
      <c r="G140" s="1" t="s">
        <v>33</v>
      </c>
      <c r="H140" s="4" t="str">
        <f t="shared" si="8"/>
        <v>Floor</v>
      </c>
      <c r="I140" s="4" t="str">
        <f t="shared" si="9"/>
        <v>Building_Code</v>
      </c>
      <c r="K140" s="3" t="s">
        <v>319</v>
      </c>
      <c r="L140" s="3" t="s">
        <v>292</v>
      </c>
      <c r="M140" s="3" t="s">
        <v>29</v>
      </c>
      <c r="N140" s="3">
        <v>10</v>
      </c>
      <c r="O140" s="2" t="s">
        <v>293</v>
      </c>
      <c r="P140" s="2" t="s">
        <v>294</v>
      </c>
      <c r="Q140" t="str">
        <f t="shared" si="10"/>
        <v>x</v>
      </c>
      <c r="R140" t="str">
        <f t="shared" si="11"/>
        <v xml:space="preserve">CREATE VIEW DBO.V_Floor AS 
SELECT </v>
      </c>
      <c r="S140" t="str">
        <f>IF(F140&lt;&gt;"",VLOOKUP(O140,Sheet1!A:B,2,0)&amp;"."&amp;P140&amp;" AS "&amp;I140,"")</f>
        <v>bld.sbldgid AS Building_Code</v>
      </c>
    </row>
    <row r="141" spans="1:19" x14ac:dyDescent="0.35">
      <c r="A141" s="1">
        <v>650</v>
      </c>
      <c r="B141" s="1">
        <v>2</v>
      </c>
      <c r="C141" s="1" t="s">
        <v>24</v>
      </c>
      <c r="E141" s="1" t="s">
        <v>317</v>
      </c>
      <c r="H141" s="4" t="str">
        <f t="shared" si="8"/>
        <v>Floor</v>
      </c>
      <c r="I141" s="4" t="str">
        <f t="shared" si="9"/>
        <v/>
      </c>
      <c r="K141" s="3" t="s">
        <v>319</v>
      </c>
      <c r="L141" s="3" t="s">
        <v>320</v>
      </c>
      <c r="M141" s="3" t="s">
        <v>29</v>
      </c>
      <c r="N141" s="3">
        <v>50</v>
      </c>
      <c r="O141" s="2" t="s">
        <v>321</v>
      </c>
      <c r="P141" s="2" t="s">
        <v>322</v>
      </c>
      <c r="Q141" t="str">
        <f t="shared" si="10"/>
        <v/>
      </c>
      <c r="R141" t="str">
        <f t="shared" si="11"/>
        <v/>
      </c>
      <c r="S141" t="str">
        <f>IF(F141&lt;&gt;"",VLOOKUP(O141,Sheet1!A:B,2,0)&amp;"."&amp;P141&amp;" AS "&amp;I141,"")</f>
        <v/>
      </c>
    </row>
    <row r="142" spans="1:19" x14ac:dyDescent="0.35">
      <c r="A142" s="1">
        <v>650</v>
      </c>
      <c r="B142" s="1">
        <v>3</v>
      </c>
      <c r="C142" s="1" t="s">
        <v>24</v>
      </c>
      <c r="E142" s="1" t="s">
        <v>317</v>
      </c>
      <c r="H142" s="4" t="str">
        <f t="shared" si="8"/>
        <v>Floor</v>
      </c>
      <c r="I142" s="4" t="str">
        <f t="shared" si="9"/>
        <v/>
      </c>
      <c r="K142" s="3" t="s">
        <v>319</v>
      </c>
      <c r="L142" s="3" t="s">
        <v>323</v>
      </c>
      <c r="M142" s="3" t="s">
        <v>29</v>
      </c>
      <c r="N142" s="3">
        <v>20</v>
      </c>
      <c r="O142" s="2" t="s">
        <v>321</v>
      </c>
      <c r="P142" s="2" t="s">
        <v>324</v>
      </c>
      <c r="Q142" t="str">
        <f t="shared" si="10"/>
        <v/>
      </c>
      <c r="R142" t="str">
        <f t="shared" si="11"/>
        <v/>
      </c>
      <c r="S142" t="str">
        <f>IF(F142&lt;&gt;"",VLOOKUP(O142,Sheet1!A:B,2,0)&amp;"."&amp;P142&amp;" AS "&amp;I142,"")</f>
        <v/>
      </c>
    </row>
    <row r="143" spans="1:19" x14ac:dyDescent="0.35">
      <c r="A143" s="1">
        <v>650</v>
      </c>
      <c r="B143" s="1">
        <v>4</v>
      </c>
      <c r="C143" s="1" t="s">
        <v>24</v>
      </c>
      <c r="E143" s="1" t="s">
        <v>317</v>
      </c>
      <c r="F143" s="1" t="s">
        <v>43</v>
      </c>
      <c r="H143" s="4" t="str">
        <f t="shared" si="8"/>
        <v>Floor</v>
      </c>
      <c r="I143" s="4" t="str">
        <f t="shared" si="9"/>
        <v>Legacy_Code</v>
      </c>
      <c r="K143" s="3" t="s">
        <v>319</v>
      </c>
      <c r="L143" s="3" t="s">
        <v>325</v>
      </c>
      <c r="M143" s="3" t="s">
        <v>29</v>
      </c>
      <c r="N143" s="3">
        <v>250</v>
      </c>
      <c r="O143" s="2" t="s">
        <v>321</v>
      </c>
      <c r="P143" s="2" t="s">
        <v>46</v>
      </c>
      <c r="Q143" t="str">
        <f t="shared" si="10"/>
        <v>x</v>
      </c>
      <c r="R143" t="str">
        <f t="shared" si="11"/>
        <v/>
      </c>
      <c r="S143" t="str">
        <f>IF(F143&lt;&gt;"",VLOOKUP(O143,Sheet1!A:B,2,0)&amp;"."&amp;P143&amp;" AS "&amp;I143,"")</f>
        <v>fl.sExtReference AS Legacy_Code</v>
      </c>
    </row>
    <row r="144" spans="1:19" x14ac:dyDescent="0.35">
      <c r="A144" s="1">
        <v>650</v>
      </c>
      <c r="B144" s="1">
        <v>5</v>
      </c>
      <c r="C144" s="1" t="s">
        <v>24</v>
      </c>
      <c r="E144" s="1" t="s">
        <v>317</v>
      </c>
      <c r="F144" s="1" t="s">
        <v>26</v>
      </c>
      <c r="H144" s="4" t="str">
        <f t="shared" si="8"/>
        <v>Floor</v>
      </c>
      <c r="I144" s="4" t="str">
        <f t="shared" si="9"/>
        <v>Code</v>
      </c>
      <c r="K144" s="3" t="s">
        <v>319</v>
      </c>
      <c r="L144" s="3" t="s">
        <v>326</v>
      </c>
      <c r="M144" s="3" t="s">
        <v>29</v>
      </c>
      <c r="N144" s="3">
        <v>8</v>
      </c>
      <c r="O144" s="2" t="s">
        <v>321</v>
      </c>
      <c r="P144" s="2" t="s">
        <v>35</v>
      </c>
      <c r="Q144" t="str">
        <f t="shared" si="10"/>
        <v>x</v>
      </c>
      <c r="R144" t="str">
        <f t="shared" si="11"/>
        <v/>
      </c>
      <c r="S144" t="str">
        <f>IF(F144&lt;&gt;"",VLOOKUP(O144,Sheet1!A:B,2,0)&amp;"."&amp;P144&amp;" AS "&amp;I144,"")</f>
        <v>fl.scode AS Code</v>
      </c>
    </row>
    <row r="145" spans="1:19" x14ac:dyDescent="0.35">
      <c r="A145" s="1">
        <v>650</v>
      </c>
      <c r="B145" s="1">
        <v>6</v>
      </c>
      <c r="C145" s="1" t="s">
        <v>24</v>
      </c>
      <c r="E145" s="1" t="s">
        <v>317</v>
      </c>
      <c r="F145" s="1" t="s">
        <v>327</v>
      </c>
      <c r="H145" s="4" t="str">
        <f t="shared" si="8"/>
        <v>Floor</v>
      </c>
      <c r="I145" s="4" t="str">
        <f t="shared" si="9"/>
        <v>Level</v>
      </c>
      <c r="K145" s="3" t="s">
        <v>319</v>
      </c>
      <c r="L145" s="3" t="s">
        <v>327</v>
      </c>
      <c r="M145" s="3" t="s">
        <v>167</v>
      </c>
      <c r="N145" s="3">
        <v>0</v>
      </c>
      <c r="O145" s="2" t="s">
        <v>321</v>
      </c>
      <c r="P145" s="2" t="s">
        <v>328</v>
      </c>
      <c r="Q145" t="str">
        <f t="shared" si="10"/>
        <v>x</v>
      </c>
      <c r="R145" t="str">
        <f t="shared" si="11"/>
        <v/>
      </c>
      <c r="S145" t="str">
        <f>IF(F145&lt;&gt;"",VLOOKUP(O145,Sheet1!A:B,2,0)&amp;"."&amp;P145&amp;" AS "&amp;I145,"")</f>
        <v>fl.ilevel AS Level</v>
      </c>
    </row>
    <row r="146" spans="1:19" x14ac:dyDescent="0.35">
      <c r="A146" s="1">
        <v>650</v>
      </c>
      <c r="B146" s="1">
        <v>7</v>
      </c>
      <c r="C146" s="1" t="s">
        <v>24</v>
      </c>
      <c r="E146" s="1" t="s">
        <v>317</v>
      </c>
      <c r="F146" s="1" t="s">
        <v>329</v>
      </c>
      <c r="H146" s="4" t="str">
        <f t="shared" si="8"/>
        <v>Floor</v>
      </c>
      <c r="I146" s="4" t="str">
        <f t="shared" si="9"/>
        <v>Level_Name</v>
      </c>
      <c r="K146" s="3" t="s">
        <v>319</v>
      </c>
      <c r="L146" s="3" t="s">
        <v>330</v>
      </c>
      <c r="M146" s="3" t="s">
        <v>29</v>
      </c>
      <c r="N146" s="3">
        <v>20</v>
      </c>
      <c r="O146" s="2" t="s">
        <v>321</v>
      </c>
      <c r="P146" s="2" t="s">
        <v>331</v>
      </c>
      <c r="Q146" t="str">
        <f t="shared" si="10"/>
        <v>x</v>
      </c>
      <c r="R146" t="str">
        <f t="shared" si="11"/>
        <v/>
      </c>
      <c r="S146" t="str">
        <f>IF(F146&lt;&gt;"",VLOOKUP(O146,Sheet1!A:B,2,0)&amp;"."&amp;P146&amp;" AS "&amp;I146,"")</f>
        <v>fl.slevel AS Level_Name</v>
      </c>
    </row>
    <row r="147" spans="1:19" x14ac:dyDescent="0.35">
      <c r="A147" s="1">
        <v>650</v>
      </c>
      <c r="B147" s="1">
        <v>8</v>
      </c>
      <c r="C147" s="1" t="s">
        <v>24</v>
      </c>
      <c r="E147" s="1" t="s">
        <v>317</v>
      </c>
      <c r="F147" s="1" t="s">
        <v>299</v>
      </c>
      <c r="G147" s="1" t="s">
        <v>33</v>
      </c>
      <c r="H147" s="4" t="str">
        <f t="shared" si="8"/>
        <v>Floor</v>
      </c>
      <c r="I147" s="4" t="str">
        <f t="shared" si="9"/>
        <v>Property_Code</v>
      </c>
      <c r="K147" s="3" t="s">
        <v>319</v>
      </c>
      <c r="L147" s="3" t="s">
        <v>201</v>
      </c>
      <c r="M147" s="3" t="s">
        <v>29</v>
      </c>
      <c r="N147" s="3">
        <v>8</v>
      </c>
      <c r="O147" s="2" t="s">
        <v>202</v>
      </c>
      <c r="P147" s="2" t="s">
        <v>35</v>
      </c>
      <c r="Q147" t="str">
        <f t="shared" si="10"/>
        <v>x</v>
      </c>
      <c r="R147" t="str">
        <f t="shared" si="11"/>
        <v/>
      </c>
      <c r="S147" t="str">
        <f>IF(F147&lt;&gt;"",VLOOKUP(O147,Sheet1!A:B,2,0)&amp;"."&amp;P147&amp;" AS "&amp;I147,"")</f>
        <v>p.scode AS Property_Code</v>
      </c>
    </row>
    <row r="148" spans="1:19" x14ac:dyDescent="0.35">
      <c r="A148" s="1">
        <v>650</v>
      </c>
      <c r="B148" s="1">
        <v>9</v>
      </c>
      <c r="C148" s="1" t="s">
        <v>24</v>
      </c>
      <c r="E148" s="1" t="s">
        <v>317</v>
      </c>
      <c r="H148" s="4" t="str">
        <f t="shared" si="8"/>
        <v>Floor</v>
      </c>
      <c r="I148" s="4" t="str">
        <f t="shared" si="9"/>
        <v/>
      </c>
      <c r="K148" s="3" t="s">
        <v>319</v>
      </c>
      <c r="L148" s="3" t="s">
        <v>332</v>
      </c>
      <c r="M148" s="3" t="s">
        <v>29</v>
      </c>
      <c r="N148" s="3">
        <v>250</v>
      </c>
      <c r="O148" s="2" t="s">
        <v>293</v>
      </c>
      <c r="P148" s="2" t="s">
        <v>46</v>
      </c>
      <c r="Q148" t="str">
        <f t="shared" si="10"/>
        <v/>
      </c>
      <c r="R148" t="str">
        <f t="shared" si="11"/>
        <v/>
      </c>
      <c r="S148" t="str">
        <f>IF(F148&lt;&gt;"",VLOOKUP(O148,Sheet1!A:B,2,0)&amp;"."&amp;P148&amp;" AS "&amp;I148,"")</f>
        <v/>
      </c>
    </row>
    <row r="149" spans="1:19" x14ac:dyDescent="0.35">
      <c r="A149" s="1">
        <v>650</v>
      </c>
      <c r="B149" s="1">
        <v>10</v>
      </c>
      <c r="C149" s="1" t="s">
        <v>24</v>
      </c>
      <c r="E149" s="1" t="s">
        <v>317</v>
      </c>
      <c r="H149" s="4" t="str">
        <f t="shared" si="8"/>
        <v>Floor</v>
      </c>
      <c r="I149" s="4" t="str">
        <f t="shared" si="9"/>
        <v/>
      </c>
      <c r="K149" s="3" t="s">
        <v>319</v>
      </c>
      <c r="L149" s="3" t="s">
        <v>304</v>
      </c>
      <c r="M149" s="3" t="s">
        <v>29</v>
      </c>
      <c r="N149" s="3">
        <v>250</v>
      </c>
      <c r="O149" s="2" t="s">
        <v>202</v>
      </c>
      <c r="P149" s="2" t="s">
        <v>46</v>
      </c>
      <c r="Q149" t="str">
        <f t="shared" si="10"/>
        <v/>
      </c>
      <c r="R149" t="str">
        <f t="shared" si="11"/>
        <v/>
      </c>
      <c r="S149" t="str">
        <f>IF(F149&lt;&gt;"",VLOOKUP(O149,Sheet1!A:B,2,0)&amp;"."&amp;P149&amp;" AS "&amp;I149,"")</f>
        <v/>
      </c>
    </row>
    <row r="150" spans="1:19" x14ac:dyDescent="0.35">
      <c r="A150" s="1">
        <v>650</v>
      </c>
      <c r="B150" s="1">
        <v>11</v>
      </c>
      <c r="C150" s="1" t="s">
        <v>24</v>
      </c>
      <c r="E150" s="1" t="s">
        <v>317</v>
      </c>
      <c r="H150" s="4" t="str">
        <f t="shared" si="8"/>
        <v>Floor</v>
      </c>
      <c r="I150" s="4" t="str">
        <f t="shared" si="9"/>
        <v/>
      </c>
      <c r="K150" s="3" t="s">
        <v>319</v>
      </c>
      <c r="L150" s="3" t="s">
        <v>333</v>
      </c>
      <c r="M150" s="3" t="s">
        <v>29</v>
      </c>
      <c r="N150" s="3">
        <v>30</v>
      </c>
      <c r="O150" s="2" t="s">
        <v>321</v>
      </c>
      <c r="P150" s="2" t="s">
        <v>306</v>
      </c>
      <c r="Q150" t="str">
        <f t="shared" si="10"/>
        <v/>
      </c>
      <c r="R150" t="str">
        <f t="shared" si="11"/>
        <v/>
      </c>
      <c r="S150" t="str">
        <f>IF(F150&lt;&gt;"",VLOOKUP(O150,Sheet1!A:B,2,0)&amp;"."&amp;P150&amp;" AS "&amp;I150,"")</f>
        <v/>
      </c>
    </row>
    <row r="151" spans="1:19" x14ac:dyDescent="0.35">
      <c r="A151" s="1">
        <v>650</v>
      </c>
      <c r="B151" s="1">
        <v>12</v>
      </c>
      <c r="C151" s="1" t="s">
        <v>24</v>
      </c>
      <c r="E151" s="1" t="s">
        <v>317</v>
      </c>
      <c r="H151" s="4" t="str">
        <f t="shared" si="8"/>
        <v>Floor</v>
      </c>
      <c r="I151" s="4" t="str">
        <f t="shared" si="9"/>
        <v/>
      </c>
      <c r="K151" s="3" t="s">
        <v>319</v>
      </c>
      <c r="L151" s="3" t="s">
        <v>334</v>
      </c>
      <c r="M151" s="3" t="s">
        <v>29</v>
      </c>
      <c r="N151" s="3">
        <v>30</v>
      </c>
      <c r="O151" s="2" t="s">
        <v>321</v>
      </c>
      <c r="P151" s="2" t="s">
        <v>308</v>
      </c>
      <c r="Q151" t="str">
        <f t="shared" si="10"/>
        <v/>
      </c>
      <c r="R151" t="str">
        <f t="shared" si="11"/>
        <v/>
      </c>
      <c r="S151" t="str">
        <f>IF(F151&lt;&gt;"",VLOOKUP(O151,Sheet1!A:B,2,0)&amp;"."&amp;P151&amp;" AS "&amp;I151,"")</f>
        <v/>
      </c>
    </row>
    <row r="152" spans="1:19" x14ac:dyDescent="0.35">
      <c r="A152" s="1">
        <v>650</v>
      </c>
      <c r="B152" s="1">
        <v>13</v>
      </c>
      <c r="C152" s="1" t="s">
        <v>24</v>
      </c>
      <c r="E152" s="1" t="s">
        <v>317</v>
      </c>
      <c r="H152" s="4" t="str">
        <f t="shared" si="8"/>
        <v>Floor</v>
      </c>
      <c r="I152" s="4" t="str">
        <f t="shared" si="9"/>
        <v/>
      </c>
      <c r="K152" s="3" t="s">
        <v>319</v>
      </c>
      <c r="L152" s="3" t="s">
        <v>335</v>
      </c>
      <c r="M152" s="3" t="s">
        <v>29</v>
      </c>
      <c r="N152" s="3">
        <v>30</v>
      </c>
      <c r="O152" s="2" t="s">
        <v>321</v>
      </c>
      <c r="P152" s="2" t="s">
        <v>310</v>
      </c>
      <c r="Q152" t="str">
        <f t="shared" si="10"/>
        <v/>
      </c>
      <c r="R152" t="str">
        <f t="shared" si="11"/>
        <v/>
      </c>
      <c r="S152" t="str">
        <f>IF(F152&lt;&gt;"",VLOOKUP(O152,Sheet1!A:B,2,0)&amp;"."&amp;P152&amp;" AS "&amp;I152,"")</f>
        <v/>
      </c>
    </row>
    <row r="153" spans="1:19" x14ac:dyDescent="0.35">
      <c r="A153" s="1">
        <v>650</v>
      </c>
      <c r="B153" s="1">
        <v>14</v>
      </c>
      <c r="C153" s="1" t="s">
        <v>24</v>
      </c>
      <c r="E153" s="1" t="s">
        <v>317</v>
      </c>
      <c r="H153" s="4" t="str">
        <f t="shared" si="8"/>
        <v>Floor</v>
      </c>
      <c r="I153" s="4" t="str">
        <f t="shared" si="9"/>
        <v/>
      </c>
      <c r="K153" s="3" t="s">
        <v>319</v>
      </c>
      <c r="L153" s="3" t="s">
        <v>336</v>
      </c>
      <c r="M153" s="3" t="s">
        <v>29</v>
      </c>
      <c r="N153" s="3">
        <v>30</v>
      </c>
      <c r="O153" s="2" t="s">
        <v>321</v>
      </c>
      <c r="P153" s="2" t="s">
        <v>312</v>
      </c>
      <c r="Q153" t="str">
        <f t="shared" si="10"/>
        <v>x</v>
      </c>
      <c r="R153" t="str">
        <f t="shared" si="11"/>
        <v xml:space="preserve">GO 
</v>
      </c>
      <c r="S153" t="str">
        <f>IF(F153&lt;&gt;"",VLOOKUP(O153,Sheet1!A:B,2,0)&amp;"."&amp;P153&amp;" AS "&amp;I153,"")</f>
        <v/>
      </c>
    </row>
    <row r="154" spans="1:19" x14ac:dyDescent="0.35">
      <c r="A154" s="1">
        <v>850</v>
      </c>
      <c r="B154" s="1">
        <v>1</v>
      </c>
      <c r="C154" s="1" t="s">
        <v>24</v>
      </c>
      <c r="E154" s="1" t="s">
        <v>337</v>
      </c>
      <c r="F154" s="1" t="s">
        <v>299</v>
      </c>
      <c r="G154" s="1" t="s">
        <v>33</v>
      </c>
      <c r="H154" s="4" t="str">
        <f t="shared" si="8"/>
        <v>Unit</v>
      </c>
      <c r="I154" s="4" t="str">
        <f t="shared" si="9"/>
        <v>Property_Code</v>
      </c>
      <c r="K154" s="3" t="s">
        <v>338</v>
      </c>
      <c r="L154" s="3" t="s">
        <v>201</v>
      </c>
      <c r="M154" s="3" t="s">
        <v>29</v>
      </c>
      <c r="N154" s="3">
        <v>8</v>
      </c>
      <c r="O154" s="2" t="s">
        <v>199</v>
      </c>
      <c r="P154" s="2" t="s">
        <v>253</v>
      </c>
      <c r="Q154" t="str">
        <f t="shared" si="10"/>
        <v>x</v>
      </c>
      <c r="R154" t="str">
        <f t="shared" si="11"/>
        <v xml:space="preserve">CREATE VIEW DBO.V_Unit AS 
SELECT </v>
      </c>
      <c r="S154" t="str">
        <f>IF(F154&lt;&gt;"",VLOOKUP(O154,Sheet1!A:B,2,0)&amp;"."&amp;P154&amp;" AS "&amp;I154,"")</f>
        <v>p.Scode AS Property_Code</v>
      </c>
    </row>
    <row r="155" spans="1:19" x14ac:dyDescent="0.35">
      <c r="A155" s="1">
        <v>850</v>
      </c>
      <c r="B155" s="1">
        <v>2</v>
      </c>
      <c r="C155" s="1" t="s">
        <v>24</v>
      </c>
      <c r="E155" s="1" t="s">
        <v>337</v>
      </c>
      <c r="F155" s="1" t="s">
        <v>26</v>
      </c>
      <c r="H155" s="4" t="str">
        <f t="shared" si="8"/>
        <v>Unit</v>
      </c>
      <c r="I155" s="4" t="str">
        <f t="shared" si="9"/>
        <v>Code</v>
      </c>
      <c r="K155" s="3" t="s">
        <v>338</v>
      </c>
      <c r="L155" s="3" t="s">
        <v>339</v>
      </c>
      <c r="M155" s="3" t="s">
        <v>29</v>
      </c>
      <c r="N155" s="3">
        <v>8</v>
      </c>
      <c r="O155" s="2" t="s">
        <v>337</v>
      </c>
      <c r="P155" s="2" t="s">
        <v>253</v>
      </c>
      <c r="Q155" t="str">
        <f t="shared" si="10"/>
        <v>x</v>
      </c>
      <c r="R155" t="str">
        <f t="shared" si="11"/>
        <v/>
      </c>
      <c r="S155" t="str">
        <f>IF(F155&lt;&gt;"",VLOOKUP(O155,Sheet1!A:B,2,0)&amp;"."&amp;P155&amp;" AS "&amp;I155,"")</f>
        <v>u.Scode AS Code</v>
      </c>
    </row>
    <row r="156" spans="1:19" x14ac:dyDescent="0.35">
      <c r="A156" s="1">
        <v>850</v>
      </c>
      <c r="B156" s="1">
        <v>3</v>
      </c>
      <c r="C156" s="1" t="s">
        <v>24</v>
      </c>
      <c r="E156" s="1" t="s">
        <v>337</v>
      </c>
      <c r="H156" s="4" t="str">
        <f t="shared" si="8"/>
        <v>Unit</v>
      </c>
      <c r="I156" s="4" t="str">
        <f t="shared" si="9"/>
        <v/>
      </c>
      <c r="K156" s="3" t="s">
        <v>338</v>
      </c>
      <c r="L156" s="3" t="s">
        <v>340</v>
      </c>
      <c r="M156" s="3" t="s">
        <v>29</v>
      </c>
      <c r="N156" s="3">
        <v>40</v>
      </c>
      <c r="O156" s="2" t="s">
        <v>341</v>
      </c>
      <c r="P156" s="2" t="s">
        <v>342</v>
      </c>
      <c r="Q156" t="str">
        <f t="shared" si="10"/>
        <v/>
      </c>
      <c r="R156" t="str">
        <f t="shared" si="11"/>
        <v/>
      </c>
      <c r="S156" t="str">
        <f>IF(F156&lt;&gt;"",VLOOKUP(O156,Sheet1!A:B,2,0)&amp;"."&amp;P156&amp;" AS "&amp;I156,"")</f>
        <v/>
      </c>
    </row>
    <row r="157" spans="1:19" x14ac:dyDescent="0.35">
      <c r="A157" s="1">
        <v>850</v>
      </c>
      <c r="B157" s="1">
        <v>4</v>
      </c>
      <c r="C157" s="1" t="s">
        <v>24</v>
      </c>
      <c r="E157" s="1" t="s">
        <v>337</v>
      </c>
      <c r="F157" s="1" t="s">
        <v>32</v>
      </c>
      <c r="G157" s="1" t="s">
        <v>33</v>
      </c>
      <c r="H157" s="4" t="str">
        <f t="shared" si="8"/>
        <v>Unit</v>
      </c>
      <c r="I157" s="4" t="str">
        <f t="shared" si="9"/>
        <v>Country</v>
      </c>
      <c r="K157" s="3" t="s">
        <v>338</v>
      </c>
      <c r="L157" s="3" t="s">
        <v>32</v>
      </c>
      <c r="M157" s="3" t="s">
        <v>29</v>
      </c>
      <c r="N157" s="3">
        <v>12</v>
      </c>
      <c r="O157" s="2" t="s">
        <v>343</v>
      </c>
      <c r="P157" s="2" t="s">
        <v>253</v>
      </c>
      <c r="Q157" t="str">
        <f t="shared" si="10"/>
        <v>x</v>
      </c>
      <c r="R157" t="str">
        <f t="shared" si="11"/>
        <v/>
      </c>
      <c r="S157" t="str">
        <f>IF(F157&lt;&gt;"",VLOOKUP(O157,Sheet1!A:B,2,0)&amp;"."&amp;P157&amp;" AS "&amp;I157,"")</f>
        <v>co.Scode AS Country</v>
      </c>
    </row>
    <row r="158" spans="1:19" x14ac:dyDescent="0.35">
      <c r="A158" s="1">
        <v>850</v>
      </c>
      <c r="B158" s="1">
        <v>5</v>
      </c>
      <c r="C158" s="1" t="s">
        <v>24</v>
      </c>
      <c r="E158" s="1" t="s">
        <v>337</v>
      </c>
      <c r="H158" s="4" t="str">
        <f t="shared" si="8"/>
        <v>Unit</v>
      </c>
      <c r="I158" s="4" t="str">
        <f t="shared" si="9"/>
        <v/>
      </c>
      <c r="K158" s="3" t="s">
        <v>338</v>
      </c>
      <c r="L158" s="3" t="s">
        <v>344</v>
      </c>
      <c r="M158" s="3" t="s">
        <v>29</v>
      </c>
      <c r="N158" s="3">
        <v>250</v>
      </c>
      <c r="O158" s="2" t="s">
        <v>337</v>
      </c>
      <c r="P158" s="2" t="s">
        <v>345</v>
      </c>
      <c r="Q158" t="str">
        <f t="shared" si="10"/>
        <v/>
      </c>
      <c r="R158" t="str">
        <f t="shared" si="11"/>
        <v/>
      </c>
      <c r="S158" t="str">
        <f>IF(F158&lt;&gt;"",VLOOKUP(O158,Sheet1!A:B,2,0)&amp;"."&amp;P158&amp;" AS "&amp;I158,"")</f>
        <v/>
      </c>
    </row>
    <row r="159" spans="1:19" x14ac:dyDescent="0.35">
      <c r="A159" s="1">
        <v>850</v>
      </c>
      <c r="B159" s="1">
        <v>6</v>
      </c>
      <c r="C159" s="1" t="s">
        <v>24</v>
      </c>
      <c r="E159" s="1" t="s">
        <v>337</v>
      </c>
      <c r="H159" s="4" t="str">
        <f t="shared" si="8"/>
        <v>Unit</v>
      </c>
      <c r="I159" s="4" t="str">
        <f t="shared" si="9"/>
        <v/>
      </c>
      <c r="K159" s="3" t="s">
        <v>338</v>
      </c>
      <c r="L159" s="3" t="s">
        <v>304</v>
      </c>
      <c r="M159" s="3" t="s">
        <v>29</v>
      </c>
      <c r="N159" s="3">
        <v>250</v>
      </c>
      <c r="O159" s="2" t="s">
        <v>199</v>
      </c>
      <c r="P159" s="2" t="s">
        <v>46</v>
      </c>
      <c r="Q159" t="str">
        <f t="shared" si="10"/>
        <v/>
      </c>
      <c r="R159" t="str">
        <f t="shared" si="11"/>
        <v/>
      </c>
      <c r="S159" t="str">
        <f>IF(F159&lt;&gt;"",VLOOKUP(O159,Sheet1!A:B,2,0)&amp;"."&amp;P159&amp;" AS "&amp;I159,"")</f>
        <v/>
      </c>
    </row>
    <row r="160" spans="1:19" x14ac:dyDescent="0.35">
      <c r="A160" s="1">
        <v>850</v>
      </c>
      <c r="B160" s="1">
        <v>7</v>
      </c>
      <c r="C160" s="1" t="s">
        <v>24</v>
      </c>
      <c r="E160" s="1" t="s">
        <v>337</v>
      </c>
      <c r="H160" s="4" t="str">
        <f t="shared" si="8"/>
        <v>Unit</v>
      </c>
      <c r="I160" s="4" t="str">
        <f t="shared" si="9"/>
        <v/>
      </c>
      <c r="K160" s="3" t="s">
        <v>338</v>
      </c>
      <c r="L160" s="3" t="s">
        <v>332</v>
      </c>
      <c r="M160" s="3" t="s">
        <v>29</v>
      </c>
      <c r="N160" s="3">
        <v>250</v>
      </c>
      <c r="O160" s="2" t="s">
        <v>290</v>
      </c>
      <c r="P160" s="2" t="s">
        <v>46</v>
      </c>
      <c r="Q160" t="str">
        <f t="shared" si="10"/>
        <v/>
      </c>
      <c r="R160" t="str">
        <f t="shared" si="11"/>
        <v/>
      </c>
      <c r="S160" t="str">
        <f>IF(F160&lt;&gt;"",VLOOKUP(O160,Sheet1!A:B,2,0)&amp;"."&amp;P160&amp;" AS "&amp;I160,"")</f>
        <v/>
      </c>
    </row>
    <row r="161" spans="1:19" x14ac:dyDescent="0.35">
      <c r="A161" s="1">
        <v>850</v>
      </c>
      <c r="B161" s="1">
        <v>8</v>
      </c>
      <c r="C161" s="1" t="s">
        <v>24</v>
      </c>
      <c r="E161" s="1" t="s">
        <v>337</v>
      </c>
      <c r="H161" s="4" t="str">
        <f t="shared" si="8"/>
        <v>Unit</v>
      </c>
      <c r="I161" s="4" t="str">
        <f t="shared" si="9"/>
        <v/>
      </c>
      <c r="K161" s="3" t="s">
        <v>338</v>
      </c>
      <c r="L161" s="3" t="s">
        <v>346</v>
      </c>
      <c r="M161" s="3" t="s">
        <v>29</v>
      </c>
      <c r="N161" s="3">
        <v>250</v>
      </c>
      <c r="O161" s="2" t="s">
        <v>347</v>
      </c>
      <c r="P161" s="2" t="s">
        <v>46</v>
      </c>
      <c r="Q161" t="str">
        <f t="shared" si="10"/>
        <v/>
      </c>
      <c r="R161" t="str">
        <f t="shared" si="11"/>
        <v/>
      </c>
      <c r="S161" t="str">
        <f>IF(F161&lt;&gt;"",VLOOKUP(O161,Sheet1!A:B,2,0)&amp;"."&amp;P161&amp;" AS "&amp;I161,"")</f>
        <v/>
      </c>
    </row>
    <row r="162" spans="1:19" x14ac:dyDescent="0.35">
      <c r="A162" s="1">
        <v>850</v>
      </c>
      <c r="B162" s="1">
        <v>9</v>
      </c>
      <c r="C162" s="1" t="s">
        <v>24</v>
      </c>
      <c r="E162" s="1" t="s">
        <v>337</v>
      </c>
      <c r="F162" s="1" t="s">
        <v>318</v>
      </c>
      <c r="G162" s="1" t="s">
        <v>33</v>
      </c>
      <c r="H162" s="4" t="str">
        <f t="shared" si="8"/>
        <v>Unit</v>
      </c>
      <c r="I162" s="4" t="str">
        <f t="shared" si="9"/>
        <v>Building_Code</v>
      </c>
      <c r="K162" s="3" t="s">
        <v>338</v>
      </c>
      <c r="L162" s="3" t="s">
        <v>348</v>
      </c>
      <c r="M162" s="3" t="s">
        <v>29</v>
      </c>
      <c r="N162" s="3">
        <v>10</v>
      </c>
      <c r="O162" s="2" t="s">
        <v>290</v>
      </c>
      <c r="P162" s="2" t="s">
        <v>349</v>
      </c>
      <c r="Q162" t="str">
        <f t="shared" si="10"/>
        <v>x</v>
      </c>
      <c r="R162" t="str">
        <f t="shared" si="11"/>
        <v/>
      </c>
      <c r="S162" t="str">
        <f>IF(F162&lt;&gt;"",VLOOKUP(O162,Sheet1!A:B,2,0)&amp;"."&amp;P162&amp;" AS "&amp;I162,"")</f>
        <v>bld.sBLDGID AS Building_Code</v>
      </c>
    </row>
    <row r="163" spans="1:19" x14ac:dyDescent="0.35">
      <c r="A163" s="1">
        <v>850</v>
      </c>
      <c r="B163" s="1">
        <v>10</v>
      </c>
      <c r="C163" s="1" t="s">
        <v>24</v>
      </c>
      <c r="E163" s="1" t="s">
        <v>337</v>
      </c>
      <c r="F163" s="1" t="s">
        <v>350</v>
      </c>
      <c r="H163" s="4" t="str">
        <f t="shared" si="8"/>
        <v>Unit</v>
      </c>
      <c r="I163" s="4" t="str">
        <f t="shared" si="9"/>
        <v>Floor_Code</v>
      </c>
      <c r="K163" s="3" t="s">
        <v>338</v>
      </c>
      <c r="L163" s="3" t="s">
        <v>326</v>
      </c>
      <c r="M163" s="3" t="s">
        <v>29</v>
      </c>
      <c r="N163" s="3">
        <v>8</v>
      </c>
      <c r="O163" s="2" t="s">
        <v>347</v>
      </c>
      <c r="P163" s="2" t="s">
        <v>253</v>
      </c>
      <c r="Q163" t="str">
        <f t="shared" si="10"/>
        <v>x</v>
      </c>
      <c r="R163" t="str">
        <f t="shared" si="11"/>
        <v/>
      </c>
      <c r="S163" t="str">
        <f>IF(F163&lt;&gt;"",VLOOKUP(O163,Sheet1!A:B,2,0)&amp;"."&amp;P163&amp;" AS "&amp;I163,"")</f>
        <v>fl.Scode AS Floor_Code</v>
      </c>
    </row>
    <row r="164" spans="1:19" x14ac:dyDescent="0.35">
      <c r="A164" s="1">
        <v>850</v>
      </c>
      <c r="B164" s="1">
        <v>11</v>
      </c>
      <c r="C164" s="1" t="s">
        <v>24</v>
      </c>
      <c r="E164" s="1" t="s">
        <v>337</v>
      </c>
      <c r="F164" s="1" t="s">
        <v>53</v>
      </c>
      <c r="H164" s="4" t="str">
        <f t="shared" si="8"/>
        <v>Unit</v>
      </c>
      <c r="I164" s="4" t="str">
        <f t="shared" si="9"/>
        <v>Address_1</v>
      </c>
      <c r="K164" s="3" t="s">
        <v>338</v>
      </c>
      <c r="L164" s="3" t="s">
        <v>54</v>
      </c>
      <c r="M164" s="3" t="s">
        <v>29</v>
      </c>
      <c r="N164" s="3">
        <v>255</v>
      </c>
      <c r="O164" s="2" t="s">
        <v>351</v>
      </c>
      <c r="P164" s="2" t="s">
        <v>352</v>
      </c>
      <c r="Q164" t="str">
        <f t="shared" si="10"/>
        <v>x</v>
      </c>
      <c r="R164" t="str">
        <f t="shared" si="11"/>
        <v/>
      </c>
      <c r="S164" t="str">
        <f>IF(F164&lt;&gt;"",VLOOKUP(O164,Sheet1!A:B,2,0)&amp;"."&amp;P164&amp;" AS "&amp;I164,"")</f>
        <v>add.saadr1 AS Address_1</v>
      </c>
    </row>
    <row r="165" spans="1:19" x14ac:dyDescent="0.35">
      <c r="A165" s="1">
        <v>850</v>
      </c>
      <c r="B165" s="1">
        <v>12</v>
      </c>
      <c r="C165" s="1" t="s">
        <v>24</v>
      </c>
      <c r="E165" s="1" t="s">
        <v>337</v>
      </c>
      <c r="F165" s="1" t="s">
        <v>56</v>
      </c>
      <c r="H165" s="4" t="str">
        <f t="shared" si="8"/>
        <v>Unit</v>
      </c>
      <c r="I165" s="4" t="str">
        <f t="shared" si="9"/>
        <v>Address_2</v>
      </c>
      <c r="K165" s="3" t="s">
        <v>338</v>
      </c>
      <c r="L165" s="3" t="s">
        <v>57</v>
      </c>
      <c r="M165" s="3" t="s">
        <v>29</v>
      </c>
      <c r="N165" s="3">
        <v>255</v>
      </c>
      <c r="O165" s="2" t="s">
        <v>351</v>
      </c>
      <c r="P165" s="2" t="s">
        <v>209</v>
      </c>
      <c r="Q165" t="str">
        <f t="shared" si="10"/>
        <v>x</v>
      </c>
      <c r="R165" t="str">
        <f t="shared" si="11"/>
        <v/>
      </c>
      <c r="S165" t="str">
        <f>IF(F165&lt;&gt;"",VLOOKUP(O165,Sheet1!A:B,2,0)&amp;"."&amp;P165&amp;" AS "&amp;I165,"")</f>
        <v>add.saddr2 AS Address_2</v>
      </c>
    </row>
    <row r="166" spans="1:19" x14ac:dyDescent="0.35">
      <c r="A166" s="1">
        <v>850</v>
      </c>
      <c r="B166" s="1">
        <v>13</v>
      </c>
      <c r="C166" s="1" t="s">
        <v>24</v>
      </c>
      <c r="E166" s="1" t="s">
        <v>337</v>
      </c>
      <c r="F166" s="1" t="s">
        <v>59</v>
      </c>
      <c r="H166" s="4" t="str">
        <f t="shared" si="8"/>
        <v>Unit</v>
      </c>
      <c r="I166" s="4" t="str">
        <f t="shared" si="9"/>
        <v>Address_3</v>
      </c>
      <c r="K166" s="3" t="s">
        <v>338</v>
      </c>
      <c r="L166" s="3" t="s">
        <v>60</v>
      </c>
      <c r="M166" s="3" t="s">
        <v>29</v>
      </c>
      <c r="N166" s="3">
        <v>50</v>
      </c>
      <c r="O166" s="2" t="s">
        <v>351</v>
      </c>
      <c r="P166" s="2" t="s">
        <v>211</v>
      </c>
      <c r="Q166" t="str">
        <f t="shared" si="10"/>
        <v>x</v>
      </c>
      <c r="R166" t="str">
        <f t="shared" si="11"/>
        <v/>
      </c>
      <c r="S166" t="str">
        <f>IF(F166&lt;&gt;"",VLOOKUP(O166,Sheet1!A:B,2,0)&amp;"."&amp;P166&amp;" AS "&amp;I166,"")</f>
        <v>add.saddr3 AS Address_3</v>
      </c>
    </row>
    <row r="167" spans="1:19" x14ac:dyDescent="0.35">
      <c r="A167" s="1">
        <v>850</v>
      </c>
      <c r="B167" s="1">
        <v>14</v>
      </c>
      <c r="C167" s="1" t="s">
        <v>24</v>
      </c>
      <c r="E167" s="1" t="s">
        <v>337</v>
      </c>
      <c r="F167" s="1" t="s">
        <v>62</v>
      </c>
      <c r="H167" s="4" t="str">
        <f t="shared" si="8"/>
        <v>Unit</v>
      </c>
      <c r="I167" s="4" t="str">
        <f t="shared" si="9"/>
        <v>County</v>
      </c>
      <c r="K167" s="3" t="s">
        <v>338</v>
      </c>
      <c r="L167" s="3" t="s">
        <v>63</v>
      </c>
      <c r="M167" s="3" t="s">
        <v>29</v>
      </c>
      <c r="N167" s="3">
        <v>50</v>
      </c>
      <c r="O167" s="2" t="s">
        <v>351</v>
      </c>
      <c r="P167" s="2" t="s">
        <v>213</v>
      </c>
      <c r="Q167" t="str">
        <f t="shared" si="10"/>
        <v>x</v>
      </c>
      <c r="R167" t="str">
        <f t="shared" si="11"/>
        <v/>
      </c>
      <c r="S167" t="str">
        <f>IF(F167&lt;&gt;"",VLOOKUP(O167,Sheet1!A:B,2,0)&amp;"."&amp;P167&amp;" AS "&amp;I167,"")</f>
        <v>add.saddr4 AS County</v>
      </c>
    </row>
    <row r="168" spans="1:19" x14ac:dyDescent="0.35">
      <c r="A168" s="1">
        <v>850</v>
      </c>
      <c r="B168" s="1">
        <v>15</v>
      </c>
      <c r="C168" s="1" t="s">
        <v>24</v>
      </c>
      <c r="E168" s="1" t="s">
        <v>337</v>
      </c>
      <c r="F168" s="1" t="s">
        <v>65</v>
      </c>
      <c r="H168" s="4" t="str">
        <f t="shared" si="8"/>
        <v>Unit</v>
      </c>
      <c r="I168" s="4" t="str">
        <f t="shared" si="9"/>
        <v>City</v>
      </c>
      <c r="K168" s="3" t="s">
        <v>338</v>
      </c>
      <c r="L168" s="3" t="s">
        <v>65</v>
      </c>
      <c r="M168" s="3" t="s">
        <v>29</v>
      </c>
      <c r="N168" s="3">
        <v>50</v>
      </c>
      <c r="O168" s="2" t="s">
        <v>351</v>
      </c>
      <c r="P168" s="2" t="s">
        <v>214</v>
      </c>
      <c r="Q168" t="str">
        <f t="shared" si="10"/>
        <v>x</v>
      </c>
      <c r="R168" t="str">
        <f t="shared" si="11"/>
        <v/>
      </c>
      <c r="S168" t="str">
        <f>IF(F168&lt;&gt;"",VLOOKUP(O168,Sheet1!A:B,2,0)&amp;"."&amp;P168&amp;" AS "&amp;I168,"")</f>
        <v>add.scity AS City</v>
      </c>
    </row>
    <row r="169" spans="1:19" x14ac:dyDescent="0.35">
      <c r="A169" s="1">
        <v>850</v>
      </c>
      <c r="B169" s="1">
        <v>16</v>
      </c>
      <c r="C169" s="1" t="s">
        <v>24</v>
      </c>
      <c r="E169" s="1" t="s">
        <v>337</v>
      </c>
      <c r="F169" s="1" t="s">
        <v>67</v>
      </c>
      <c r="H169" s="4" t="str">
        <f t="shared" si="8"/>
        <v>Unit</v>
      </c>
      <c r="I169" s="4" t="str">
        <f t="shared" si="9"/>
        <v>State</v>
      </c>
      <c r="K169" s="3" t="s">
        <v>338</v>
      </c>
      <c r="L169" s="3" t="s">
        <v>67</v>
      </c>
      <c r="M169" s="3" t="s">
        <v>29</v>
      </c>
      <c r="N169" s="3">
        <v>5</v>
      </c>
      <c r="O169" s="2" t="s">
        <v>351</v>
      </c>
      <c r="P169" s="2" t="s">
        <v>300</v>
      </c>
      <c r="Q169" t="str">
        <f t="shared" si="10"/>
        <v>x</v>
      </c>
      <c r="R169" t="str">
        <f t="shared" si="11"/>
        <v/>
      </c>
      <c r="S169" t="str">
        <f>IF(F169&lt;&gt;"",VLOOKUP(O169,Sheet1!A:B,2,0)&amp;"."&amp;P169&amp;" AS "&amp;I169,"")</f>
        <v>add.sstate AS State</v>
      </c>
    </row>
    <row r="170" spans="1:19" x14ac:dyDescent="0.35">
      <c r="A170" s="1">
        <v>850</v>
      </c>
      <c r="B170" s="1">
        <v>17</v>
      </c>
      <c r="C170" s="1" t="s">
        <v>24</v>
      </c>
      <c r="E170" s="1" t="s">
        <v>337</v>
      </c>
      <c r="F170" s="1" t="s">
        <v>69</v>
      </c>
      <c r="H170" s="4" t="str">
        <f t="shared" si="8"/>
        <v>Unit</v>
      </c>
      <c r="I170" s="4" t="str">
        <f t="shared" si="9"/>
        <v>Post_Code</v>
      </c>
      <c r="K170" s="3" t="s">
        <v>338</v>
      </c>
      <c r="L170" s="3" t="s">
        <v>70</v>
      </c>
      <c r="M170" s="3" t="s">
        <v>29</v>
      </c>
      <c r="N170" s="3">
        <v>12</v>
      </c>
      <c r="O170" s="2" t="s">
        <v>351</v>
      </c>
      <c r="P170" s="2" t="s">
        <v>353</v>
      </c>
      <c r="Q170" t="str">
        <f t="shared" si="10"/>
        <v>x</v>
      </c>
      <c r="R170" t="str">
        <f t="shared" si="11"/>
        <v/>
      </c>
      <c r="S170" t="str">
        <f>IF(F170&lt;&gt;"",VLOOKUP(O170,Sheet1!A:B,2,0)&amp;"."&amp;P170&amp;" AS "&amp;I170,"")</f>
        <v>add.sZipcode AS Post_Code</v>
      </c>
    </row>
    <row r="171" spans="1:19" x14ac:dyDescent="0.35">
      <c r="A171" s="1">
        <v>850</v>
      </c>
      <c r="B171" s="1">
        <v>18</v>
      </c>
      <c r="C171" s="1" t="s">
        <v>24</v>
      </c>
      <c r="E171" s="1" t="s">
        <v>337</v>
      </c>
      <c r="H171" s="4" t="str">
        <f t="shared" si="8"/>
        <v>Unit</v>
      </c>
      <c r="I171" s="4" t="str">
        <f t="shared" si="9"/>
        <v/>
      </c>
      <c r="K171" s="3" t="s">
        <v>338</v>
      </c>
      <c r="L171" s="3" t="s">
        <v>354</v>
      </c>
      <c r="M171" s="3" t="s">
        <v>167</v>
      </c>
      <c r="O171" s="2" t="s">
        <v>337</v>
      </c>
      <c r="P171" s="2" t="s">
        <v>355</v>
      </c>
      <c r="Q171" t="str">
        <f t="shared" si="10"/>
        <v/>
      </c>
      <c r="R171" t="str">
        <f t="shared" si="11"/>
        <v/>
      </c>
      <c r="S171" t="str">
        <f>IF(F171&lt;&gt;"",VLOOKUP(O171,Sheet1!A:B,2,0)&amp;"."&amp;P171&amp;" AS "&amp;I171,"")</f>
        <v/>
      </c>
    </row>
    <row r="172" spans="1:19" x14ac:dyDescent="0.35">
      <c r="A172" s="1">
        <v>850</v>
      </c>
      <c r="B172" s="1">
        <v>19</v>
      </c>
      <c r="C172" s="1" t="s">
        <v>24</v>
      </c>
      <c r="E172" s="1" t="s">
        <v>337</v>
      </c>
      <c r="H172" s="4" t="str">
        <f t="shared" si="8"/>
        <v>Unit</v>
      </c>
      <c r="I172" s="4" t="str">
        <f t="shared" si="9"/>
        <v/>
      </c>
      <c r="K172" s="3" t="s">
        <v>338</v>
      </c>
      <c r="L172" s="3" t="s">
        <v>356</v>
      </c>
      <c r="M172" s="3" t="s">
        <v>167</v>
      </c>
      <c r="O172" s="2" t="s">
        <v>337</v>
      </c>
      <c r="P172" s="2" t="s">
        <v>357</v>
      </c>
      <c r="Q172" t="str">
        <f t="shared" si="10"/>
        <v/>
      </c>
      <c r="R172" t="str">
        <f t="shared" si="11"/>
        <v/>
      </c>
      <c r="S172" t="str">
        <f>IF(F172&lt;&gt;"",VLOOKUP(O172,Sheet1!A:B,2,0)&amp;"."&amp;P172&amp;" AS "&amp;I172,"")</f>
        <v/>
      </c>
    </row>
    <row r="173" spans="1:19" x14ac:dyDescent="0.35">
      <c r="A173" s="1">
        <v>850</v>
      </c>
      <c r="B173" s="1">
        <v>20</v>
      </c>
      <c r="C173" s="1" t="s">
        <v>24</v>
      </c>
      <c r="E173" s="1" t="s">
        <v>337</v>
      </c>
      <c r="H173" s="4" t="str">
        <f t="shared" si="8"/>
        <v>Unit</v>
      </c>
      <c r="I173" s="4" t="str">
        <f t="shared" si="9"/>
        <v/>
      </c>
      <c r="K173" s="3" t="s">
        <v>338</v>
      </c>
      <c r="L173" s="3" t="s">
        <v>358</v>
      </c>
      <c r="M173" s="3" t="s">
        <v>113</v>
      </c>
      <c r="O173" s="2" t="s">
        <v>337</v>
      </c>
      <c r="P173" s="2" t="s">
        <v>359</v>
      </c>
      <c r="Q173" t="str">
        <f t="shared" si="10"/>
        <v/>
      </c>
      <c r="R173" t="str">
        <f t="shared" si="11"/>
        <v/>
      </c>
      <c r="S173" t="str">
        <f>IF(F173&lt;&gt;"",VLOOKUP(O173,Sheet1!A:B,2,0)&amp;"."&amp;P173&amp;" AS "&amp;I173,"")</f>
        <v/>
      </c>
    </row>
    <row r="174" spans="1:19" x14ac:dyDescent="0.35">
      <c r="A174" s="1">
        <v>850</v>
      </c>
      <c r="B174" s="1">
        <v>21</v>
      </c>
      <c r="C174" s="1" t="s">
        <v>24</v>
      </c>
      <c r="E174" s="1" t="s">
        <v>337</v>
      </c>
      <c r="H174" s="4" t="str">
        <f t="shared" si="8"/>
        <v>Unit</v>
      </c>
      <c r="I174" s="4" t="str">
        <f t="shared" si="9"/>
        <v/>
      </c>
      <c r="K174" s="3" t="s">
        <v>338</v>
      </c>
      <c r="L174" s="3" t="s">
        <v>360</v>
      </c>
      <c r="M174" s="3" t="s">
        <v>113</v>
      </c>
      <c r="O174" s="2" t="s">
        <v>337</v>
      </c>
      <c r="P174" s="2" t="s">
        <v>361</v>
      </c>
      <c r="Q174" t="str">
        <f t="shared" si="10"/>
        <v/>
      </c>
      <c r="R174" t="str">
        <f t="shared" si="11"/>
        <v/>
      </c>
      <c r="S174" t="str">
        <f>IF(F174&lt;&gt;"",VLOOKUP(O174,Sheet1!A:B,2,0)&amp;"."&amp;P174&amp;" AS "&amp;I174,"")</f>
        <v/>
      </c>
    </row>
    <row r="175" spans="1:19" x14ac:dyDescent="0.35">
      <c r="A175" s="1">
        <v>850</v>
      </c>
      <c r="B175" s="1">
        <v>22</v>
      </c>
      <c r="C175" s="1" t="s">
        <v>24</v>
      </c>
      <c r="E175" s="1" t="s">
        <v>337</v>
      </c>
      <c r="H175" s="4" t="str">
        <f t="shared" si="8"/>
        <v>Unit</v>
      </c>
      <c r="I175" s="4" t="str">
        <f t="shared" si="9"/>
        <v/>
      </c>
      <c r="K175" s="3" t="s">
        <v>338</v>
      </c>
      <c r="L175" s="3" t="s">
        <v>362</v>
      </c>
      <c r="M175" s="3" t="s">
        <v>113</v>
      </c>
      <c r="O175" s="2" t="s">
        <v>337</v>
      </c>
      <c r="P175" s="2" t="s">
        <v>362</v>
      </c>
      <c r="Q175" t="str">
        <f t="shared" si="10"/>
        <v/>
      </c>
      <c r="R175" t="str">
        <f t="shared" si="11"/>
        <v/>
      </c>
      <c r="S175" t="str">
        <f>IF(F175&lt;&gt;"",VLOOKUP(O175,Sheet1!A:B,2,0)&amp;"."&amp;P175&amp;" AS "&amp;I175,"")</f>
        <v/>
      </c>
    </row>
    <row r="176" spans="1:19" x14ac:dyDescent="0.35">
      <c r="A176" s="1">
        <v>850</v>
      </c>
      <c r="B176" s="1">
        <v>23</v>
      </c>
      <c r="C176" s="1" t="s">
        <v>24</v>
      </c>
      <c r="E176" s="1" t="s">
        <v>337</v>
      </c>
      <c r="H176" s="4" t="str">
        <f t="shared" si="8"/>
        <v>Unit</v>
      </c>
      <c r="I176" s="4" t="str">
        <f t="shared" si="9"/>
        <v/>
      </c>
      <c r="K176" s="3" t="s">
        <v>338</v>
      </c>
      <c r="L176" s="3" t="s">
        <v>363</v>
      </c>
      <c r="M176" s="3" t="s">
        <v>244</v>
      </c>
      <c r="O176" s="2" t="s">
        <v>337</v>
      </c>
      <c r="P176" s="2" t="s">
        <v>364</v>
      </c>
      <c r="Q176" t="str">
        <f t="shared" si="10"/>
        <v/>
      </c>
      <c r="R176" t="str">
        <f t="shared" si="11"/>
        <v/>
      </c>
      <c r="S176" t="str">
        <f>IF(F176&lt;&gt;"",VLOOKUP(O176,Sheet1!A:B,2,0)&amp;"."&amp;P176&amp;" AS "&amp;I176,"")</f>
        <v/>
      </c>
    </row>
    <row r="177" spans="1:19" x14ac:dyDescent="0.35">
      <c r="A177" s="1">
        <v>850</v>
      </c>
      <c r="B177" s="1">
        <v>24</v>
      </c>
      <c r="C177" s="1" t="s">
        <v>24</v>
      </c>
      <c r="E177" s="1" t="s">
        <v>337</v>
      </c>
      <c r="H177" s="4" t="str">
        <f t="shared" si="8"/>
        <v>Unit</v>
      </c>
      <c r="I177" s="4" t="str">
        <f t="shared" si="9"/>
        <v/>
      </c>
      <c r="K177" s="3" t="s">
        <v>338</v>
      </c>
      <c r="L177" s="3" t="s">
        <v>365</v>
      </c>
      <c r="M177" s="3" t="s">
        <v>244</v>
      </c>
      <c r="O177" s="2" t="s">
        <v>337</v>
      </c>
      <c r="P177" s="2" t="s">
        <v>366</v>
      </c>
      <c r="Q177" t="str">
        <f t="shared" si="10"/>
        <v/>
      </c>
      <c r="R177" t="str">
        <f t="shared" si="11"/>
        <v/>
      </c>
      <c r="S177" t="str">
        <f>IF(F177&lt;&gt;"",VLOOKUP(O177,Sheet1!A:B,2,0)&amp;"."&amp;P177&amp;" AS "&amp;I177,"")</f>
        <v/>
      </c>
    </row>
    <row r="178" spans="1:19" x14ac:dyDescent="0.35">
      <c r="A178" s="1">
        <v>850</v>
      </c>
      <c r="B178" s="1">
        <v>25</v>
      </c>
      <c r="C178" s="1" t="s">
        <v>24</v>
      </c>
      <c r="E178" s="1" t="s">
        <v>337</v>
      </c>
      <c r="F178" s="1" t="s">
        <v>367</v>
      </c>
      <c r="H178" s="4" t="str">
        <f t="shared" si="8"/>
        <v>Unit</v>
      </c>
      <c r="I178" s="4" t="str">
        <f t="shared" si="9"/>
        <v>Type</v>
      </c>
      <c r="K178" s="3" t="s">
        <v>338</v>
      </c>
      <c r="L178" s="3" t="s">
        <v>368</v>
      </c>
      <c r="M178" s="3" t="s">
        <v>29</v>
      </c>
      <c r="N178" s="3">
        <v>40</v>
      </c>
      <c r="O178" s="2" t="s">
        <v>369</v>
      </c>
      <c r="P178" s="2" t="s">
        <v>253</v>
      </c>
      <c r="Q178" t="str">
        <f t="shared" si="10"/>
        <v>x</v>
      </c>
      <c r="R178" t="str">
        <f t="shared" si="11"/>
        <v/>
      </c>
      <c r="S178" t="str">
        <f>IF(F178&lt;&gt;"",VLOOKUP(O178,Sheet1!A:B,2,0)&amp;"."&amp;P178&amp;" AS "&amp;I178,"")</f>
        <v>ut.Scode AS Type</v>
      </c>
    </row>
    <row r="179" spans="1:19" x14ac:dyDescent="0.35">
      <c r="A179" s="1">
        <v>850</v>
      </c>
      <c r="B179" s="1">
        <v>26</v>
      </c>
      <c r="C179" s="1" t="s">
        <v>24</v>
      </c>
      <c r="E179" s="1" t="s">
        <v>337</v>
      </c>
      <c r="H179" s="4" t="str">
        <f t="shared" si="8"/>
        <v>Unit</v>
      </c>
      <c r="I179" s="4" t="str">
        <f t="shared" si="9"/>
        <v/>
      </c>
      <c r="K179" s="3" t="s">
        <v>338</v>
      </c>
      <c r="L179" s="3" t="s">
        <v>370</v>
      </c>
      <c r="M179" s="3" t="s">
        <v>29</v>
      </c>
      <c r="N179" s="3">
        <v>40</v>
      </c>
      <c r="O179" s="2" t="s">
        <v>371</v>
      </c>
      <c r="P179" s="2" t="s">
        <v>253</v>
      </c>
      <c r="Q179" t="str">
        <f t="shared" si="10"/>
        <v/>
      </c>
      <c r="R179" t="str">
        <f t="shared" si="11"/>
        <v/>
      </c>
      <c r="S179" t="str">
        <f>IF(F179&lt;&gt;"",VLOOKUP(O179,Sheet1!A:B,2,0)&amp;"."&amp;P179&amp;" AS "&amp;I179,"")</f>
        <v/>
      </c>
    </row>
    <row r="180" spans="1:19" x14ac:dyDescent="0.35">
      <c r="A180" s="1">
        <v>850</v>
      </c>
      <c r="B180" s="1">
        <v>27</v>
      </c>
      <c r="C180" s="1" t="s">
        <v>24</v>
      </c>
      <c r="E180" s="1" t="s">
        <v>337</v>
      </c>
      <c r="H180" s="4" t="str">
        <f t="shared" si="8"/>
        <v>Unit</v>
      </c>
      <c r="I180" s="4" t="str">
        <f t="shared" si="9"/>
        <v/>
      </c>
      <c r="K180" s="3" t="s">
        <v>338</v>
      </c>
      <c r="L180" s="3" t="s">
        <v>102</v>
      </c>
      <c r="M180" s="3" t="s">
        <v>29</v>
      </c>
      <c r="N180" s="3">
        <v>1998</v>
      </c>
      <c r="O180" s="2" t="s">
        <v>250</v>
      </c>
      <c r="P180" s="2" t="s">
        <v>372</v>
      </c>
      <c r="Q180" t="str">
        <f t="shared" si="10"/>
        <v/>
      </c>
      <c r="R180" t="str">
        <f t="shared" si="11"/>
        <v/>
      </c>
      <c r="S180" t="str">
        <f>IF(F180&lt;&gt;"",VLOOKUP(O180,Sheet1!A:B,2,0)&amp;"."&amp;P180&amp;" AS "&amp;I180,"")</f>
        <v/>
      </c>
    </row>
    <row r="181" spans="1:19" x14ac:dyDescent="0.35">
      <c r="A181" s="1">
        <v>850</v>
      </c>
      <c r="B181" s="1">
        <v>28</v>
      </c>
      <c r="C181" s="1" t="s">
        <v>24</v>
      </c>
      <c r="E181" s="1" t="s">
        <v>337</v>
      </c>
      <c r="H181" s="4" t="str">
        <f t="shared" si="8"/>
        <v>Unit</v>
      </c>
      <c r="I181" s="4" t="str">
        <f t="shared" si="9"/>
        <v/>
      </c>
      <c r="K181" s="3" t="s">
        <v>338</v>
      </c>
      <c r="L181" s="3" t="s">
        <v>251</v>
      </c>
      <c r="M181" s="3" t="s">
        <v>29</v>
      </c>
      <c r="N181" s="3">
        <v>20</v>
      </c>
      <c r="O181" s="2" t="s">
        <v>252</v>
      </c>
      <c r="P181" s="2" t="s">
        <v>253</v>
      </c>
      <c r="Q181" t="str">
        <f t="shared" si="10"/>
        <v/>
      </c>
      <c r="R181" t="str">
        <f t="shared" si="11"/>
        <v/>
      </c>
      <c r="S181" t="str">
        <f>IF(F181&lt;&gt;"",VLOOKUP(O181,Sheet1!A:B,2,0)&amp;"."&amp;P181&amp;" AS "&amp;I181,"")</f>
        <v/>
      </c>
    </row>
    <row r="182" spans="1:19" x14ac:dyDescent="0.35">
      <c r="A182" s="1">
        <v>850</v>
      </c>
      <c r="B182" s="1">
        <v>29</v>
      </c>
      <c r="C182" s="1" t="s">
        <v>24</v>
      </c>
      <c r="E182" s="1" t="s">
        <v>337</v>
      </c>
      <c r="H182" s="4" t="str">
        <f t="shared" si="8"/>
        <v>Unit</v>
      </c>
      <c r="I182" s="4" t="str">
        <f t="shared" si="9"/>
        <v/>
      </c>
      <c r="K182" s="3" t="s">
        <v>338</v>
      </c>
      <c r="L182" s="3" t="s">
        <v>373</v>
      </c>
      <c r="M182" s="3" t="s">
        <v>29</v>
      </c>
      <c r="N182" s="3">
        <v>20</v>
      </c>
      <c r="O182" s="2" t="s">
        <v>374</v>
      </c>
      <c r="P182" s="2" t="s">
        <v>253</v>
      </c>
      <c r="Q182" t="str">
        <f t="shared" si="10"/>
        <v/>
      </c>
      <c r="R182" t="str">
        <f t="shared" si="11"/>
        <v/>
      </c>
      <c r="S182" t="str">
        <f>IF(F182&lt;&gt;"",VLOOKUP(O182,Sheet1!A:B,2,0)&amp;"."&amp;P182&amp;" AS "&amp;I182,"")</f>
        <v/>
      </c>
    </row>
    <row r="183" spans="1:19" x14ac:dyDescent="0.35">
      <c r="A183" s="1">
        <v>850</v>
      </c>
      <c r="B183" s="1">
        <v>30</v>
      </c>
      <c r="C183" s="1" t="s">
        <v>24</v>
      </c>
      <c r="E183" s="1" t="s">
        <v>337</v>
      </c>
      <c r="H183" s="4" t="str">
        <f t="shared" si="8"/>
        <v>Unit</v>
      </c>
      <c r="I183" s="4" t="str">
        <f t="shared" si="9"/>
        <v/>
      </c>
      <c r="K183" s="3" t="s">
        <v>338</v>
      </c>
      <c r="L183" s="3" t="s">
        <v>375</v>
      </c>
      <c r="M183" s="3" t="s">
        <v>29</v>
      </c>
      <c r="N183" s="3">
        <v>20</v>
      </c>
      <c r="O183" s="2" t="s">
        <v>337</v>
      </c>
      <c r="P183" s="2" t="s">
        <v>376</v>
      </c>
      <c r="Q183" t="str">
        <f t="shared" si="10"/>
        <v/>
      </c>
      <c r="R183" t="str">
        <f t="shared" si="11"/>
        <v/>
      </c>
      <c r="S183" t="str">
        <f>IF(F183&lt;&gt;"",VLOOKUP(O183,Sheet1!A:B,2,0)&amp;"."&amp;P183&amp;" AS "&amp;I183,"")</f>
        <v/>
      </c>
    </row>
    <row r="184" spans="1:19" x14ac:dyDescent="0.35">
      <c r="A184" s="1">
        <v>850</v>
      </c>
      <c r="B184" s="1">
        <v>31</v>
      </c>
      <c r="C184" s="1" t="s">
        <v>24</v>
      </c>
      <c r="E184" s="1" t="s">
        <v>337</v>
      </c>
      <c r="H184" s="4" t="str">
        <f t="shared" si="8"/>
        <v>Unit</v>
      </c>
      <c r="I184" s="4" t="str">
        <f t="shared" si="9"/>
        <v/>
      </c>
      <c r="K184" s="3" t="s">
        <v>338</v>
      </c>
      <c r="L184" s="3" t="s">
        <v>377</v>
      </c>
      <c r="M184" s="3" t="s">
        <v>29</v>
      </c>
      <c r="N184" s="3">
        <v>20</v>
      </c>
      <c r="O184" s="2" t="s">
        <v>337</v>
      </c>
      <c r="P184" s="2" t="s">
        <v>378</v>
      </c>
      <c r="Q184" t="str">
        <f t="shared" si="10"/>
        <v/>
      </c>
      <c r="R184" t="str">
        <f t="shared" si="11"/>
        <v/>
      </c>
      <c r="S184" t="str">
        <f>IF(F184&lt;&gt;"",VLOOKUP(O184,Sheet1!A:B,2,0)&amp;"."&amp;P184&amp;" AS "&amp;I184,"")</f>
        <v/>
      </c>
    </row>
    <row r="185" spans="1:19" x14ac:dyDescent="0.35">
      <c r="A185" s="1">
        <v>850</v>
      </c>
      <c r="B185" s="1">
        <v>32</v>
      </c>
      <c r="C185" s="1" t="s">
        <v>24</v>
      </c>
      <c r="E185" s="1" t="s">
        <v>337</v>
      </c>
      <c r="H185" s="4" t="str">
        <f t="shared" si="8"/>
        <v>Unit</v>
      </c>
      <c r="I185" s="4" t="str">
        <f t="shared" si="9"/>
        <v/>
      </c>
      <c r="K185" s="3" t="s">
        <v>338</v>
      </c>
      <c r="L185" s="3" t="s">
        <v>379</v>
      </c>
      <c r="M185" s="3" t="s">
        <v>29</v>
      </c>
      <c r="N185" s="3">
        <v>20</v>
      </c>
      <c r="O185" s="2" t="s">
        <v>337</v>
      </c>
      <c r="P185" s="2" t="s">
        <v>380</v>
      </c>
      <c r="Q185" t="str">
        <f t="shared" si="10"/>
        <v/>
      </c>
      <c r="R185" t="str">
        <f t="shared" si="11"/>
        <v/>
      </c>
      <c r="S185" t="str">
        <f>IF(F185&lt;&gt;"",VLOOKUP(O185,Sheet1!A:B,2,0)&amp;"."&amp;P185&amp;" AS "&amp;I185,"")</f>
        <v/>
      </c>
    </row>
    <row r="186" spans="1:19" x14ac:dyDescent="0.35">
      <c r="A186" s="1">
        <v>850</v>
      </c>
      <c r="B186" s="1">
        <v>33</v>
      </c>
      <c r="C186" s="1" t="s">
        <v>24</v>
      </c>
      <c r="E186" s="1" t="s">
        <v>337</v>
      </c>
      <c r="H186" s="4" t="str">
        <f t="shared" si="8"/>
        <v>Unit</v>
      </c>
      <c r="I186" s="4" t="str">
        <f t="shared" si="9"/>
        <v/>
      </c>
      <c r="K186" s="3" t="s">
        <v>338</v>
      </c>
      <c r="L186" s="3" t="s">
        <v>381</v>
      </c>
      <c r="M186" s="3" t="s">
        <v>29</v>
      </c>
      <c r="N186" s="3">
        <v>20</v>
      </c>
      <c r="O186" s="2" t="s">
        <v>337</v>
      </c>
      <c r="P186" s="2" t="s">
        <v>382</v>
      </c>
      <c r="Q186" t="str">
        <f t="shared" si="10"/>
        <v/>
      </c>
      <c r="R186" t="str">
        <f t="shared" si="11"/>
        <v/>
      </c>
      <c r="S186" t="str">
        <f>IF(F186&lt;&gt;"",VLOOKUP(O186,Sheet1!A:B,2,0)&amp;"."&amp;P186&amp;" AS "&amp;I186,"")</f>
        <v/>
      </c>
    </row>
    <row r="187" spans="1:19" x14ac:dyDescent="0.35">
      <c r="A187" s="1">
        <v>850</v>
      </c>
      <c r="B187" s="1">
        <v>34</v>
      </c>
      <c r="C187" s="1" t="s">
        <v>24</v>
      </c>
      <c r="E187" s="1" t="s">
        <v>337</v>
      </c>
      <c r="H187" s="4" t="str">
        <f t="shared" si="8"/>
        <v>Unit</v>
      </c>
      <c r="I187" s="4" t="str">
        <f t="shared" si="9"/>
        <v/>
      </c>
      <c r="K187" s="3" t="s">
        <v>338</v>
      </c>
      <c r="L187" s="3" t="s">
        <v>383</v>
      </c>
      <c r="M187" s="3" t="s">
        <v>29</v>
      </c>
      <c r="N187" s="3">
        <v>20</v>
      </c>
      <c r="O187" s="2" t="s">
        <v>337</v>
      </c>
      <c r="P187" s="2" t="s">
        <v>384</v>
      </c>
      <c r="Q187" t="str">
        <f t="shared" si="10"/>
        <v/>
      </c>
      <c r="R187" t="str">
        <f t="shared" si="11"/>
        <v/>
      </c>
      <c r="S187" t="str">
        <f>IF(F187&lt;&gt;"",VLOOKUP(O187,Sheet1!A:B,2,0)&amp;"."&amp;P187&amp;" AS "&amp;I187,"")</f>
        <v/>
      </c>
    </row>
    <row r="188" spans="1:19" x14ac:dyDescent="0.35">
      <c r="A188" s="1">
        <v>850</v>
      </c>
      <c r="B188" s="1">
        <v>35</v>
      </c>
      <c r="C188" s="1" t="s">
        <v>24</v>
      </c>
      <c r="E188" s="1" t="s">
        <v>337</v>
      </c>
      <c r="H188" s="4" t="str">
        <f t="shared" si="8"/>
        <v>Unit</v>
      </c>
      <c r="I188" s="4" t="str">
        <f t="shared" si="9"/>
        <v/>
      </c>
      <c r="K188" s="3" t="s">
        <v>338</v>
      </c>
      <c r="L188" s="3" t="s">
        <v>385</v>
      </c>
      <c r="M188" s="3" t="s">
        <v>29</v>
      </c>
      <c r="N188" s="3">
        <v>20</v>
      </c>
      <c r="O188" s="2" t="s">
        <v>337</v>
      </c>
      <c r="P188" s="2" t="s">
        <v>386</v>
      </c>
      <c r="Q188" t="str">
        <f t="shared" si="10"/>
        <v/>
      </c>
      <c r="R188" t="str">
        <f t="shared" si="11"/>
        <v/>
      </c>
      <c r="S188" t="str">
        <f>IF(F188&lt;&gt;"",VLOOKUP(O188,Sheet1!A:B,2,0)&amp;"."&amp;P188&amp;" AS "&amp;I188,"")</f>
        <v/>
      </c>
    </row>
    <row r="189" spans="1:19" x14ac:dyDescent="0.35">
      <c r="A189" s="1">
        <v>850</v>
      </c>
      <c r="B189" s="1">
        <v>36</v>
      </c>
      <c r="C189" s="1" t="s">
        <v>24</v>
      </c>
      <c r="E189" s="1" t="s">
        <v>337</v>
      </c>
      <c r="H189" s="4" t="str">
        <f t="shared" si="8"/>
        <v>Unit</v>
      </c>
      <c r="I189" s="4" t="str">
        <f t="shared" si="9"/>
        <v/>
      </c>
      <c r="K189" s="3" t="s">
        <v>338</v>
      </c>
      <c r="L189" s="3" t="s">
        <v>387</v>
      </c>
      <c r="M189" s="3" t="s">
        <v>29</v>
      </c>
      <c r="N189" s="3">
        <v>20</v>
      </c>
      <c r="O189" s="2" t="s">
        <v>337</v>
      </c>
      <c r="P189" s="2" t="s">
        <v>388</v>
      </c>
      <c r="Q189" t="str">
        <f t="shared" si="10"/>
        <v/>
      </c>
      <c r="R189" t="str">
        <f t="shared" si="11"/>
        <v/>
      </c>
      <c r="S189" t="str">
        <f>IF(F189&lt;&gt;"",VLOOKUP(O189,Sheet1!A:B,2,0)&amp;"."&amp;P189&amp;" AS "&amp;I189,"")</f>
        <v/>
      </c>
    </row>
    <row r="190" spans="1:19" x14ac:dyDescent="0.35">
      <c r="A190" s="1">
        <v>850</v>
      </c>
      <c r="B190" s="1">
        <v>37</v>
      </c>
      <c r="C190" s="1" t="s">
        <v>24</v>
      </c>
      <c r="E190" s="1" t="s">
        <v>337</v>
      </c>
      <c r="H190" s="4" t="str">
        <f t="shared" si="8"/>
        <v>Unit</v>
      </c>
      <c r="I190" s="4" t="str">
        <f t="shared" si="9"/>
        <v/>
      </c>
      <c r="K190" s="3" t="s">
        <v>338</v>
      </c>
      <c r="L190" s="3" t="s">
        <v>389</v>
      </c>
      <c r="M190" s="3" t="s">
        <v>29</v>
      </c>
      <c r="N190" s="3">
        <v>20</v>
      </c>
      <c r="O190" s="2" t="s">
        <v>337</v>
      </c>
      <c r="P190" s="2" t="s">
        <v>390</v>
      </c>
      <c r="Q190" t="str">
        <f t="shared" si="10"/>
        <v/>
      </c>
      <c r="R190" t="str">
        <f t="shared" si="11"/>
        <v/>
      </c>
      <c r="S190" t="str">
        <f>IF(F190&lt;&gt;"",VLOOKUP(O190,Sheet1!A:B,2,0)&amp;"."&amp;P190&amp;" AS "&amp;I190,"")</f>
        <v/>
      </c>
    </row>
    <row r="191" spans="1:19" x14ac:dyDescent="0.35">
      <c r="A191" s="1">
        <v>850</v>
      </c>
      <c r="B191" s="1">
        <v>38</v>
      </c>
      <c r="C191" s="1" t="s">
        <v>24</v>
      </c>
      <c r="E191" s="1" t="s">
        <v>337</v>
      </c>
      <c r="H191" s="4" t="str">
        <f t="shared" si="8"/>
        <v>Unit</v>
      </c>
      <c r="I191" s="4" t="str">
        <f t="shared" si="9"/>
        <v/>
      </c>
      <c r="K191" s="3" t="s">
        <v>338</v>
      </c>
      <c r="L191" s="3" t="s">
        <v>391</v>
      </c>
      <c r="M191" s="3" t="s">
        <v>29</v>
      </c>
      <c r="N191" s="3">
        <v>20</v>
      </c>
      <c r="O191" s="2" t="s">
        <v>337</v>
      </c>
      <c r="P191" s="2" t="s">
        <v>392</v>
      </c>
      <c r="Q191" t="str">
        <f t="shared" si="10"/>
        <v/>
      </c>
      <c r="R191" t="str">
        <f t="shared" si="11"/>
        <v/>
      </c>
      <c r="S191" t="str">
        <f>IF(F191&lt;&gt;"",VLOOKUP(O191,Sheet1!A:B,2,0)&amp;"."&amp;P191&amp;" AS "&amp;I191,"")</f>
        <v/>
      </c>
    </row>
    <row r="192" spans="1:19" x14ac:dyDescent="0.35">
      <c r="A192" s="1">
        <v>850</v>
      </c>
      <c r="B192" s="1">
        <v>39</v>
      </c>
      <c r="C192" s="1" t="s">
        <v>24</v>
      </c>
      <c r="E192" s="1" t="s">
        <v>337</v>
      </c>
      <c r="H192" s="4" t="str">
        <f t="shared" si="8"/>
        <v>Unit</v>
      </c>
      <c r="I192" s="4" t="str">
        <f t="shared" si="9"/>
        <v/>
      </c>
      <c r="K192" s="3" t="s">
        <v>338</v>
      </c>
      <c r="L192" s="3" t="s">
        <v>393</v>
      </c>
      <c r="M192" s="3" t="s">
        <v>29</v>
      </c>
      <c r="N192" s="3">
        <v>20</v>
      </c>
      <c r="O192" s="2" t="s">
        <v>337</v>
      </c>
      <c r="P192" s="2" t="s">
        <v>394</v>
      </c>
      <c r="Q192" t="str">
        <f t="shared" si="10"/>
        <v/>
      </c>
      <c r="R192" t="str">
        <f t="shared" si="11"/>
        <v/>
      </c>
      <c r="S192" t="str">
        <f>IF(F192&lt;&gt;"",VLOOKUP(O192,Sheet1!A:B,2,0)&amp;"."&amp;P192&amp;" AS "&amp;I192,"")</f>
        <v/>
      </c>
    </row>
    <row r="193" spans="1:19" x14ac:dyDescent="0.35">
      <c r="A193" s="1">
        <v>850</v>
      </c>
      <c r="B193" s="1">
        <v>40</v>
      </c>
      <c r="C193" s="1" t="s">
        <v>24</v>
      </c>
      <c r="E193" s="1" t="s">
        <v>337</v>
      </c>
      <c r="H193" s="4" t="str">
        <f t="shared" si="8"/>
        <v>Unit</v>
      </c>
      <c r="I193" s="4" t="str">
        <f t="shared" si="9"/>
        <v/>
      </c>
      <c r="K193" s="3" t="s">
        <v>338</v>
      </c>
      <c r="L193" s="3" t="s">
        <v>333</v>
      </c>
      <c r="M193" s="3" t="s">
        <v>167</v>
      </c>
      <c r="O193" s="2" t="s">
        <v>337</v>
      </c>
      <c r="P193" s="2" t="s">
        <v>395</v>
      </c>
      <c r="Q193" t="str">
        <f t="shared" si="10"/>
        <v/>
      </c>
      <c r="R193" t="str">
        <f t="shared" si="11"/>
        <v/>
      </c>
      <c r="S193" t="str">
        <f>IF(F193&lt;&gt;"",VLOOKUP(O193,Sheet1!A:B,2,0)&amp;"."&amp;P193&amp;" AS "&amp;I193,"")</f>
        <v/>
      </c>
    </row>
    <row r="194" spans="1:19" x14ac:dyDescent="0.35">
      <c r="A194" s="1">
        <v>850</v>
      </c>
      <c r="B194" s="1">
        <v>41</v>
      </c>
      <c r="C194" s="1" t="s">
        <v>24</v>
      </c>
      <c r="E194" s="1" t="s">
        <v>337</v>
      </c>
      <c r="H194" s="4" t="str">
        <f t="shared" si="8"/>
        <v>Unit</v>
      </c>
      <c r="I194" s="4" t="str">
        <f t="shared" si="9"/>
        <v/>
      </c>
      <c r="K194" s="3" t="s">
        <v>338</v>
      </c>
      <c r="L194" s="3" t="s">
        <v>334</v>
      </c>
      <c r="M194" s="3" t="s">
        <v>167</v>
      </c>
      <c r="O194" s="2" t="s">
        <v>337</v>
      </c>
      <c r="P194" s="2" t="s">
        <v>396</v>
      </c>
      <c r="Q194" t="str">
        <f t="shared" si="10"/>
        <v/>
      </c>
      <c r="R194" t="str">
        <f t="shared" si="11"/>
        <v/>
      </c>
      <c r="S194" t="str">
        <f>IF(F194&lt;&gt;"",VLOOKUP(O194,Sheet1!A:B,2,0)&amp;"."&amp;P194&amp;" AS "&amp;I194,"")</f>
        <v/>
      </c>
    </row>
    <row r="195" spans="1:19" x14ac:dyDescent="0.35">
      <c r="A195" s="1">
        <v>850</v>
      </c>
      <c r="B195" s="1">
        <v>42</v>
      </c>
      <c r="C195" s="1" t="s">
        <v>24</v>
      </c>
      <c r="E195" s="1" t="s">
        <v>337</v>
      </c>
      <c r="H195" s="4" t="str">
        <f t="shared" ref="H195:H258" si="12">IF(E195=E194,H194,SUBSTITUTE(E195," ",""))</f>
        <v>Unit</v>
      </c>
      <c r="I195" s="4" t="str">
        <f t="shared" ref="I195:I258" si="13">IF(F195&lt;&gt;"",SUBSTITUTE(SUBSTITUTE(F195," ","_"),"-",""),"")</f>
        <v/>
      </c>
      <c r="K195" s="3" t="s">
        <v>338</v>
      </c>
      <c r="L195" s="3" t="s">
        <v>335</v>
      </c>
      <c r="M195" s="3" t="s">
        <v>167</v>
      </c>
      <c r="O195" s="2" t="s">
        <v>337</v>
      </c>
      <c r="P195" s="2" t="s">
        <v>397</v>
      </c>
      <c r="Q195" t="str">
        <f t="shared" si="10"/>
        <v/>
      </c>
      <c r="R195" t="str">
        <f t="shared" si="11"/>
        <v/>
      </c>
      <c r="S195" t="str">
        <f>IF(F195&lt;&gt;"",VLOOKUP(O195,Sheet1!A:B,2,0)&amp;"."&amp;P195&amp;" AS "&amp;I195,"")</f>
        <v/>
      </c>
    </row>
    <row r="196" spans="1:19" x14ac:dyDescent="0.35">
      <c r="A196" s="1">
        <v>850</v>
      </c>
      <c r="B196" s="1">
        <v>43</v>
      </c>
      <c r="C196" s="1" t="s">
        <v>24</v>
      </c>
      <c r="E196" s="1" t="s">
        <v>337</v>
      </c>
      <c r="H196" s="4" t="str">
        <f t="shared" si="12"/>
        <v>Unit</v>
      </c>
      <c r="I196" s="4" t="str">
        <f t="shared" si="13"/>
        <v/>
      </c>
      <c r="K196" s="3" t="s">
        <v>338</v>
      </c>
      <c r="L196" s="3" t="s">
        <v>336</v>
      </c>
      <c r="M196" s="3" t="s">
        <v>167</v>
      </c>
      <c r="O196" s="2" t="s">
        <v>337</v>
      </c>
      <c r="P196" s="2" t="s">
        <v>398</v>
      </c>
      <c r="Q196" t="str">
        <f t="shared" ref="Q196:Q209" si="14">IF(OR(R196&lt;&gt;"",S196&lt;&gt;""),"x","")</f>
        <v/>
      </c>
      <c r="R196" t="str">
        <f t="shared" ref="R196:R209" si="15">IF(H196&lt;&gt;H195,"CREATE VIEW DBO.V_"&amp;H196&amp;" AS "&amp;CHAR(10)&amp;"SELECT ",IF(E196&lt;&gt;E197,"GO "&amp;CHAR(10),""))</f>
        <v/>
      </c>
      <c r="S196" t="str">
        <f>IF(F196&lt;&gt;"",VLOOKUP(O196,Sheet1!A:B,2,0)&amp;"."&amp;P196&amp;" AS "&amp;I196,"")</f>
        <v/>
      </c>
    </row>
    <row r="197" spans="1:19" x14ac:dyDescent="0.35">
      <c r="A197" s="1">
        <v>850</v>
      </c>
      <c r="B197" s="1">
        <v>44</v>
      </c>
      <c r="C197" s="1" t="s">
        <v>24</v>
      </c>
      <c r="E197" s="1" t="s">
        <v>337</v>
      </c>
      <c r="H197" s="4" t="str">
        <f t="shared" si="12"/>
        <v>Unit</v>
      </c>
      <c r="I197" s="4" t="str">
        <f t="shared" si="13"/>
        <v/>
      </c>
      <c r="K197" s="3" t="s">
        <v>338</v>
      </c>
      <c r="L197" s="3" t="s">
        <v>399</v>
      </c>
      <c r="M197" s="3" t="s">
        <v>167</v>
      </c>
      <c r="O197" s="2" t="s">
        <v>337</v>
      </c>
      <c r="P197" s="2" t="s">
        <v>400</v>
      </c>
      <c r="Q197" t="str">
        <f t="shared" si="14"/>
        <v/>
      </c>
      <c r="R197" t="str">
        <f t="shared" si="15"/>
        <v/>
      </c>
      <c r="S197" t="str">
        <f>IF(F197&lt;&gt;"",VLOOKUP(O197,Sheet1!A:B,2,0)&amp;"."&amp;P197&amp;" AS "&amp;I197,"")</f>
        <v/>
      </c>
    </row>
    <row r="198" spans="1:19" x14ac:dyDescent="0.35">
      <c r="A198" s="1">
        <v>850</v>
      </c>
      <c r="B198" s="1">
        <v>45</v>
      </c>
      <c r="C198" s="1" t="s">
        <v>24</v>
      </c>
      <c r="E198" s="1" t="s">
        <v>337</v>
      </c>
      <c r="H198" s="4" t="str">
        <f t="shared" si="12"/>
        <v>Unit</v>
      </c>
      <c r="I198" s="4" t="str">
        <f t="shared" si="13"/>
        <v/>
      </c>
      <c r="K198" s="3" t="s">
        <v>338</v>
      </c>
      <c r="L198" s="3" t="s">
        <v>401</v>
      </c>
      <c r="M198" s="3" t="s">
        <v>167</v>
      </c>
      <c r="O198" s="2" t="s">
        <v>337</v>
      </c>
      <c r="P198" s="2" t="s">
        <v>402</v>
      </c>
      <c r="Q198" t="str">
        <f t="shared" si="14"/>
        <v/>
      </c>
      <c r="R198" t="str">
        <f t="shared" si="15"/>
        <v/>
      </c>
      <c r="S198" t="str">
        <f>IF(F198&lt;&gt;"",VLOOKUP(O198,Sheet1!A:B,2,0)&amp;"."&amp;P198&amp;" AS "&amp;I198,"")</f>
        <v/>
      </c>
    </row>
    <row r="199" spans="1:19" x14ac:dyDescent="0.35">
      <c r="A199" s="1">
        <v>850</v>
      </c>
      <c r="B199" s="1">
        <v>46</v>
      </c>
      <c r="C199" s="1" t="s">
        <v>24</v>
      </c>
      <c r="E199" s="1" t="s">
        <v>337</v>
      </c>
      <c r="H199" s="4" t="str">
        <f t="shared" si="12"/>
        <v>Unit</v>
      </c>
      <c r="I199" s="4" t="str">
        <f t="shared" si="13"/>
        <v/>
      </c>
      <c r="K199" s="3" t="s">
        <v>338</v>
      </c>
      <c r="L199" s="3" t="s">
        <v>403</v>
      </c>
      <c r="M199" s="3" t="s">
        <v>167</v>
      </c>
      <c r="O199" s="2" t="s">
        <v>337</v>
      </c>
      <c r="P199" s="2" t="s">
        <v>404</v>
      </c>
      <c r="Q199" t="str">
        <f t="shared" si="14"/>
        <v/>
      </c>
      <c r="R199" t="str">
        <f t="shared" si="15"/>
        <v/>
      </c>
      <c r="S199" t="str">
        <f>IF(F199&lt;&gt;"",VLOOKUP(O199,Sheet1!A:B,2,0)&amp;"."&amp;P199&amp;" AS "&amp;I199,"")</f>
        <v/>
      </c>
    </row>
    <row r="200" spans="1:19" x14ac:dyDescent="0.35">
      <c r="A200" s="1">
        <v>850</v>
      </c>
      <c r="B200" s="1">
        <v>47</v>
      </c>
      <c r="C200" s="1" t="s">
        <v>24</v>
      </c>
      <c r="E200" s="1" t="s">
        <v>337</v>
      </c>
      <c r="H200" s="4" t="str">
        <f t="shared" si="12"/>
        <v>Unit</v>
      </c>
      <c r="I200" s="4" t="str">
        <f t="shared" si="13"/>
        <v/>
      </c>
      <c r="K200" s="3" t="s">
        <v>338</v>
      </c>
      <c r="L200" s="3" t="s">
        <v>405</v>
      </c>
      <c r="M200" s="3" t="s">
        <v>167</v>
      </c>
      <c r="O200" s="2" t="s">
        <v>337</v>
      </c>
      <c r="P200" s="2" t="s">
        <v>406</v>
      </c>
      <c r="Q200" t="str">
        <f t="shared" si="14"/>
        <v/>
      </c>
      <c r="R200" t="str">
        <f t="shared" si="15"/>
        <v/>
      </c>
      <c r="S200" t="str">
        <f>IF(F200&lt;&gt;"",VLOOKUP(O200,Sheet1!A:B,2,0)&amp;"."&amp;P200&amp;" AS "&amp;I200,"")</f>
        <v/>
      </c>
    </row>
    <row r="201" spans="1:19" x14ac:dyDescent="0.35">
      <c r="A201" s="1">
        <v>850</v>
      </c>
      <c r="B201" s="1">
        <v>48</v>
      </c>
      <c r="C201" s="1" t="s">
        <v>24</v>
      </c>
      <c r="E201" s="1" t="s">
        <v>337</v>
      </c>
      <c r="H201" s="4" t="str">
        <f t="shared" si="12"/>
        <v>Unit</v>
      </c>
      <c r="I201" s="4" t="str">
        <f t="shared" si="13"/>
        <v/>
      </c>
      <c r="K201" s="3" t="s">
        <v>338</v>
      </c>
      <c r="L201" s="3" t="s">
        <v>407</v>
      </c>
      <c r="M201" s="3" t="s">
        <v>167</v>
      </c>
      <c r="O201" s="2" t="s">
        <v>337</v>
      </c>
      <c r="P201" s="2" t="s">
        <v>408</v>
      </c>
      <c r="Q201" t="str">
        <f t="shared" si="14"/>
        <v/>
      </c>
      <c r="R201" t="str">
        <f t="shared" si="15"/>
        <v/>
      </c>
      <c r="S201" t="str">
        <f>IF(F201&lt;&gt;"",VLOOKUP(O201,Sheet1!A:B,2,0)&amp;"."&amp;P201&amp;" AS "&amp;I201,"")</f>
        <v/>
      </c>
    </row>
    <row r="202" spans="1:19" x14ac:dyDescent="0.35">
      <c r="A202" s="1">
        <v>850</v>
      </c>
      <c r="B202" s="1">
        <v>49</v>
      </c>
      <c r="C202" s="1" t="s">
        <v>24</v>
      </c>
      <c r="E202" s="1" t="s">
        <v>337</v>
      </c>
      <c r="H202" s="4" t="str">
        <f t="shared" si="12"/>
        <v>Unit</v>
      </c>
      <c r="I202" s="4" t="str">
        <f t="shared" si="13"/>
        <v/>
      </c>
      <c r="K202" s="3" t="s">
        <v>338</v>
      </c>
      <c r="L202" s="3" t="s">
        <v>409</v>
      </c>
      <c r="M202" s="3" t="s">
        <v>167</v>
      </c>
      <c r="O202" s="2" t="s">
        <v>337</v>
      </c>
      <c r="P202" s="2" t="s">
        <v>410</v>
      </c>
      <c r="Q202" t="str">
        <f t="shared" si="14"/>
        <v>x</v>
      </c>
      <c r="R202" t="str">
        <f t="shared" si="15"/>
        <v xml:space="preserve">GO 
</v>
      </c>
      <c r="S202" t="str">
        <f>IF(F202&lt;&gt;"",VLOOKUP(O202,Sheet1!A:B,2,0)&amp;"."&amp;P202&amp;" AS "&amp;I202,"")</f>
        <v/>
      </c>
    </row>
    <row r="203" spans="1:19" x14ac:dyDescent="0.35">
      <c r="A203" s="1">
        <v>900</v>
      </c>
      <c r="B203" s="1">
        <v>1</v>
      </c>
      <c r="C203" s="1" t="s">
        <v>24</v>
      </c>
      <c r="E203" s="1" t="s">
        <v>411</v>
      </c>
      <c r="F203" s="1" t="s">
        <v>299</v>
      </c>
      <c r="G203" s="1" t="s">
        <v>33</v>
      </c>
      <c r="H203" s="4" t="str">
        <f t="shared" si="12"/>
        <v>Area</v>
      </c>
      <c r="I203" s="4" t="str">
        <f t="shared" si="13"/>
        <v>Property_Code</v>
      </c>
      <c r="K203" s="3" t="s">
        <v>412</v>
      </c>
      <c r="L203" s="3" t="s">
        <v>201</v>
      </c>
      <c r="M203" s="3" t="s">
        <v>29</v>
      </c>
      <c r="N203" s="3">
        <v>8</v>
      </c>
      <c r="O203" s="2" t="s">
        <v>199</v>
      </c>
      <c r="P203" s="2" t="s">
        <v>253</v>
      </c>
      <c r="Q203" t="str">
        <f t="shared" si="14"/>
        <v>x</v>
      </c>
      <c r="R203" t="str">
        <f t="shared" si="15"/>
        <v xml:space="preserve">CREATE VIEW DBO.V_Area AS 
SELECT </v>
      </c>
      <c r="S203" t="str">
        <f>IF(F203&lt;&gt;"",VLOOKUP(O203,Sheet1!A:B,2,0)&amp;"."&amp;P203&amp;" AS "&amp;I203,"")</f>
        <v>p.Scode AS Property_Code</v>
      </c>
    </row>
    <row r="204" spans="1:19" x14ac:dyDescent="0.35">
      <c r="A204" s="1">
        <v>900</v>
      </c>
      <c r="B204" s="1">
        <v>2</v>
      </c>
      <c r="C204" s="1" t="s">
        <v>24</v>
      </c>
      <c r="E204" s="1" t="s">
        <v>411</v>
      </c>
      <c r="F204" s="1" t="s">
        <v>413</v>
      </c>
      <c r="G204" s="1" t="s">
        <v>33</v>
      </c>
      <c r="H204" s="4" t="str">
        <f t="shared" si="12"/>
        <v>Area</v>
      </c>
      <c r="I204" s="4" t="str">
        <f t="shared" si="13"/>
        <v>Unit_Code</v>
      </c>
      <c r="K204" s="3" t="s">
        <v>412</v>
      </c>
      <c r="L204" s="3" t="s">
        <v>339</v>
      </c>
      <c r="M204" s="3" t="s">
        <v>29</v>
      </c>
      <c r="N204" s="3">
        <v>8</v>
      </c>
      <c r="O204" s="2" t="s">
        <v>337</v>
      </c>
      <c r="P204" s="2" t="s">
        <v>253</v>
      </c>
      <c r="Q204" t="str">
        <f t="shared" si="14"/>
        <v>x</v>
      </c>
      <c r="R204" t="str">
        <f t="shared" si="15"/>
        <v/>
      </c>
      <c r="S204" t="str">
        <f>IF(F204&lt;&gt;"",VLOOKUP(O204,Sheet1!A:B,2,0)&amp;"."&amp;P204&amp;" AS "&amp;I204,"")</f>
        <v>u.Scode AS Unit_Code</v>
      </c>
    </row>
    <row r="205" spans="1:19" x14ac:dyDescent="0.35">
      <c r="A205" s="1">
        <v>900</v>
      </c>
      <c r="B205" s="1">
        <v>3</v>
      </c>
      <c r="C205" s="1" t="s">
        <v>24</v>
      </c>
      <c r="E205" s="1" t="s">
        <v>411</v>
      </c>
      <c r="F205" s="1" t="s">
        <v>414</v>
      </c>
      <c r="H205" s="4" t="str">
        <f t="shared" si="12"/>
        <v>Area</v>
      </c>
      <c r="I205" s="4" t="str">
        <f t="shared" si="13"/>
        <v>As_of_Date</v>
      </c>
      <c r="K205" s="3" t="s">
        <v>412</v>
      </c>
      <c r="L205" s="3" t="s">
        <v>415</v>
      </c>
      <c r="M205" s="3" t="s">
        <v>244</v>
      </c>
      <c r="O205" s="2" t="s">
        <v>416</v>
      </c>
      <c r="P205" s="2" t="s">
        <v>417</v>
      </c>
      <c r="Q205" t="str">
        <f t="shared" si="14"/>
        <v>x</v>
      </c>
      <c r="R205" t="str">
        <f t="shared" si="15"/>
        <v/>
      </c>
      <c r="S205" t="str">
        <f>IF(F205&lt;&gt;"",VLOOKUP(O205,Sheet1!A:B,2,0)&amp;"."&amp;P205&amp;" AS "&amp;I205,"")</f>
        <v>sq.dtdate AS As_of_Date</v>
      </c>
    </row>
    <row r="206" spans="1:19" x14ac:dyDescent="0.35">
      <c r="A206" s="1">
        <v>900</v>
      </c>
      <c r="B206" s="1">
        <v>4</v>
      </c>
      <c r="C206" s="1" t="s">
        <v>24</v>
      </c>
      <c r="E206" s="1" t="s">
        <v>411</v>
      </c>
      <c r="H206" s="4" t="str">
        <f t="shared" si="12"/>
        <v>Area</v>
      </c>
      <c r="I206" s="4" t="str">
        <f t="shared" si="13"/>
        <v/>
      </c>
      <c r="K206" s="3" t="s">
        <v>412</v>
      </c>
      <c r="L206" s="3" t="s">
        <v>304</v>
      </c>
      <c r="M206" s="3" t="s">
        <v>29</v>
      </c>
      <c r="N206" s="3">
        <v>250</v>
      </c>
      <c r="O206" s="2" t="s">
        <v>199</v>
      </c>
      <c r="P206" s="2" t="s">
        <v>46</v>
      </c>
      <c r="Q206" t="str">
        <f t="shared" si="14"/>
        <v/>
      </c>
      <c r="R206" t="str">
        <f t="shared" si="15"/>
        <v/>
      </c>
      <c r="S206" t="str">
        <f>IF(F206&lt;&gt;"",VLOOKUP(O206,Sheet1!A:B,2,0)&amp;"."&amp;P206&amp;" AS "&amp;I206,"")</f>
        <v/>
      </c>
    </row>
    <row r="207" spans="1:19" x14ac:dyDescent="0.35">
      <c r="A207" s="1">
        <v>900</v>
      </c>
      <c r="B207" s="1">
        <v>5</v>
      </c>
      <c r="C207" s="1" t="s">
        <v>24</v>
      </c>
      <c r="E207" s="1" t="s">
        <v>411</v>
      </c>
      <c r="H207" s="4" t="str">
        <f t="shared" si="12"/>
        <v>Area</v>
      </c>
      <c r="I207" s="4" t="str">
        <f t="shared" si="13"/>
        <v/>
      </c>
      <c r="K207" s="3" t="s">
        <v>412</v>
      </c>
      <c r="L207" s="3" t="s">
        <v>418</v>
      </c>
      <c r="M207" s="3" t="s">
        <v>29</v>
      </c>
      <c r="N207" s="3">
        <v>250</v>
      </c>
      <c r="O207" s="2" t="s">
        <v>337</v>
      </c>
      <c r="P207" s="2" t="s">
        <v>46</v>
      </c>
      <c r="Q207" t="str">
        <f t="shared" si="14"/>
        <v/>
      </c>
      <c r="R207" t="str">
        <f t="shared" si="15"/>
        <v/>
      </c>
      <c r="S207" t="str">
        <f>IF(F207&lt;&gt;"",VLOOKUP(O207,Sheet1!A:B,2,0)&amp;"."&amp;P207&amp;" AS "&amp;I207,"")</f>
        <v/>
      </c>
    </row>
    <row r="208" spans="1:19" x14ac:dyDescent="0.35">
      <c r="A208" s="1">
        <v>900</v>
      </c>
      <c r="B208" s="1">
        <v>6</v>
      </c>
      <c r="C208" s="1" t="s">
        <v>24</v>
      </c>
      <c r="E208" s="1" t="s">
        <v>411</v>
      </c>
      <c r="F208" s="1" t="s">
        <v>419</v>
      </c>
      <c r="H208" s="4" t="str">
        <f t="shared" si="12"/>
        <v>Area</v>
      </c>
      <c r="I208" s="4" t="str">
        <f t="shared" si="13"/>
        <v>Area_Type</v>
      </c>
      <c r="K208" s="3" t="s">
        <v>412</v>
      </c>
      <c r="M208" s="3" t="s">
        <v>29</v>
      </c>
      <c r="O208" s="2" t="e">
        <v>#N/A</v>
      </c>
      <c r="P208" s="2" t="e">
        <v>#N/A</v>
      </c>
      <c r="Q208" t="e">
        <f t="shared" si="14"/>
        <v>#N/A</v>
      </c>
      <c r="R208" t="str">
        <f t="shared" si="15"/>
        <v/>
      </c>
      <c r="S208" t="e">
        <f>IF(F208&lt;&gt;"",VLOOKUP(O208,Sheet1!A:B,2,0)&amp;"."&amp;P208&amp;" AS "&amp;I208,"")</f>
        <v>#N/A</v>
      </c>
    </row>
    <row r="209" spans="1:19" x14ac:dyDescent="0.35">
      <c r="A209" s="1">
        <v>900</v>
      </c>
      <c r="B209" s="1">
        <v>7</v>
      </c>
      <c r="C209" s="1" t="s">
        <v>24</v>
      </c>
      <c r="E209" s="1" t="s">
        <v>411</v>
      </c>
      <c r="F209" s="1" t="s">
        <v>420</v>
      </c>
      <c r="H209" s="4" t="str">
        <f t="shared" si="12"/>
        <v>Area</v>
      </c>
      <c r="I209" s="4" t="str">
        <f t="shared" si="13"/>
        <v>Area_Value</v>
      </c>
      <c r="K209" s="3" t="s">
        <v>412</v>
      </c>
      <c r="M209" s="3" t="s">
        <v>167</v>
      </c>
      <c r="O209" s="2" t="e">
        <v>#N/A</v>
      </c>
      <c r="P209" s="2" t="e">
        <v>#N/A</v>
      </c>
      <c r="Q209" t="e">
        <f t="shared" si="14"/>
        <v>#N/A</v>
      </c>
      <c r="R209" t="str">
        <f t="shared" si="15"/>
        <v/>
      </c>
      <c r="S209" t="e">
        <f>IF(F209&lt;&gt;"",VLOOKUP(O209,Sheet1!A:B,2,0)&amp;"."&amp;P209&amp;" AS "&amp;I209,"")</f>
        <v>#N/A</v>
      </c>
    </row>
    <row r="210" spans="1:19" x14ac:dyDescent="0.35">
      <c r="A210" s="1">
        <v>900</v>
      </c>
      <c r="B210" s="1">
        <v>8</v>
      </c>
      <c r="C210" s="1" t="s">
        <v>24</v>
      </c>
      <c r="E210" s="1" t="s">
        <v>411</v>
      </c>
      <c r="H210" s="4" t="str">
        <f t="shared" si="12"/>
        <v>Area</v>
      </c>
      <c r="I210" s="4" t="str">
        <f t="shared" si="13"/>
        <v/>
      </c>
      <c r="K210" s="3" t="s">
        <v>412</v>
      </c>
      <c r="L210" s="3" t="s">
        <v>421</v>
      </c>
      <c r="M210" s="3" t="s">
        <v>167</v>
      </c>
      <c r="O210" s="2" t="s">
        <v>416</v>
      </c>
      <c r="P210" s="2" t="s">
        <v>421</v>
      </c>
      <c r="Q210" t="str">
        <f t="shared" ref="Q210:Q227" si="16">IF(OR(R210&lt;&gt;"",S210&lt;&gt;""),"x","")</f>
        <v/>
      </c>
      <c r="R210" t="str">
        <f t="shared" ref="R210:R227" si="17">IF(H210&lt;&gt;H209,"CREATE VIEW DBO.V_"&amp;H210&amp;" AS "&amp;CHAR(10)&amp;"SELECT ",IF(E210&lt;&gt;E211,"GO "&amp;CHAR(10),""))</f>
        <v/>
      </c>
      <c r="S210" t="str">
        <f>IF(F210&lt;&gt;"",VLOOKUP(O210,Sheet1!A:B,2,0)&amp;"."&amp;P210&amp;" AS "&amp;I210,"")</f>
        <v/>
      </c>
    </row>
    <row r="211" spans="1:19" x14ac:dyDescent="0.35">
      <c r="A211" s="1">
        <v>900</v>
      </c>
      <c r="B211" s="1">
        <v>9</v>
      </c>
      <c r="C211" s="1" t="s">
        <v>24</v>
      </c>
      <c r="E211" s="1" t="s">
        <v>411</v>
      </c>
      <c r="H211" s="4" t="str">
        <f t="shared" si="12"/>
        <v>Area</v>
      </c>
      <c r="I211" s="4" t="str">
        <f t="shared" si="13"/>
        <v/>
      </c>
      <c r="K211" s="3" t="s">
        <v>412</v>
      </c>
      <c r="L211" s="3" t="s">
        <v>422</v>
      </c>
      <c r="M211" s="3" t="s">
        <v>167</v>
      </c>
      <c r="O211" s="2" t="s">
        <v>416</v>
      </c>
      <c r="P211" s="2" t="s">
        <v>422</v>
      </c>
      <c r="Q211" t="str">
        <f t="shared" si="16"/>
        <v/>
      </c>
      <c r="R211" t="str">
        <f t="shared" si="17"/>
        <v/>
      </c>
      <c r="S211" t="str">
        <f>IF(F211&lt;&gt;"",VLOOKUP(O211,Sheet1!A:B,2,0)&amp;"."&amp;P211&amp;" AS "&amp;I211,"")</f>
        <v/>
      </c>
    </row>
    <row r="212" spans="1:19" x14ac:dyDescent="0.35">
      <c r="A212" s="1">
        <v>900</v>
      </c>
      <c r="B212" s="1">
        <v>10</v>
      </c>
      <c r="C212" s="1" t="s">
        <v>24</v>
      </c>
      <c r="E212" s="1" t="s">
        <v>411</v>
      </c>
      <c r="H212" s="4" t="str">
        <f t="shared" si="12"/>
        <v>Area</v>
      </c>
      <c r="I212" s="4" t="str">
        <f t="shared" si="13"/>
        <v/>
      </c>
      <c r="K212" s="3" t="s">
        <v>412</v>
      </c>
      <c r="L212" s="3" t="s">
        <v>423</v>
      </c>
      <c r="M212" s="3" t="s">
        <v>167</v>
      </c>
      <c r="O212" s="2" t="s">
        <v>416</v>
      </c>
      <c r="P212" s="2" t="s">
        <v>423</v>
      </c>
      <c r="Q212" t="str">
        <f t="shared" si="16"/>
        <v/>
      </c>
      <c r="R212" t="str">
        <f t="shared" si="17"/>
        <v/>
      </c>
      <c r="S212" t="str">
        <f>IF(F212&lt;&gt;"",VLOOKUP(O212,Sheet1!A:B,2,0)&amp;"."&amp;P212&amp;" AS "&amp;I212,"")</f>
        <v/>
      </c>
    </row>
    <row r="213" spans="1:19" x14ac:dyDescent="0.35">
      <c r="A213" s="1">
        <v>900</v>
      </c>
      <c r="B213" s="1">
        <v>11</v>
      </c>
      <c r="C213" s="1" t="s">
        <v>24</v>
      </c>
      <c r="E213" s="1" t="s">
        <v>411</v>
      </c>
      <c r="H213" s="4" t="str">
        <f t="shared" si="12"/>
        <v>Area</v>
      </c>
      <c r="I213" s="4" t="str">
        <f t="shared" si="13"/>
        <v/>
      </c>
      <c r="K213" s="3" t="s">
        <v>412</v>
      </c>
      <c r="L213" s="3" t="s">
        <v>424</v>
      </c>
      <c r="M213" s="3" t="s">
        <v>167</v>
      </c>
      <c r="O213" s="2" t="s">
        <v>416</v>
      </c>
      <c r="P213" s="2" t="s">
        <v>424</v>
      </c>
      <c r="Q213" t="str">
        <f t="shared" si="16"/>
        <v/>
      </c>
      <c r="R213" t="str">
        <f t="shared" si="17"/>
        <v/>
      </c>
      <c r="S213" t="str">
        <f>IF(F213&lt;&gt;"",VLOOKUP(O213,Sheet1!A:B,2,0)&amp;"."&amp;P213&amp;" AS "&amp;I213,"")</f>
        <v/>
      </c>
    </row>
    <row r="214" spans="1:19" x14ac:dyDescent="0.35">
      <c r="A214" s="1">
        <v>900</v>
      </c>
      <c r="B214" s="1">
        <v>12</v>
      </c>
      <c r="C214" s="1" t="s">
        <v>24</v>
      </c>
      <c r="E214" s="1" t="s">
        <v>411</v>
      </c>
      <c r="H214" s="4" t="str">
        <f t="shared" si="12"/>
        <v>Area</v>
      </c>
      <c r="I214" s="4" t="str">
        <f t="shared" si="13"/>
        <v/>
      </c>
      <c r="K214" s="3" t="s">
        <v>412</v>
      </c>
      <c r="L214" s="3" t="s">
        <v>425</v>
      </c>
      <c r="M214" s="3" t="s">
        <v>167</v>
      </c>
      <c r="O214" s="2" t="s">
        <v>416</v>
      </c>
      <c r="P214" s="2" t="s">
        <v>425</v>
      </c>
      <c r="Q214" t="str">
        <f t="shared" si="16"/>
        <v/>
      </c>
      <c r="R214" t="str">
        <f t="shared" si="17"/>
        <v/>
      </c>
      <c r="S214" t="str">
        <f>IF(F214&lt;&gt;"",VLOOKUP(O214,Sheet1!A:B,2,0)&amp;"."&amp;P214&amp;" AS "&amp;I214,"")</f>
        <v/>
      </c>
    </row>
    <row r="215" spans="1:19" x14ac:dyDescent="0.35">
      <c r="A215" s="1">
        <v>900</v>
      </c>
      <c r="B215" s="1">
        <v>13</v>
      </c>
      <c r="C215" s="1" t="s">
        <v>24</v>
      </c>
      <c r="E215" s="1" t="s">
        <v>411</v>
      </c>
      <c r="H215" s="4" t="str">
        <f t="shared" si="12"/>
        <v>Area</v>
      </c>
      <c r="I215" s="4" t="str">
        <f t="shared" si="13"/>
        <v/>
      </c>
      <c r="K215" s="3" t="s">
        <v>412</v>
      </c>
      <c r="L215" s="3" t="s">
        <v>426</v>
      </c>
      <c r="M215" s="3" t="s">
        <v>167</v>
      </c>
      <c r="O215" s="2" t="s">
        <v>416</v>
      </c>
      <c r="P215" s="2" t="s">
        <v>426</v>
      </c>
      <c r="Q215" t="str">
        <f t="shared" si="16"/>
        <v/>
      </c>
      <c r="R215" t="str">
        <f t="shared" si="17"/>
        <v/>
      </c>
      <c r="S215" t="str">
        <f>IF(F215&lt;&gt;"",VLOOKUP(O215,Sheet1!A:B,2,0)&amp;"."&amp;P215&amp;" AS "&amp;I215,"")</f>
        <v/>
      </c>
    </row>
    <row r="216" spans="1:19" x14ac:dyDescent="0.35">
      <c r="A216" s="1">
        <v>900</v>
      </c>
      <c r="B216" s="1">
        <v>14</v>
      </c>
      <c r="C216" s="1" t="s">
        <v>24</v>
      </c>
      <c r="E216" s="1" t="s">
        <v>411</v>
      </c>
      <c r="H216" s="4" t="str">
        <f t="shared" si="12"/>
        <v>Area</v>
      </c>
      <c r="I216" s="4" t="str">
        <f t="shared" si="13"/>
        <v/>
      </c>
      <c r="K216" s="3" t="s">
        <v>412</v>
      </c>
      <c r="L216" s="3" t="s">
        <v>427</v>
      </c>
      <c r="M216" s="3" t="s">
        <v>167</v>
      </c>
      <c r="O216" s="2" t="s">
        <v>416</v>
      </c>
      <c r="P216" s="2" t="s">
        <v>427</v>
      </c>
      <c r="Q216" t="str">
        <f t="shared" si="16"/>
        <v/>
      </c>
      <c r="R216" t="str">
        <f t="shared" si="17"/>
        <v/>
      </c>
      <c r="S216" t="str">
        <f>IF(F216&lt;&gt;"",VLOOKUP(O216,Sheet1!A:B,2,0)&amp;"."&amp;P216&amp;" AS "&amp;I216,"")</f>
        <v/>
      </c>
    </row>
    <row r="217" spans="1:19" x14ac:dyDescent="0.35">
      <c r="A217" s="1">
        <v>900</v>
      </c>
      <c r="B217" s="1">
        <v>15</v>
      </c>
      <c r="C217" s="1" t="s">
        <v>24</v>
      </c>
      <c r="E217" s="1" t="s">
        <v>411</v>
      </c>
      <c r="H217" s="4" t="str">
        <f t="shared" si="12"/>
        <v>Area</v>
      </c>
      <c r="I217" s="4" t="str">
        <f t="shared" si="13"/>
        <v/>
      </c>
      <c r="K217" s="3" t="s">
        <v>412</v>
      </c>
      <c r="L217" s="3" t="s">
        <v>428</v>
      </c>
      <c r="M217" s="3" t="s">
        <v>167</v>
      </c>
      <c r="O217" s="2" t="s">
        <v>416</v>
      </c>
      <c r="P217" s="2" t="s">
        <v>428</v>
      </c>
      <c r="Q217" t="str">
        <f t="shared" si="16"/>
        <v/>
      </c>
      <c r="R217" t="str">
        <f t="shared" si="17"/>
        <v/>
      </c>
      <c r="S217" t="str">
        <f>IF(F217&lt;&gt;"",VLOOKUP(O217,Sheet1!A:B,2,0)&amp;"."&amp;P217&amp;" AS "&amp;I217,"")</f>
        <v/>
      </c>
    </row>
    <row r="218" spans="1:19" x14ac:dyDescent="0.35">
      <c r="A218" s="1">
        <v>900</v>
      </c>
      <c r="B218" s="1">
        <v>16</v>
      </c>
      <c r="C218" s="1" t="s">
        <v>24</v>
      </c>
      <c r="E218" s="1" t="s">
        <v>411</v>
      </c>
      <c r="H218" s="4" t="str">
        <f t="shared" si="12"/>
        <v>Area</v>
      </c>
      <c r="I218" s="4" t="str">
        <f t="shared" si="13"/>
        <v/>
      </c>
      <c r="K218" s="3" t="s">
        <v>412</v>
      </c>
      <c r="L218" s="3" t="s">
        <v>429</v>
      </c>
      <c r="M218" s="3" t="s">
        <v>167</v>
      </c>
      <c r="O218" s="2" t="s">
        <v>416</v>
      </c>
      <c r="P218" s="2" t="s">
        <v>429</v>
      </c>
      <c r="Q218" t="str">
        <f t="shared" si="16"/>
        <v/>
      </c>
      <c r="R218" t="str">
        <f t="shared" si="17"/>
        <v/>
      </c>
      <c r="S218" t="str">
        <f>IF(F218&lt;&gt;"",VLOOKUP(O218,Sheet1!A:B,2,0)&amp;"."&amp;P218&amp;" AS "&amp;I218,"")</f>
        <v/>
      </c>
    </row>
    <row r="219" spans="1:19" x14ac:dyDescent="0.35">
      <c r="A219" s="1">
        <v>900</v>
      </c>
      <c r="B219" s="1">
        <v>17</v>
      </c>
      <c r="C219" s="1" t="s">
        <v>24</v>
      </c>
      <c r="E219" s="1" t="s">
        <v>411</v>
      </c>
      <c r="H219" s="4" t="str">
        <f t="shared" si="12"/>
        <v>Area</v>
      </c>
      <c r="I219" s="4" t="str">
        <f t="shared" si="13"/>
        <v/>
      </c>
      <c r="K219" s="3" t="s">
        <v>412</v>
      </c>
      <c r="L219" s="3" t="s">
        <v>430</v>
      </c>
      <c r="M219" s="3" t="s">
        <v>167</v>
      </c>
      <c r="O219" s="2" t="s">
        <v>416</v>
      </c>
      <c r="P219" s="2" t="s">
        <v>430</v>
      </c>
      <c r="Q219" t="str">
        <f t="shared" si="16"/>
        <v/>
      </c>
      <c r="R219" t="str">
        <f t="shared" si="17"/>
        <v/>
      </c>
      <c r="S219" t="str">
        <f>IF(F219&lt;&gt;"",VLOOKUP(O219,Sheet1!A:B,2,0)&amp;"."&amp;P219&amp;" AS "&amp;I219,"")</f>
        <v/>
      </c>
    </row>
    <row r="220" spans="1:19" x14ac:dyDescent="0.35">
      <c r="A220" s="1">
        <v>900</v>
      </c>
      <c r="B220" s="1">
        <v>18</v>
      </c>
      <c r="C220" s="1" t="s">
        <v>24</v>
      </c>
      <c r="E220" s="1" t="s">
        <v>411</v>
      </c>
      <c r="H220" s="4" t="str">
        <f t="shared" si="12"/>
        <v>Area</v>
      </c>
      <c r="I220" s="4" t="str">
        <f t="shared" si="13"/>
        <v/>
      </c>
      <c r="K220" s="3" t="s">
        <v>412</v>
      </c>
      <c r="L220" s="3" t="s">
        <v>431</v>
      </c>
      <c r="M220" s="3" t="s">
        <v>167</v>
      </c>
      <c r="O220" s="2" t="s">
        <v>416</v>
      </c>
      <c r="P220" s="2" t="s">
        <v>431</v>
      </c>
      <c r="Q220" t="str">
        <f t="shared" si="16"/>
        <v/>
      </c>
      <c r="R220" t="str">
        <f t="shared" si="17"/>
        <v/>
      </c>
      <c r="S220" t="str">
        <f>IF(F220&lt;&gt;"",VLOOKUP(O220,Sheet1!A:B,2,0)&amp;"."&amp;P220&amp;" AS "&amp;I220,"")</f>
        <v/>
      </c>
    </row>
    <row r="221" spans="1:19" x14ac:dyDescent="0.35">
      <c r="A221" s="1">
        <v>900</v>
      </c>
      <c r="B221" s="1">
        <v>19</v>
      </c>
      <c r="C221" s="1" t="s">
        <v>24</v>
      </c>
      <c r="E221" s="1" t="s">
        <v>411</v>
      </c>
      <c r="H221" s="4" t="str">
        <f t="shared" si="12"/>
        <v>Area</v>
      </c>
      <c r="I221" s="4" t="str">
        <f t="shared" si="13"/>
        <v/>
      </c>
      <c r="K221" s="3" t="s">
        <v>412</v>
      </c>
      <c r="L221" s="3" t="s">
        <v>432</v>
      </c>
      <c r="M221" s="3" t="s">
        <v>167</v>
      </c>
      <c r="O221" s="2" t="s">
        <v>416</v>
      </c>
      <c r="P221" s="2" t="s">
        <v>432</v>
      </c>
      <c r="Q221" t="str">
        <f t="shared" si="16"/>
        <v/>
      </c>
      <c r="R221" t="str">
        <f t="shared" si="17"/>
        <v/>
      </c>
      <c r="S221" t="str">
        <f>IF(F221&lt;&gt;"",VLOOKUP(O221,Sheet1!A:B,2,0)&amp;"."&amp;P221&amp;" AS "&amp;I221,"")</f>
        <v/>
      </c>
    </row>
    <row r="222" spans="1:19" x14ac:dyDescent="0.35">
      <c r="A222" s="1">
        <v>900</v>
      </c>
      <c r="B222" s="1">
        <v>20</v>
      </c>
      <c r="C222" s="1" t="s">
        <v>24</v>
      </c>
      <c r="E222" s="1" t="s">
        <v>411</v>
      </c>
      <c r="H222" s="4" t="str">
        <f t="shared" si="12"/>
        <v>Area</v>
      </c>
      <c r="I222" s="4" t="str">
        <f t="shared" si="13"/>
        <v/>
      </c>
      <c r="K222" s="3" t="s">
        <v>412</v>
      </c>
      <c r="L222" s="3" t="s">
        <v>433</v>
      </c>
      <c r="M222" s="3" t="s">
        <v>167</v>
      </c>
      <c r="O222" s="2" t="s">
        <v>416</v>
      </c>
      <c r="P222" s="2" t="s">
        <v>433</v>
      </c>
      <c r="Q222" t="str">
        <f t="shared" si="16"/>
        <v/>
      </c>
      <c r="R222" t="str">
        <f t="shared" si="17"/>
        <v/>
      </c>
      <c r="S222" t="str">
        <f>IF(F222&lt;&gt;"",VLOOKUP(O222,Sheet1!A:B,2,0)&amp;"."&amp;P222&amp;" AS "&amp;I222,"")</f>
        <v/>
      </c>
    </row>
    <row r="223" spans="1:19" x14ac:dyDescent="0.35">
      <c r="A223" s="1">
        <v>900</v>
      </c>
      <c r="B223" s="1">
        <v>21</v>
      </c>
      <c r="C223" s="1" t="s">
        <v>24</v>
      </c>
      <c r="E223" s="1" t="s">
        <v>411</v>
      </c>
      <c r="H223" s="4" t="str">
        <f t="shared" si="12"/>
        <v>Area</v>
      </c>
      <c r="I223" s="4" t="str">
        <f t="shared" si="13"/>
        <v/>
      </c>
      <c r="K223" s="3" t="s">
        <v>412</v>
      </c>
      <c r="L223" s="3" t="s">
        <v>434</v>
      </c>
      <c r="M223" s="3" t="s">
        <v>167</v>
      </c>
      <c r="O223" s="2" t="s">
        <v>416</v>
      </c>
      <c r="P223" s="2" t="s">
        <v>434</v>
      </c>
      <c r="Q223" t="str">
        <f t="shared" si="16"/>
        <v/>
      </c>
      <c r="R223" t="str">
        <f t="shared" si="17"/>
        <v/>
      </c>
      <c r="S223" t="str">
        <f>IF(F223&lt;&gt;"",VLOOKUP(O223,Sheet1!A:B,2,0)&amp;"."&amp;P223&amp;" AS "&amp;I223,"")</f>
        <v/>
      </c>
    </row>
    <row r="224" spans="1:19" x14ac:dyDescent="0.35">
      <c r="A224" s="1">
        <v>900</v>
      </c>
      <c r="B224" s="1">
        <v>22</v>
      </c>
      <c r="C224" s="1" t="s">
        <v>24</v>
      </c>
      <c r="E224" s="1" t="s">
        <v>411</v>
      </c>
      <c r="H224" s="4" t="str">
        <f t="shared" si="12"/>
        <v>Area</v>
      </c>
      <c r="I224" s="4" t="str">
        <f t="shared" si="13"/>
        <v/>
      </c>
      <c r="K224" s="3" t="s">
        <v>412</v>
      </c>
      <c r="L224" s="3" t="s">
        <v>435</v>
      </c>
      <c r="M224" s="3" t="s">
        <v>167</v>
      </c>
      <c r="O224" s="2" t="s">
        <v>416</v>
      </c>
      <c r="P224" s="2" t="s">
        <v>435</v>
      </c>
      <c r="Q224" t="str">
        <f t="shared" si="16"/>
        <v/>
      </c>
      <c r="R224" t="str">
        <f t="shared" si="17"/>
        <v/>
      </c>
      <c r="S224" t="str">
        <f>IF(F224&lt;&gt;"",VLOOKUP(O224,Sheet1!A:B,2,0)&amp;"."&amp;P224&amp;" AS "&amp;I224,"")</f>
        <v/>
      </c>
    </row>
    <row r="225" spans="1:19" x14ac:dyDescent="0.35">
      <c r="A225" s="1">
        <v>900</v>
      </c>
      <c r="B225" s="1">
        <v>23</v>
      </c>
      <c r="C225" s="1" t="s">
        <v>24</v>
      </c>
      <c r="E225" s="1" t="s">
        <v>411</v>
      </c>
      <c r="H225" s="4" t="str">
        <f t="shared" si="12"/>
        <v>Area</v>
      </c>
      <c r="I225" s="4" t="str">
        <f t="shared" si="13"/>
        <v/>
      </c>
      <c r="K225" s="3" t="s">
        <v>412</v>
      </c>
      <c r="L225" s="3" t="s">
        <v>436</v>
      </c>
      <c r="M225" s="3" t="s">
        <v>167</v>
      </c>
      <c r="O225" s="2" t="s">
        <v>416</v>
      </c>
      <c r="P225" s="2" t="s">
        <v>436</v>
      </c>
      <c r="Q225" t="str">
        <f t="shared" si="16"/>
        <v/>
      </c>
      <c r="R225" t="str">
        <f t="shared" si="17"/>
        <v/>
      </c>
      <c r="S225" t="str">
        <f>IF(F225&lt;&gt;"",VLOOKUP(O225,Sheet1!A:B,2,0)&amp;"."&amp;P225&amp;" AS "&amp;I225,"")</f>
        <v/>
      </c>
    </row>
    <row r="226" spans="1:19" x14ac:dyDescent="0.35">
      <c r="A226" s="1">
        <v>900</v>
      </c>
      <c r="B226" s="1">
        <v>24</v>
      </c>
      <c r="C226" s="1" t="s">
        <v>24</v>
      </c>
      <c r="E226" s="1" t="s">
        <v>411</v>
      </c>
      <c r="H226" s="4" t="str">
        <f t="shared" si="12"/>
        <v>Area</v>
      </c>
      <c r="I226" s="4" t="str">
        <f t="shared" si="13"/>
        <v/>
      </c>
      <c r="K226" s="3" t="s">
        <v>412</v>
      </c>
      <c r="L226" s="3" t="s">
        <v>102</v>
      </c>
      <c r="M226" s="3" t="s">
        <v>29</v>
      </c>
      <c r="N226" s="3">
        <v>200</v>
      </c>
      <c r="O226" s="2" t="s">
        <v>416</v>
      </c>
      <c r="P226" s="2" t="s">
        <v>437</v>
      </c>
      <c r="Q226" t="str">
        <f t="shared" si="16"/>
        <v>x</v>
      </c>
      <c r="R226" t="str">
        <f t="shared" si="17"/>
        <v xml:space="preserve">GO 
</v>
      </c>
      <c r="S226" t="str">
        <f>IF(F226&lt;&gt;"",VLOOKUP(O226,Sheet1!A:B,2,0)&amp;"."&amp;P226&amp;" AS "&amp;I226,"")</f>
        <v/>
      </c>
    </row>
    <row r="227" spans="1:19" x14ac:dyDescent="0.35">
      <c r="A227" s="1">
        <v>300</v>
      </c>
      <c r="B227" s="1">
        <v>1</v>
      </c>
      <c r="C227" s="1" t="s">
        <v>24</v>
      </c>
      <c r="E227" s="1" t="s">
        <v>32</v>
      </c>
      <c r="F227" s="1" t="s">
        <v>26</v>
      </c>
      <c r="H227" s="4" t="str">
        <f t="shared" si="12"/>
        <v>Country</v>
      </c>
      <c r="I227" s="4" t="str">
        <f t="shared" si="13"/>
        <v>Code</v>
      </c>
      <c r="K227" s="3" t="s">
        <v>438</v>
      </c>
      <c r="L227" s="3" t="s">
        <v>439</v>
      </c>
      <c r="M227" s="3" t="s">
        <v>29</v>
      </c>
      <c r="N227" s="3">
        <v>8</v>
      </c>
      <c r="O227" s="2" t="s">
        <v>34</v>
      </c>
      <c r="P227" s="2" t="s">
        <v>35</v>
      </c>
      <c r="Q227" t="str">
        <f t="shared" si="16"/>
        <v>x</v>
      </c>
      <c r="R227" t="str">
        <f t="shared" si="17"/>
        <v xml:space="preserve">CREATE VIEW DBO.V_Country AS 
SELECT </v>
      </c>
      <c r="S227" t="str">
        <f>IF(F227&lt;&gt;"",VLOOKUP(O227,Sheet1!A:B,2,0)&amp;"."&amp;P227&amp;" AS "&amp;I227,"")</f>
        <v>co.scode AS Code</v>
      </c>
    </row>
    <row r="228" spans="1:19" x14ac:dyDescent="0.35">
      <c r="A228" s="1">
        <v>300</v>
      </c>
      <c r="B228" s="1">
        <v>2</v>
      </c>
      <c r="C228" s="1" t="s">
        <v>24</v>
      </c>
      <c r="E228" s="1" t="s">
        <v>32</v>
      </c>
      <c r="H228" s="4" t="str">
        <f t="shared" si="12"/>
        <v>Country</v>
      </c>
      <c r="I228" s="4" t="str">
        <f t="shared" si="13"/>
        <v/>
      </c>
      <c r="K228" s="3" t="s">
        <v>438</v>
      </c>
      <c r="L228" s="3" t="s">
        <v>440</v>
      </c>
      <c r="M228" s="3" t="s">
        <v>167</v>
      </c>
      <c r="O228" s="2" t="s">
        <v>34</v>
      </c>
      <c r="P228" s="2" t="s">
        <v>441</v>
      </c>
      <c r="Q228" t="str">
        <f t="shared" ref="Q228:Q239" si="18">IF(OR(R228&lt;&gt;"",S228&lt;&gt;""),"x","")</f>
        <v/>
      </c>
      <c r="R228" t="str">
        <f t="shared" ref="R228:R239" si="19">IF(H228&lt;&gt;H227,"CREATE VIEW DBO.V_"&amp;H228&amp;" AS "&amp;CHAR(10)&amp;"SELECT ",IF(E228&lt;&gt;E229,"GO "&amp;CHAR(10),""))</f>
        <v/>
      </c>
      <c r="S228" t="str">
        <f>IF(F228&lt;&gt;"",VLOOKUP(O228,Sheet1!A:B,2,0)&amp;"."&amp;P228&amp;" AS "&amp;I228,"")</f>
        <v/>
      </c>
    </row>
    <row r="229" spans="1:19" x14ac:dyDescent="0.35">
      <c r="A229" s="1">
        <v>300</v>
      </c>
      <c r="B229" s="1">
        <v>3</v>
      </c>
      <c r="C229" s="1" t="s">
        <v>24</v>
      </c>
      <c r="E229" s="1" t="s">
        <v>32</v>
      </c>
      <c r="H229" s="4" t="str">
        <f t="shared" si="12"/>
        <v>Country</v>
      </c>
      <c r="I229" s="4" t="str">
        <f t="shared" si="13"/>
        <v/>
      </c>
      <c r="K229" s="3" t="s">
        <v>438</v>
      </c>
      <c r="L229" s="3" t="s">
        <v>442</v>
      </c>
      <c r="M229" s="3" t="s">
        <v>167</v>
      </c>
      <c r="O229" s="2" t="s">
        <v>34</v>
      </c>
      <c r="P229" s="2" t="s">
        <v>443</v>
      </c>
      <c r="Q229" t="str">
        <f t="shared" si="18"/>
        <v/>
      </c>
      <c r="R229" t="str">
        <f t="shared" si="19"/>
        <v/>
      </c>
      <c r="S229" t="str">
        <f>IF(F229&lt;&gt;"",VLOOKUP(O229,Sheet1!A:B,2,0)&amp;"."&amp;P229&amp;" AS "&amp;I229,"")</f>
        <v/>
      </c>
    </row>
    <row r="230" spans="1:19" x14ac:dyDescent="0.35">
      <c r="A230" s="1">
        <v>300</v>
      </c>
      <c r="B230" s="1">
        <v>4</v>
      </c>
      <c r="C230" s="1" t="s">
        <v>24</v>
      </c>
      <c r="E230" s="1" t="s">
        <v>32</v>
      </c>
      <c r="H230" s="4" t="str">
        <f t="shared" si="12"/>
        <v>Country</v>
      </c>
      <c r="I230" s="4" t="str">
        <f t="shared" si="13"/>
        <v/>
      </c>
      <c r="K230" s="3" t="s">
        <v>438</v>
      </c>
      <c r="L230" s="3" t="s">
        <v>444</v>
      </c>
      <c r="M230" s="3" t="s">
        <v>167</v>
      </c>
      <c r="O230" s="2" t="s">
        <v>34</v>
      </c>
      <c r="P230" s="2" t="s">
        <v>445</v>
      </c>
      <c r="Q230" t="str">
        <f t="shared" si="18"/>
        <v/>
      </c>
      <c r="R230" t="str">
        <f t="shared" si="19"/>
        <v/>
      </c>
      <c r="S230" t="str">
        <f>IF(F230&lt;&gt;"",VLOOKUP(O230,Sheet1!A:B,2,0)&amp;"."&amp;P230&amp;" AS "&amp;I230,"")</f>
        <v/>
      </c>
    </row>
    <row r="231" spans="1:19" x14ac:dyDescent="0.35">
      <c r="A231" s="1">
        <v>300</v>
      </c>
      <c r="B231" s="1">
        <v>5</v>
      </c>
      <c r="C231" s="1" t="s">
        <v>24</v>
      </c>
      <c r="E231" s="1" t="s">
        <v>32</v>
      </c>
      <c r="F231" s="1" t="s">
        <v>296</v>
      </c>
      <c r="H231" s="4" t="str">
        <f t="shared" si="12"/>
        <v>Country</v>
      </c>
      <c r="I231" s="4" t="str">
        <f t="shared" si="13"/>
        <v>Name</v>
      </c>
      <c r="K231" s="3" t="s">
        <v>438</v>
      </c>
      <c r="L231" s="3" t="s">
        <v>446</v>
      </c>
      <c r="M231" s="3" t="s">
        <v>29</v>
      </c>
      <c r="N231" s="3">
        <v>42</v>
      </c>
      <c r="O231" s="2" t="s">
        <v>34</v>
      </c>
      <c r="P231" s="2" t="s">
        <v>447</v>
      </c>
      <c r="Q231" t="str">
        <f t="shared" si="18"/>
        <v>x</v>
      </c>
      <c r="R231" t="str">
        <f t="shared" si="19"/>
        <v/>
      </c>
      <c r="S231" t="str">
        <f>IF(F231&lt;&gt;"",VLOOKUP(O231,Sheet1!A:B,2,0)&amp;"."&amp;P231&amp;" AS "&amp;I231,"")</f>
        <v>co.SDESC AS Name</v>
      </c>
    </row>
    <row r="232" spans="1:19" x14ac:dyDescent="0.35">
      <c r="A232" s="1">
        <v>300</v>
      </c>
      <c r="B232" s="1">
        <v>6</v>
      </c>
      <c r="C232" s="1" t="s">
        <v>24</v>
      </c>
      <c r="E232" s="1" t="s">
        <v>32</v>
      </c>
      <c r="H232" s="4" t="str">
        <f t="shared" si="12"/>
        <v>Country</v>
      </c>
      <c r="I232" s="4" t="str">
        <f t="shared" si="13"/>
        <v/>
      </c>
      <c r="K232" s="3" t="s">
        <v>438</v>
      </c>
      <c r="L232" s="3" t="s">
        <v>448</v>
      </c>
      <c r="M232" s="3" t="s">
        <v>29</v>
      </c>
      <c r="N232" s="3">
        <v>16</v>
      </c>
      <c r="O232" s="2" t="s">
        <v>189</v>
      </c>
      <c r="P232" s="2" t="s">
        <v>449</v>
      </c>
      <c r="Q232" t="str">
        <f t="shared" si="18"/>
        <v/>
      </c>
      <c r="R232" t="str">
        <f t="shared" si="19"/>
        <v/>
      </c>
      <c r="S232" t="str">
        <f>IF(F232&lt;&gt;"",VLOOKUP(O232,Sheet1!A:B,2,0)&amp;"."&amp;P232&amp;" AS "&amp;I232,"")</f>
        <v/>
      </c>
    </row>
    <row r="233" spans="1:19" x14ac:dyDescent="0.35">
      <c r="A233" s="1">
        <v>300</v>
      </c>
      <c r="B233" s="1">
        <v>7</v>
      </c>
      <c r="C233" s="1" t="s">
        <v>24</v>
      </c>
      <c r="E233" s="1" t="s">
        <v>32</v>
      </c>
      <c r="H233" s="4" t="str">
        <f t="shared" si="12"/>
        <v>Country</v>
      </c>
      <c r="I233" s="4" t="str">
        <f t="shared" si="13"/>
        <v/>
      </c>
      <c r="K233" s="3" t="s">
        <v>438</v>
      </c>
      <c r="L233" s="3" t="s">
        <v>450</v>
      </c>
      <c r="M233" s="3" t="s">
        <v>29</v>
      </c>
      <c r="N233" s="3">
        <v>8</v>
      </c>
      <c r="O233" s="2" t="s">
        <v>451</v>
      </c>
      <c r="P233" s="2" t="s">
        <v>452</v>
      </c>
      <c r="Q233" t="str">
        <f t="shared" si="18"/>
        <v/>
      </c>
      <c r="R233" t="str">
        <f t="shared" si="19"/>
        <v/>
      </c>
      <c r="S233" t="str">
        <f>IF(F233&lt;&gt;"",VLOOKUP(O233,Sheet1!A:B,2,0)&amp;"."&amp;P233&amp;" AS "&amp;I233,"")</f>
        <v/>
      </c>
    </row>
    <row r="234" spans="1:19" x14ac:dyDescent="0.35">
      <c r="A234" s="1">
        <v>300</v>
      </c>
      <c r="B234" s="1">
        <v>8</v>
      </c>
      <c r="C234" s="1" t="s">
        <v>24</v>
      </c>
      <c r="E234" s="1" t="s">
        <v>32</v>
      </c>
      <c r="H234" s="4" t="str">
        <f t="shared" si="12"/>
        <v>Country</v>
      </c>
      <c r="I234" s="4" t="str">
        <f t="shared" si="13"/>
        <v/>
      </c>
      <c r="K234" s="3" t="s">
        <v>438</v>
      </c>
      <c r="L234" s="3" t="s">
        <v>453</v>
      </c>
      <c r="M234" s="3" t="s">
        <v>29</v>
      </c>
      <c r="N234" s="3">
        <v>8</v>
      </c>
      <c r="O234" s="2" t="s">
        <v>454</v>
      </c>
      <c r="P234" s="2" t="s">
        <v>452</v>
      </c>
      <c r="Q234" t="str">
        <f t="shared" si="18"/>
        <v/>
      </c>
      <c r="R234" t="str">
        <f t="shared" si="19"/>
        <v/>
      </c>
      <c r="S234" t="str">
        <f>IF(F234&lt;&gt;"",VLOOKUP(O234,Sheet1!A:B,2,0)&amp;"."&amp;P234&amp;" AS "&amp;I234,"")</f>
        <v/>
      </c>
    </row>
    <row r="235" spans="1:19" x14ac:dyDescent="0.35">
      <c r="A235" s="1">
        <v>300</v>
      </c>
      <c r="B235" s="1">
        <v>9</v>
      </c>
      <c r="C235" s="1" t="s">
        <v>24</v>
      </c>
      <c r="E235" s="1" t="s">
        <v>32</v>
      </c>
      <c r="H235" s="4" t="str">
        <f t="shared" si="12"/>
        <v>Country</v>
      </c>
      <c r="I235" s="4" t="str">
        <f t="shared" si="13"/>
        <v/>
      </c>
      <c r="K235" s="3" t="s">
        <v>438</v>
      </c>
      <c r="L235" s="3" t="s">
        <v>455</v>
      </c>
      <c r="M235" s="3" t="s">
        <v>167</v>
      </c>
      <c r="O235" s="2" t="s">
        <v>34</v>
      </c>
      <c r="P235" s="2" t="s">
        <v>456</v>
      </c>
      <c r="Q235" t="str">
        <f t="shared" si="18"/>
        <v/>
      </c>
      <c r="R235" t="str">
        <f t="shared" si="19"/>
        <v/>
      </c>
      <c r="S235" t="str">
        <f>IF(F235&lt;&gt;"",VLOOKUP(O235,Sheet1!A:B,2,0)&amp;"."&amp;P235&amp;" AS "&amp;I235,"")</f>
        <v/>
      </c>
    </row>
    <row r="236" spans="1:19" x14ac:dyDescent="0.35">
      <c r="A236" s="1">
        <v>300</v>
      </c>
      <c r="B236" s="1">
        <v>10</v>
      </c>
      <c r="C236" s="1" t="s">
        <v>24</v>
      </c>
      <c r="E236" s="1" t="s">
        <v>32</v>
      </c>
      <c r="H236" s="4" t="str">
        <f t="shared" si="12"/>
        <v>Country</v>
      </c>
      <c r="I236" s="4" t="str">
        <f t="shared" si="13"/>
        <v/>
      </c>
      <c r="K236" s="3" t="s">
        <v>438</v>
      </c>
      <c r="L236" s="3" t="s">
        <v>457</v>
      </c>
      <c r="M236" s="3" t="s">
        <v>167</v>
      </c>
      <c r="O236" s="2" t="s">
        <v>34</v>
      </c>
      <c r="P236" s="2" t="s">
        <v>458</v>
      </c>
      <c r="Q236" t="str">
        <f t="shared" si="18"/>
        <v/>
      </c>
      <c r="R236" t="str">
        <f t="shared" si="19"/>
        <v/>
      </c>
      <c r="S236" t="str">
        <f>IF(F236&lt;&gt;"",VLOOKUP(O236,Sheet1!A:B,2,0)&amp;"."&amp;P236&amp;" AS "&amp;I236,"")</f>
        <v/>
      </c>
    </row>
    <row r="237" spans="1:19" x14ac:dyDescent="0.35">
      <c r="A237" s="1">
        <v>300</v>
      </c>
      <c r="B237" s="1">
        <v>11</v>
      </c>
      <c r="C237" s="1" t="s">
        <v>24</v>
      </c>
      <c r="E237" s="1" t="s">
        <v>32</v>
      </c>
      <c r="H237" s="4" t="str">
        <f t="shared" si="12"/>
        <v>Country</v>
      </c>
      <c r="I237" s="4" t="str">
        <f t="shared" si="13"/>
        <v/>
      </c>
      <c r="K237" s="3" t="s">
        <v>438</v>
      </c>
      <c r="L237" s="3" t="s">
        <v>459</v>
      </c>
      <c r="M237" s="3" t="s">
        <v>29</v>
      </c>
      <c r="N237" s="3">
        <v>8</v>
      </c>
      <c r="O237" s="2" t="s">
        <v>460</v>
      </c>
      <c r="P237" s="2" t="s">
        <v>452</v>
      </c>
      <c r="Q237" t="str">
        <f t="shared" si="18"/>
        <v/>
      </c>
      <c r="R237" t="str">
        <f t="shared" si="19"/>
        <v/>
      </c>
      <c r="S237" t="str">
        <f>IF(F237&lt;&gt;"",VLOOKUP(O237,Sheet1!A:B,2,0)&amp;"."&amp;P237&amp;" AS "&amp;I237,"")</f>
        <v/>
      </c>
    </row>
    <row r="238" spans="1:19" x14ac:dyDescent="0.35">
      <c r="A238" s="1">
        <v>300</v>
      </c>
      <c r="B238" s="1">
        <v>12</v>
      </c>
      <c r="C238" s="1" t="s">
        <v>24</v>
      </c>
      <c r="E238" s="1" t="s">
        <v>32</v>
      </c>
      <c r="H238" s="4" t="str">
        <f t="shared" si="12"/>
        <v>Country</v>
      </c>
      <c r="I238" s="4" t="str">
        <f t="shared" si="13"/>
        <v/>
      </c>
      <c r="K238" s="3" t="s">
        <v>438</v>
      </c>
      <c r="L238" s="3" t="s">
        <v>461</v>
      </c>
      <c r="M238" s="3" t="s">
        <v>167</v>
      </c>
      <c r="O238" s="2" t="s">
        <v>34</v>
      </c>
      <c r="P238" s="2" t="s">
        <v>462</v>
      </c>
      <c r="Q238" t="str">
        <f t="shared" si="18"/>
        <v/>
      </c>
      <c r="R238" t="str">
        <f t="shared" si="19"/>
        <v/>
      </c>
      <c r="S238" t="str">
        <f>IF(F238&lt;&gt;"",VLOOKUP(O238,Sheet1!A:B,2,0)&amp;"."&amp;P238&amp;" AS "&amp;I238,"")</f>
        <v/>
      </c>
    </row>
    <row r="239" spans="1:19" x14ac:dyDescent="0.35">
      <c r="A239" s="1">
        <v>300</v>
      </c>
      <c r="B239" s="1">
        <v>13</v>
      </c>
      <c r="C239" s="1" t="s">
        <v>24</v>
      </c>
      <c r="E239" s="1" t="s">
        <v>32</v>
      </c>
      <c r="F239" s="1" t="s">
        <v>463</v>
      </c>
      <c r="H239" s="4" t="str">
        <f t="shared" si="12"/>
        <v>Country</v>
      </c>
      <c r="I239" s="4" t="str">
        <f t="shared" si="13"/>
        <v>Region</v>
      </c>
      <c r="K239" s="3" t="s">
        <v>438</v>
      </c>
      <c r="L239" s="3" t="s">
        <v>463</v>
      </c>
      <c r="M239" s="3" t="s">
        <v>167</v>
      </c>
      <c r="O239" s="2" t="s">
        <v>34</v>
      </c>
      <c r="P239" s="2" t="s">
        <v>464</v>
      </c>
      <c r="Q239" t="str">
        <f t="shared" si="18"/>
        <v>x</v>
      </c>
      <c r="R239" t="str">
        <f t="shared" si="19"/>
        <v/>
      </c>
      <c r="S239" t="str">
        <f>IF(F239&lt;&gt;"",VLOOKUP(O239,Sheet1!A:B,2,0)&amp;"."&amp;P239&amp;" AS "&amp;I239,"")</f>
        <v>co.iRegion AS Region</v>
      </c>
    </row>
    <row r="240" spans="1:19" x14ac:dyDescent="0.35">
      <c r="A240" s="1">
        <v>300</v>
      </c>
      <c r="B240" s="1">
        <v>14</v>
      </c>
      <c r="C240" s="1" t="s">
        <v>24</v>
      </c>
      <c r="E240" s="1" t="s">
        <v>32</v>
      </c>
      <c r="H240" s="4" t="str">
        <f t="shared" si="12"/>
        <v>Country</v>
      </c>
      <c r="I240" s="4" t="str">
        <f t="shared" si="13"/>
        <v/>
      </c>
      <c r="K240" s="3" t="s">
        <v>438</v>
      </c>
      <c r="L240" s="3" t="s">
        <v>465</v>
      </c>
      <c r="M240" s="3" t="s">
        <v>29</v>
      </c>
      <c r="N240" s="3">
        <v>8</v>
      </c>
      <c r="O240" s="2" t="s">
        <v>466</v>
      </c>
      <c r="P240" s="2" t="s">
        <v>452</v>
      </c>
      <c r="Q240" t="str">
        <f t="shared" ref="Q240:Q247" si="20">IF(OR(R240&lt;&gt;"",S240&lt;&gt;""),"x","")</f>
        <v/>
      </c>
      <c r="R240" t="str">
        <f t="shared" ref="R240:R247" si="21">IF(H240&lt;&gt;H239,"CREATE VIEW DBO.V_"&amp;H240&amp;" AS "&amp;CHAR(10)&amp;"SELECT ",IF(E240&lt;&gt;E241,"GO "&amp;CHAR(10),""))</f>
        <v/>
      </c>
      <c r="S240" t="str">
        <f>IF(F240&lt;&gt;"",VLOOKUP(O240,Sheet1!A:B,2,0)&amp;"."&amp;P240&amp;" AS "&amp;I240,"")</f>
        <v/>
      </c>
    </row>
    <row r="241" spans="1:19" x14ac:dyDescent="0.35">
      <c r="A241" s="1">
        <v>300</v>
      </c>
      <c r="B241" s="1">
        <v>15</v>
      </c>
      <c r="C241" s="1" t="s">
        <v>24</v>
      </c>
      <c r="E241" s="1" t="s">
        <v>32</v>
      </c>
      <c r="H241" s="4" t="str">
        <f t="shared" si="12"/>
        <v>Country</v>
      </c>
      <c r="I241" s="4" t="str">
        <f t="shared" si="13"/>
        <v/>
      </c>
      <c r="K241" s="3" t="s">
        <v>438</v>
      </c>
      <c r="L241" s="3" t="s">
        <v>467</v>
      </c>
      <c r="M241" s="3" t="s">
        <v>167</v>
      </c>
      <c r="O241" s="2" t="s">
        <v>34</v>
      </c>
      <c r="P241" s="2" t="s">
        <v>468</v>
      </c>
      <c r="Q241" t="str">
        <f t="shared" si="20"/>
        <v/>
      </c>
      <c r="R241" t="str">
        <f t="shared" si="21"/>
        <v/>
      </c>
      <c r="S241" t="str">
        <f>IF(F241&lt;&gt;"",VLOOKUP(O241,Sheet1!A:B,2,0)&amp;"."&amp;P241&amp;" AS "&amp;I241,"")</f>
        <v/>
      </c>
    </row>
    <row r="242" spans="1:19" x14ac:dyDescent="0.35">
      <c r="A242" s="1">
        <v>300</v>
      </c>
      <c r="B242" s="1">
        <v>16</v>
      </c>
      <c r="C242" s="1" t="s">
        <v>24</v>
      </c>
      <c r="E242" s="1" t="s">
        <v>32</v>
      </c>
      <c r="H242" s="4" t="str">
        <f t="shared" si="12"/>
        <v>Country</v>
      </c>
      <c r="I242" s="4" t="str">
        <f t="shared" si="13"/>
        <v/>
      </c>
      <c r="K242" s="3" t="s">
        <v>438</v>
      </c>
      <c r="L242" s="3" t="s">
        <v>469</v>
      </c>
      <c r="M242" s="3" t="s">
        <v>167</v>
      </c>
      <c r="O242" s="2" t="s">
        <v>34</v>
      </c>
      <c r="P242" s="2" t="s">
        <v>470</v>
      </c>
      <c r="Q242" t="str">
        <f t="shared" si="20"/>
        <v/>
      </c>
      <c r="R242" t="str">
        <f t="shared" si="21"/>
        <v/>
      </c>
      <c r="S242" t="str">
        <f>IF(F242&lt;&gt;"",VLOOKUP(O242,Sheet1!A:B,2,0)&amp;"."&amp;P242&amp;" AS "&amp;I242,"")</f>
        <v/>
      </c>
    </row>
    <row r="243" spans="1:19" x14ac:dyDescent="0.35">
      <c r="A243" s="1">
        <v>300</v>
      </c>
      <c r="B243" s="1">
        <v>17</v>
      </c>
      <c r="C243" s="1" t="s">
        <v>24</v>
      </c>
      <c r="E243" s="1" t="s">
        <v>32</v>
      </c>
      <c r="H243" s="4" t="str">
        <f t="shared" si="12"/>
        <v>Country</v>
      </c>
      <c r="I243" s="4" t="str">
        <f t="shared" si="13"/>
        <v/>
      </c>
      <c r="K243" s="3" t="s">
        <v>438</v>
      </c>
      <c r="L243" s="3" t="s">
        <v>471</v>
      </c>
      <c r="M243" s="3" t="s">
        <v>167</v>
      </c>
      <c r="O243" s="2" t="s">
        <v>34</v>
      </c>
      <c r="P243" s="2" t="s">
        <v>472</v>
      </c>
      <c r="Q243" t="str">
        <f t="shared" si="20"/>
        <v/>
      </c>
      <c r="R243" t="str">
        <f t="shared" si="21"/>
        <v/>
      </c>
      <c r="S243" t="str">
        <f>IF(F243&lt;&gt;"",VLOOKUP(O243,Sheet1!A:B,2,0)&amp;"."&amp;P243&amp;" AS "&amp;I243,"")</f>
        <v/>
      </c>
    </row>
    <row r="244" spans="1:19" x14ac:dyDescent="0.35">
      <c r="A244" s="1">
        <v>300</v>
      </c>
      <c r="B244" s="1">
        <v>18</v>
      </c>
      <c r="C244" s="1" t="s">
        <v>24</v>
      </c>
      <c r="E244" s="1" t="s">
        <v>32</v>
      </c>
      <c r="H244" s="4" t="str">
        <f t="shared" si="12"/>
        <v>Country</v>
      </c>
      <c r="I244" s="4" t="str">
        <f t="shared" si="13"/>
        <v/>
      </c>
      <c r="K244" s="3" t="s">
        <v>438</v>
      </c>
      <c r="L244" s="3" t="s">
        <v>473</v>
      </c>
      <c r="M244" s="3" t="s">
        <v>29</v>
      </c>
      <c r="N244" s="3">
        <v>8</v>
      </c>
      <c r="O244" s="2" t="s">
        <v>189</v>
      </c>
      <c r="P244" s="2" t="s">
        <v>452</v>
      </c>
      <c r="Q244" t="str">
        <f t="shared" si="20"/>
        <v/>
      </c>
      <c r="R244" t="str">
        <f t="shared" si="21"/>
        <v/>
      </c>
      <c r="S244" t="str">
        <f>IF(F244&lt;&gt;"",VLOOKUP(O244,Sheet1!A:B,2,0)&amp;"."&amp;P244&amp;" AS "&amp;I244,"")</f>
        <v/>
      </c>
    </row>
    <row r="245" spans="1:19" x14ac:dyDescent="0.35">
      <c r="A245" s="1">
        <v>300</v>
      </c>
      <c r="B245" s="1">
        <v>19</v>
      </c>
      <c r="C245" s="1" t="s">
        <v>24</v>
      </c>
      <c r="E245" s="1" t="s">
        <v>32</v>
      </c>
      <c r="H245" s="4" t="str">
        <f t="shared" si="12"/>
        <v>Country</v>
      </c>
      <c r="I245" s="4" t="str">
        <f t="shared" si="13"/>
        <v/>
      </c>
      <c r="K245" s="3" t="s">
        <v>438</v>
      </c>
      <c r="L245" s="3" t="s">
        <v>474</v>
      </c>
      <c r="M245" s="3" t="s">
        <v>167</v>
      </c>
      <c r="O245" s="2" t="s">
        <v>34</v>
      </c>
      <c r="P245" s="2" t="s">
        <v>475</v>
      </c>
      <c r="Q245" t="str">
        <f t="shared" si="20"/>
        <v/>
      </c>
      <c r="R245" t="str">
        <f t="shared" si="21"/>
        <v/>
      </c>
      <c r="S245" t="str">
        <f>IF(F245&lt;&gt;"",VLOOKUP(O245,Sheet1!A:B,2,0)&amp;"."&amp;P245&amp;" AS "&amp;I245,"")</f>
        <v/>
      </c>
    </row>
    <row r="246" spans="1:19" x14ac:dyDescent="0.35">
      <c r="A246" s="1">
        <v>300</v>
      </c>
      <c r="B246" s="1">
        <v>20</v>
      </c>
      <c r="C246" s="1" t="s">
        <v>24</v>
      </c>
      <c r="E246" s="1" t="s">
        <v>32</v>
      </c>
      <c r="H246" s="4" t="str">
        <f t="shared" si="12"/>
        <v>Country</v>
      </c>
      <c r="I246" s="4" t="str">
        <f t="shared" si="13"/>
        <v/>
      </c>
      <c r="K246" s="3" t="s">
        <v>438</v>
      </c>
      <c r="L246" s="3" t="s">
        <v>476</v>
      </c>
      <c r="M246" s="3" t="s">
        <v>167</v>
      </c>
      <c r="O246" s="2" t="s">
        <v>34</v>
      </c>
      <c r="P246" s="2" t="s">
        <v>477</v>
      </c>
      <c r="Q246" t="str">
        <f t="shared" si="20"/>
        <v/>
      </c>
      <c r="R246" t="str">
        <f t="shared" si="21"/>
        <v/>
      </c>
      <c r="S246" t="str">
        <f>IF(F246&lt;&gt;"",VLOOKUP(O246,Sheet1!A:B,2,0)&amp;"."&amp;P246&amp;" AS "&amp;I246,"")</f>
        <v/>
      </c>
    </row>
    <row r="247" spans="1:19" x14ac:dyDescent="0.35">
      <c r="A247" s="1">
        <v>300</v>
      </c>
      <c r="B247" s="1">
        <v>21</v>
      </c>
      <c r="C247" s="1" t="s">
        <v>24</v>
      </c>
      <c r="E247" s="1" t="s">
        <v>32</v>
      </c>
      <c r="H247" s="4" t="str">
        <f t="shared" si="12"/>
        <v>Country</v>
      </c>
      <c r="I247" s="4" t="str">
        <f t="shared" si="13"/>
        <v/>
      </c>
      <c r="K247" s="3" t="s">
        <v>438</v>
      </c>
      <c r="L247" s="3" t="s">
        <v>478</v>
      </c>
      <c r="M247" s="3" t="s">
        <v>167</v>
      </c>
      <c r="O247" s="2" t="s">
        <v>34</v>
      </c>
      <c r="P247" s="2" t="s">
        <v>479</v>
      </c>
      <c r="Q247" t="str">
        <f t="shared" si="20"/>
        <v/>
      </c>
      <c r="R247" t="str">
        <f t="shared" si="21"/>
        <v/>
      </c>
      <c r="S247" t="str">
        <f>IF(F247&lt;&gt;"",VLOOKUP(O247,Sheet1!A:B,2,0)&amp;"."&amp;P247&amp;" AS "&amp;I247,"")</f>
        <v/>
      </c>
    </row>
    <row r="248" spans="1:19" x14ac:dyDescent="0.35">
      <c r="A248" s="1">
        <v>300</v>
      </c>
      <c r="B248" s="1">
        <v>22</v>
      </c>
      <c r="C248" s="1" t="s">
        <v>24</v>
      </c>
      <c r="E248" s="1" t="s">
        <v>32</v>
      </c>
      <c r="H248" s="4" t="str">
        <f t="shared" si="12"/>
        <v>Country</v>
      </c>
      <c r="I248" s="4" t="str">
        <f t="shared" si="13"/>
        <v/>
      </c>
      <c r="K248" s="3" t="s">
        <v>438</v>
      </c>
      <c r="L248" s="3" t="s">
        <v>480</v>
      </c>
      <c r="M248" s="3" t="s">
        <v>29</v>
      </c>
      <c r="N248" s="3">
        <v>15</v>
      </c>
      <c r="O248" s="2" t="s">
        <v>34</v>
      </c>
      <c r="P248" s="2" t="s">
        <v>481</v>
      </c>
      <c r="Q248" t="str">
        <f t="shared" ref="Q248:Q311" si="22">IF(OR(R248&lt;&gt;"",S248&lt;&gt;""),"x","")</f>
        <v/>
      </c>
      <c r="R248" t="str">
        <f t="shared" ref="R248:R311" si="23">IF(H248&lt;&gt;H247,"CREATE VIEW DBO.V_"&amp;H248&amp;" AS "&amp;CHAR(10)&amp;"SELECT ",IF(E248&lt;&gt;E249,"GO "&amp;CHAR(10),""))</f>
        <v/>
      </c>
      <c r="S248" t="str">
        <f>IF(F248&lt;&gt;"",VLOOKUP(O248,Sheet1!A:B,2,0)&amp;"."&amp;P248&amp;" AS "&amp;I248,"")</f>
        <v/>
      </c>
    </row>
    <row r="249" spans="1:19" x14ac:dyDescent="0.35">
      <c r="A249" s="1">
        <v>300</v>
      </c>
      <c r="B249" s="1">
        <v>23</v>
      </c>
      <c r="C249" s="1" t="s">
        <v>24</v>
      </c>
      <c r="E249" s="1" t="s">
        <v>32</v>
      </c>
      <c r="H249" s="4" t="str">
        <f t="shared" si="12"/>
        <v>Country</v>
      </c>
      <c r="I249" s="4" t="str">
        <f t="shared" si="13"/>
        <v/>
      </c>
      <c r="K249" s="3" t="s">
        <v>438</v>
      </c>
      <c r="L249" s="3" t="s">
        <v>482</v>
      </c>
      <c r="M249" s="3" t="s">
        <v>167</v>
      </c>
      <c r="O249" s="2" t="s">
        <v>34</v>
      </c>
      <c r="P249" s="2" t="s">
        <v>483</v>
      </c>
      <c r="Q249" t="str">
        <f t="shared" si="22"/>
        <v/>
      </c>
      <c r="R249" t="str">
        <f t="shared" si="23"/>
        <v/>
      </c>
      <c r="S249" t="str">
        <f>IF(F249&lt;&gt;"",VLOOKUP(O249,Sheet1!A:B,2,0)&amp;"."&amp;P249&amp;" AS "&amp;I249,"")</f>
        <v/>
      </c>
    </row>
    <row r="250" spans="1:19" x14ac:dyDescent="0.35">
      <c r="A250" s="1">
        <v>300</v>
      </c>
      <c r="B250" s="1">
        <v>24</v>
      </c>
      <c r="C250" s="1" t="s">
        <v>24</v>
      </c>
      <c r="E250" s="1" t="s">
        <v>32</v>
      </c>
      <c r="H250" s="4" t="str">
        <f t="shared" si="12"/>
        <v>Country</v>
      </c>
      <c r="I250" s="4" t="str">
        <f t="shared" si="13"/>
        <v/>
      </c>
      <c r="K250" s="3" t="s">
        <v>438</v>
      </c>
      <c r="L250" s="3" t="s">
        <v>484</v>
      </c>
      <c r="M250" s="3" t="s">
        <v>167</v>
      </c>
      <c r="O250" s="2" t="s">
        <v>34</v>
      </c>
      <c r="P250" s="2" t="s">
        <v>485</v>
      </c>
      <c r="Q250" t="str">
        <f t="shared" si="22"/>
        <v/>
      </c>
      <c r="R250" t="str">
        <f t="shared" si="23"/>
        <v/>
      </c>
      <c r="S250" t="str">
        <f>IF(F250&lt;&gt;"",VLOOKUP(O250,Sheet1!A:B,2,0)&amp;"."&amp;P250&amp;" AS "&amp;I250,"")</f>
        <v/>
      </c>
    </row>
    <row r="251" spans="1:19" x14ac:dyDescent="0.35">
      <c r="A251" s="1">
        <v>300</v>
      </c>
      <c r="B251" s="1">
        <v>25</v>
      </c>
      <c r="C251" s="1" t="s">
        <v>24</v>
      </c>
      <c r="E251" s="1" t="s">
        <v>32</v>
      </c>
      <c r="H251" s="4" t="str">
        <f t="shared" si="12"/>
        <v>Country</v>
      </c>
      <c r="I251" s="4" t="str">
        <f t="shared" si="13"/>
        <v/>
      </c>
      <c r="K251" s="3" t="s">
        <v>438</v>
      </c>
      <c r="L251" s="3" t="s">
        <v>486</v>
      </c>
      <c r="M251" s="3" t="s">
        <v>167</v>
      </c>
      <c r="O251" s="2" t="s">
        <v>34</v>
      </c>
      <c r="P251" s="2" t="s">
        <v>487</v>
      </c>
      <c r="Q251" t="str">
        <f t="shared" si="22"/>
        <v/>
      </c>
      <c r="R251" t="str">
        <f t="shared" si="23"/>
        <v/>
      </c>
      <c r="S251" t="str">
        <f>IF(F251&lt;&gt;"",VLOOKUP(O251,Sheet1!A:B,2,0)&amp;"."&amp;P251&amp;" AS "&amp;I251,"")</f>
        <v/>
      </c>
    </row>
    <row r="252" spans="1:19" x14ac:dyDescent="0.35">
      <c r="A252" s="1">
        <v>300</v>
      </c>
      <c r="B252" s="1">
        <v>26</v>
      </c>
      <c r="C252" s="1" t="s">
        <v>24</v>
      </c>
      <c r="E252" s="1" t="s">
        <v>32</v>
      </c>
      <c r="H252" s="4" t="str">
        <f t="shared" si="12"/>
        <v>Country</v>
      </c>
      <c r="I252" s="4" t="str">
        <f t="shared" si="13"/>
        <v/>
      </c>
      <c r="K252" s="3" t="s">
        <v>438</v>
      </c>
      <c r="L252" s="3" t="s">
        <v>488</v>
      </c>
      <c r="M252" s="3" t="s">
        <v>167</v>
      </c>
      <c r="O252" s="2" t="s">
        <v>34</v>
      </c>
      <c r="P252" s="2" t="s">
        <v>489</v>
      </c>
      <c r="Q252" t="str">
        <f t="shared" si="22"/>
        <v/>
      </c>
      <c r="R252" t="str">
        <f t="shared" si="23"/>
        <v/>
      </c>
      <c r="S252" t="str">
        <f>IF(F252&lt;&gt;"",VLOOKUP(O252,Sheet1!A:B,2,0)&amp;"."&amp;P252&amp;" AS "&amp;I252,"")</f>
        <v/>
      </c>
    </row>
    <row r="253" spans="1:19" x14ac:dyDescent="0.35">
      <c r="A253" s="1">
        <v>300</v>
      </c>
      <c r="B253" s="1">
        <v>27</v>
      </c>
      <c r="C253" s="1" t="s">
        <v>24</v>
      </c>
      <c r="E253" s="1" t="s">
        <v>32</v>
      </c>
      <c r="H253" s="4" t="str">
        <f t="shared" si="12"/>
        <v>Country</v>
      </c>
      <c r="I253" s="4" t="str">
        <f t="shared" si="13"/>
        <v/>
      </c>
      <c r="K253" s="3" t="s">
        <v>438</v>
      </c>
      <c r="L253" s="3" t="s">
        <v>490</v>
      </c>
      <c r="M253" s="3" t="s">
        <v>167</v>
      </c>
      <c r="O253" s="2" t="s">
        <v>34</v>
      </c>
      <c r="P253" s="2" t="s">
        <v>491</v>
      </c>
      <c r="Q253" t="str">
        <f t="shared" si="22"/>
        <v/>
      </c>
      <c r="R253" t="str">
        <f t="shared" si="23"/>
        <v/>
      </c>
      <c r="S253" t="str">
        <f>IF(F253&lt;&gt;"",VLOOKUP(O253,Sheet1!A:B,2,0)&amp;"."&amp;P253&amp;" AS "&amp;I253,"")</f>
        <v/>
      </c>
    </row>
    <row r="254" spans="1:19" x14ac:dyDescent="0.35">
      <c r="A254" s="1">
        <v>300</v>
      </c>
      <c r="B254" s="1">
        <v>28</v>
      </c>
      <c r="C254" s="1" t="s">
        <v>24</v>
      </c>
      <c r="E254" s="1" t="s">
        <v>32</v>
      </c>
      <c r="H254" s="4" t="str">
        <f t="shared" si="12"/>
        <v>Country</v>
      </c>
      <c r="I254" s="4" t="str">
        <f t="shared" si="13"/>
        <v/>
      </c>
      <c r="K254" s="3" t="s">
        <v>438</v>
      </c>
      <c r="L254" s="3" t="s">
        <v>492</v>
      </c>
      <c r="M254" s="3" t="s">
        <v>167</v>
      </c>
      <c r="O254" s="2" t="s">
        <v>34</v>
      </c>
      <c r="P254" s="2" t="s">
        <v>493</v>
      </c>
      <c r="Q254" t="str">
        <f t="shared" si="22"/>
        <v/>
      </c>
      <c r="R254" t="str">
        <f t="shared" si="23"/>
        <v/>
      </c>
      <c r="S254" t="str">
        <f>IF(F254&lt;&gt;"",VLOOKUP(O254,Sheet1!A:B,2,0)&amp;"."&amp;P254&amp;" AS "&amp;I254,"")</f>
        <v/>
      </c>
    </row>
    <row r="255" spans="1:19" x14ac:dyDescent="0.35">
      <c r="A255" s="1">
        <v>300</v>
      </c>
      <c r="B255" s="1">
        <v>29</v>
      </c>
      <c r="C255" s="1" t="s">
        <v>24</v>
      </c>
      <c r="E255" s="1" t="s">
        <v>32</v>
      </c>
      <c r="H255" s="4" t="str">
        <f t="shared" si="12"/>
        <v>Country</v>
      </c>
      <c r="I255" s="4" t="str">
        <f t="shared" si="13"/>
        <v/>
      </c>
      <c r="K255" s="3" t="s">
        <v>438</v>
      </c>
      <c r="L255" s="3" t="s">
        <v>494</v>
      </c>
      <c r="M255" s="3" t="s">
        <v>167</v>
      </c>
      <c r="O255" s="2" t="s">
        <v>34</v>
      </c>
      <c r="P255" s="2" t="s">
        <v>495</v>
      </c>
      <c r="Q255" t="str">
        <f t="shared" si="22"/>
        <v/>
      </c>
      <c r="R255" t="str">
        <f t="shared" si="23"/>
        <v/>
      </c>
      <c r="S255" t="str">
        <f>IF(F255&lt;&gt;"",VLOOKUP(O255,Sheet1!A:B,2,0)&amp;"."&amp;P255&amp;" AS "&amp;I255,"")</f>
        <v/>
      </c>
    </row>
    <row r="256" spans="1:19" x14ac:dyDescent="0.35">
      <c r="A256" s="1">
        <v>300</v>
      </c>
      <c r="B256" s="1">
        <v>30</v>
      </c>
      <c r="C256" s="1" t="s">
        <v>24</v>
      </c>
      <c r="E256" s="1" t="s">
        <v>32</v>
      </c>
      <c r="H256" s="4" t="str">
        <f t="shared" si="12"/>
        <v>Country</v>
      </c>
      <c r="I256" s="4" t="str">
        <f t="shared" si="13"/>
        <v/>
      </c>
      <c r="K256" s="3" t="s">
        <v>438</v>
      </c>
      <c r="L256" s="3" t="s">
        <v>496</v>
      </c>
      <c r="M256" s="3" t="s">
        <v>167</v>
      </c>
      <c r="O256" s="2" t="s">
        <v>34</v>
      </c>
      <c r="P256" s="2" t="s">
        <v>497</v>
      </c>
      <c r="Q256" t="str">
        <f t="shared" si="22"/>
        <v/>
      </c>
      <c r="R256" t="str">
        <f t="shared" si="23"/>
        <v/>
      </c>
      <c r="S256" t="str">
        <f>IF(F256&lt;&gt;"",VLOOKUP(O256,Sheet1!A:B,2,0)&amp;"."&amp;P256&amp;" AS "&amp;I256,"")</f>
        <v/>
      </c>
    </row>
    <row r="257" spans="1:19" x14ac:dyDescent="0.35">
      <c r="A257" s="1">
        <v>300</v>
      </c>
      <c r="B257" s="1">
        <v>31</v>
      </c>
      <c r="C257" s="1" t="s">
        <v>24</v>
      </c>
      <c r="E257" s="1" t="s">
        <v>32</v>
      </c>
      <c r="H257" s="4" t="str">
        <f t="shared" si="12"/>
        <v>Country</v>
      </c>
      <c r="I257" s="4" t="str">
        <f t="shared" si="13"/>
        <v/>
      </c>
      <c r="K257" s="3" t="s">
        <v>438</v>
      </c>
      <c r="L257" s="3" t="s">
        <v>498</v>
      </c>
      <c r="M257" s="3" t="s">
        <v>167</v>
      </c>
      <c r="O257" s="2" t="s">
        <v>34</v>
      </c>
      <c r="P257" s="2" t="s">
        <v>499</v>
      </c>
      <c r="Q257" t="str">
        <f t="shared" si="22"/>
        <v/>
      </c>
      <c r="R257" t="str">
        <f t="shared" si="23"/>
        <v/>
      </c>
      <c r="S257" t="str">
        <f>IF(F257&lt;&gt;"",VLOOKUP(O257,Sheet1!A:B,2,0)&amp;"."&amp;P257&amp;" AS "&amp;I257,"")</f>
        <v/>
      </c>
    </row>
    <row r="258" spans="1:19" x14ac:dyDescent="0.35">
      <c r="A258" s="1">
        <v>300</v>
      </c>
      <c r="B258" s="1">
        <v>32</v>
      </c>
      <c r="C258" s="1" t="s">
        <v>24</v>
      </c>
      <c r="E258" s="1" t="s">
        <v>32</v>
      </c>
      <c r="H258" s="4" t="str">
        <f t="shared" si="12"/>
        <v>Country</v>
      </c>
      <c r="I258" s="4" t="str">
        <f t="shared" si="13"/>
        <v/>
      </c>
      <c r="K258" s="3" t="s">
        <v>438</v>
      </c>
      <c r="L258" s="3" t="s">
        <v>500</v>
      </c>
      <c r="M258" s="3" t="s">
        <v>167</v>
      </c>
      <c r="O258" s="2" t="s">
        <v>34</v>
      </c>
      <c r="P258" s="2" t="s">
        <v>501</v>
      </c>
      <c r="Q258" t="str">
        <f t="shared" si="22"/>
        <v/>
      </c>
      <c r="R258" t="str">
        <f t="shared" si="23"/>
        <v/>
      </c>
      <c r="S258" t="str">
        <f>IF(F258&lt;&gt;"",VLOOKUP(O258,Sheet1!A:B,2,0)&amp;"."&amp;P258&amp;" AS "&amp;I258,"")</f>
        <v/>
      </c>
    </row>
    <row r="259" spans="1:19" x14ac:dyDescent="0.35">
      <c r="A259" s="1">
        <v>300</v>
      </c>
      <c r="B259" s="1">
        <v>33</v>
      </c>
      <c r="C259" s="1" t="s">
        <v>24</v>
      </c>
      <c r="E259" s="1" t="s">
        <v>32</v>
      </c>
      <c r="H259" s="4" t="str">
        <f t="shared" ref="H259:H293" si="24">IF(E259=E258,H258,SUBSTITUTE(E259," ",""))</f>
        <v>Country</v>
      </c>
      <c r="I259" s="4" t="str">
        <f t="shared" ref="I259:I293" si="25">IF(F259&lt;&gt;"",SUBSTITUTE(SUBSTITUTE(F259," ","_"),"-",""),"")</f>
        <v/>
      </c>
      <c r="K259" s="3" t="s">
        <v>438</v>
      </c>
      <c r="L259" s="3" t="s">
        <v>502</v>
      </c>
      <c r="M259" s="3" t="s">
        <v>167</v>
      </c>
      <c r="O259" s="2" t="s">
        <v>34</v>
      </c>
      <c r="P259" s="2" t="s">
        <v>503</v>
      </c>
      <c r="Q259" t="str">
        <f t="shared" si="22"/>
        <v/>
      </c>
      <c r="R259" t="str">
        <f t="shared" si="23"/>
        <v/>
      </c>
      <c r="S259" t="str">
        <f>IF(F259&lt;&gt;"",VLOOKUP(O259,Sheet1!A:B,2,0)&amp;"."&amp;P259&amp;" AS "&amp;I259,"")</f>
        <v/>
      </c>
    </row>
    <row r="260" spans="1:19" x14ac:dyDescent="0.35">
      <c r="A260" s="1">
        <v>300</v>
      </c>
      <c r="B260" s="1">
        <v>34</v>
      </c>
      <c r="C260" s="1" t="s">
        <v>24</v>
      </c>
      <c r="E260" s="1" t="s">
        <v>32</v>
      </c>
      <c r="H260" s="4" t="str">
        <f t="shared" si="24"/>
        <v>Country</v>
      </c>
      <c r="I260" s="4" t="str">
        <f t="shared" si="25"/>
        <v/>
      </c>
      <c r="K260" s="3" t="s">
        <v>438</v>
      </c>
      <c r="L260" s="3" t="s">
        <v>504</v>
      </c>
      <c r="M260" s="3" t="s">
        <v>167</v>
      </c>
      <c r="O260" s="2" t="s">
        <v>34</v>
      </c>
      <c r="P260" s="2" t="s">
        <v>505</v>
      </c>
      <c r="Q260" t="str">
        <f t="shared" si="22"/>
        <v/>
      </c>
      <c r="R260" t="str">
        <f t="shared" si="23"/>
        <v/>
      </c>
      <c r="S260" t="str">
        <f>IF(F260&lt;&gt;"",VLOOKUP(O260,Sheet1!A:B,2,0)&amp;"."&amp;P260&amp;" AS "&amp;I260,"")</f>
        <v/>
      </c>
    </row>
    <row r="261" spans="1:19" x14ac:dyDescent="0.35">
      <c r="A261" s="1">
        <v>300</v>
      </c>
      <c r="B261" s="1">
        <v>35</v>
      </c>
      <c r="C261" s="1" t="s">
        <v>24</v>
      </c>
      <c r="E261" s="1" t="s">
        <v>32</v>
      </c>
      <c r="H261" s="4" t="str">
        <f t="shared" si="24"/>
        <v>Country</v>
      </c>
      <c r="I261" s="4" t="str">
        <f t="shared" si="25"/>
        <v/>
      </c>
      <c r="K261" s="3" t="s">
        <v>438</v>
      </c>
      <c r="L261" s="3" t="s">
        <v>506</v>
      </c>
      <c r="M261" s="3" t="s">
        <v>167</v>
      </c>
      <c r="O261" s="2" t="s">
        <v>34</v>
      </c>
      <c r="P261" s="2" t="s">
        <v>507</v>
      </c>
      <c r="Q261" t="str">
        <f t="shared" si="22"/>
        <v/>
      </c>
      <c r="R261" t="str">
        <f t="shared" si="23"/>
        <v/>
      </c>
      <c r="S261" t="str">
        <f>IF(F261&lt;&gt;"",VLOOKUP(O261,Sheet1!A:B,2,0)&amp;"."&amp;P261&amp;" AS "&amp;I261,"")</f>
        <v/>
      </c>
    </row>
    <row r="262" spans="1:19" x14ac:dyDescent="0.35">
      <c r="A262" s="1">
        <v>300</v>
      </c>
      <c r="B262" s="1">
        <v>36</v>
      </c>
      <c r="C262" s="1" t="s">
        <v>24</v>
      </c>
      <c r="E262" s="1" t="s">
        <v>32</v>
      </c>
      <c r="H262" s="4" t="str">
        <f t="shared" si="24"/>
        <v>Country</v>
      </c>
      <c r="I262" s="4" t="str">
        <f t="shared" si="25"/>
        <v/>
      </c>
      <c r="K262" s="3" t="s">
        <v>438</v>
      </c>
      <c r="L262" s="3" t="s">
        <v>508</v>
      </c>
      <c r="M262" s="3" t="s">
        <v>167</v>
      </c>
      <c r="O262" s="2" t="s">
        <v>34</v>
      </c>
      <c r="P262" s="2" t="s">
        <v>509</v>
      </c>
      <c r="Q262" t="str">
        <f t="shared" si="22"/>
        <v/>
      </c>
      <c r="R262" t="str">
        <f t="shared" si="23"/>
        <v/>
      </c>
      <c r="S262" t="str">
        <f>IF(F262&lt;&gt;"",VLOOKUP(O262,Sheet1!A:B,2,0)&amp;"."&amp;P262&amp;" AS "&amp;I262,"")</f>
        <v/>
      </c>
    </row>
    <row r="263" spans="1:19" x14ac:dyDescent="0.35">
      <c r="A263" s="1">
        <v>300</v>
      </c>
      <c r="B263" s="1">
        <v>37</v>
      </c>
      <c r="C263" s="1" t="s">
        <v>24</v>
      </c>
      <c r="E263" s="1" t="s">
        <v>32</v>
      </c>
      <c r="H263" s="4" t="str">
        <f t="shared" si="24"/>
        <v>Country</v>
      </c>
      <c r="I263" s="4" t="str">
        <f t="shared" si="25"/>
        <v/>
      </c>
      <c r="K263" s="3" t="s">
        <v>438</v>
      </c>
      <c r="L263" s="3" t="s">
        <v>510</v>
      </c>
      <c r="M263" s="3" t="s">
        <v>167</v>
      </c>
      <c r="O263" s="2" t="s">
        <v>34</v>
      </c>
      <c r="P263" s="2" t="s">
        <v>511</v>
      </c>
      <c r="Q263" t="str">
        <f t="shared" si="22"/>
        <v/>
      </c>
      <c r="R263" t="str">
        <f t="shared" si="23"/>
        <v/>
      </c>
      <c r="S263" t="str">
        <f>IF(F263&lt;&gt;"",VLOOKUP(O263,Sheet1!A:B,2,0)&amp;"."&amp;P263&amp;" AS "&amp;I263,"")</f>
        <v/>
      </c>
    </row>
    <row r="264" spans="1:19" x14ac:dyDescent="0.35">
      <c r="A264" s="1">
        <v>300</v>
      </c>
      <c r="B264" s="1">
        <v>38</v>
      </c>
      <c r="C264" s="1" t="s">
        <v>24</v>
      </c>
      <c r="E264" s="1" t="s">
        <v>32</v>
      </c>
      <c r="H264" s="4" t="str">
        <f t="shared" si="24"/>
        <v>Country</v>
      </c>
      <c r="I264" s="4" t="str">
        <f t="shared" si="25"/>
        <v/>
      </c>
      <c r="K264" s="3" t="s">
        <v>438</v>
      </c>
      <c r="L264" s="3" t="s">
        <v>512</v>
      </c>
      <c r="M264" s="3" t="s">
        <v>167</v>
      </c>
      <c r="O264" s="2" t="s">
        <v>34</v>
      </c>
      <c r="P264" s="2" t="s">
        <v>513</v>
      </c>
      <c r="Q264" t="str">
        <f t="shared" si="22"/>
        <v/>
      </c>
      <c r="R264" t="str">
        <f t="shared" si="23"/>
        <v/>
      </c>
      <c r="S264" t="str">
        <f>IF(F264&lt;&gt;"",VLOOKUP(O264,Sheet1!A:B,2,0)&amp;"."&amp;P264&amp;" AS "&amp;I264,"")</f>
        <v/>
      </c>
    </row>
    <row r="265" spans="1:19" x14ac:dyDescent="0.35">
      <c r="A265" s="1">
        <v>300</v>
      </c>
      <c r="B265" s="1">
        <v>39</v>
      </c>
      <c r="C265" s="1" t="s">
        <v>24</v>
      </c>
      <c r="E265" s="1" t="s">
        <v>32</v>
      </c>
      <c r="H265" s="4" t="str">
        <f t="shared" si="24"/>
        <v>Country</v>
      </c>
      <c r="I265" s="4" t="str">
        <f t="shared" si="25"/>
        <v/>
      </c>
      <c r="K265" s="3" t="s">
        <v>438</v>
      </c>
      <c r="L265" s="3" t="s">
        <v>514</v>
      </c>
      <c r="M265" s="3" t="s">
        <v>167</v>
      </c>
      <c r="O265" s="2" t="s">
        <v>34</v>
      </c>
      <c r="P265" s="2" t="s">
        <v>515</v>
      </c>
      <c r="Q265" t="str">
        <f t="shared" si="22"/>
        <v/>
      </c>
      <c r="R265" t="str">
        <f t="shared" si="23"/>
        <v/>
      </c>
      <c r="S265" t="str">
        <f>IF(F265&lt;&gt;"",VLOOKUP(O265,Sheet1!A:B,2,0)&amp;"."&amp;P265&amp;" AS "&amp;I265,"")</f>
        <v/>
      </c>
    </row>
    <row r="266" spans="1:19" x14ac:dyDescent="0.35">
      <c r="A266" s="1">
        <v>300</v>
      </c>
      <c r="B266" s="1">
        <v>40</v>
      </c>
      <c r="C266" s="1" t="s">
        <v>24</v>
      </c>
      <c r="E266" s="1" t="s">
        <v>32</v>
      </c>
      <c r="H266" s="4" t="str">
        <f t="shared" si="24"/>
        <v>Country</v>
      </c>
      <c r="I266" s="4" t="str">
        <f t="shared" si="25"/>
        <v/>
      </c>
      <c r="K266" s="3" t="s">
        <v>438</v>
      </c>
      <c r="L266" s="3" t="s">
        <v>516</v>
      </c>
      <c r="M266" s="3" t="s">
        <v>167</v>
      </c>
      <c r="O266" s="2" t="s">
        <v>34</v>
      </c>
      <c r="P266" s="2" t="s">
        <v>517</v>
      </c>
      <c r="Q266" t="str">
        <f t="shared" si="22"/>
        <v/>
      </c>
      <c r="R266" t="str">
        <f t="shared" si="23"/>
        <v/>
      </c>
      <c r="S266" t="str">
        <f>IF(F266&lt;&gt;"",VLOOKUP(O266,Sheet1!A:B,2,0)&amp;"."&amp;P266&amp;" AS "&amp;I266,"")</f>
        <v/>
      </c>
    </row>
    <row r="267" spans="1:19" x14ac:dyDescent="0.35">
      <c r="A267" s="1">
        <v>300</v>
      </c>
      <c r="B267" s="1">
        <v>41</v>
      </c>
      <c r="C267" s="1" t="s">
        <v>24</v>
      </c>
      <c r="E267" s="1" t="s">
        <v>32</v>
      </c>
      <c r="H267" s="4" t="str">
        <f t="shared" si="24"/>
        <v>Country</v>
      </c>
      <c r="I267" s="4" t="str">
        <f t="shared" si="25"/>
        <v/>
      </c>
      <c r="K267" s="3" t="s">
        <v>438</v>
      </c>
      <c r="L267" s="3" t="s">
        <v>518</v>
      </c>
      <c r="M267" s="3" t="s">
        <v>167</v>
      </c>
      <c r="O267" s="2" t="s">
        <v>34</v>
      </c>
      <c r="P267" s="2" t="s">
        <v>519</v>
      </c>
      <c r="Q267" t="str">
        <f t="shared" si="22"/>
        <v/>
      </c>
      <c r="R267" t="str">
        <f t="shared" si="23"/>
        <v/>
      </c>
      <c r="S267" t="str">
        <f>IF(F267&lt;&gt;"",VLOOKUP(O267,Sheet1!A:B,2,0)&amp;"."&amp;P267&amp;" AS "&amp;I267,"")</f>
        <v/>
      </c>
    </row>
    <row r="268" spans="1:19" x14ac:dyDescent="0.35">
      <c r="A268" s="1">
        <v>300</v>
      </c>
      <c r="B268" s="1">
        <v>42</v>
      </c>
      <c r="C268" s="1" t="s">
        <v>24</v>
      </c>
      <c r="E268" s="1" t="s">
        <v>32</v>
      </c>
      <c r="H268" s="4" t="str">
        <f t="shared" si="24"/>
        <v>Country</v>
      </c>
      <c r="I268" s="4" t="str">
        <f t="shared" si="25"/>
        <v/>
      </c>
      <c r="K268" s="3" t="s">
        <v>438</v>
      </c>
      <c r="L268" s="3" t="s">
        <v>520</v>
      </c>
      <c r="M268" s="3" t="s">
        <v>167</v>
      </c>
      <c r="O268" s="2" t="s">
        <v>34</v>
      </c>
      <c r="P268" s="2" t="s">
        <v>521</v>
      </c>
      <c r="Q268" t="str">
        <f t="shared" si="22"/>
        <v/>
      </c>
      <c r="R268" t="str">
        <f t="shared" si="23"/>
        <v/>
      </c>
      <c r="S268" t="str">
        <f>IF(F268&lt;&gt;"",VLOOKUP(O268,Sheet1!A:B,2,0)&amp;"."&amp;P268&amp;" AS "&amp;I268,"")</f>
        <v/>
      </c>
    </row>
    <row r="269" spans="1:19" x14ac:dyDescent="0.35">
      <c r="A269" s="1">
        <v>300</v>
      </c>
      <c r="B269" s="1">
        <v>43</v>
      </c>
      <c r="C269" s="1" t="s">
        <v>24</v>
      </c>
      <c r="E269" s="1" t="s">
        <v>32</v>
      </c>
      <c r="H269" s="4" t="str">
        <f t="shared" si="24"/>
        <v>Country</v>
      </c>
      <c r="I269" s="4" t="str">
        <f t="shared" si="25"/>
        <v/>
      </c>
      <c r="K269" s="3" t="s">
        <v>438</v>
      </c>
      <c r="L269" s="3" t="s">
        <v>522</v>
      </c>
      <c r="M269" s="3" t="s">
        <v>167</v>
      </c>
      <c r="O269" s="2" t="s">
        <v>34</v>
      </c>
      <c r="P269" s="2" t="s">
        <v>523</v>
      </c>
      <c r="Q269" t="str">
        <f t="shared" si="22"/>
        <v/>
      </c>
      <c r="R269" t="str">
        <f t="shared" si="23"/>
        <v/>
      </c>
      <c r="S269" t="str">
        <f>IF(F269&lt;&gt;"",VLOOKUP(O269,Sheet1!A:B,2,0)&amp;"."&amp;P269&amp;" AS "&amp;I269,"")</f>
        <v/>
      </c>
    </row>
    <row r="270" spans="1:19" x14ac:dyDescent="0.35">
      <c r="A270" s="1">
        <v>300</v>
      </c>
      <c r="B270" s="1">
        <v>44</v>
      </c>
      <c r="C270" s="1" t="s">
        <v>24</v>
      </c>
      <c r="E270" s="1" t="s">
        <v>32</v>
      </c>
      <c r="H270" s="4" t="str">
        <f t="shared" si="24"/>
        <v>Country</v>
      </c>
      <c r="I270" s="4" t="str">
        <f t="shared" si="25"/>
        <v/>
      </c>
      <c r="K270" s="3" t="s">
        <v>438</v>
      </c>
      <c r="L270" s="3" t="s">
        <v>524</v>
      </c>
      <c r="M270" s="3" t="s">
        <v>167</v>
      </c>
      <c r="O270" s="2" t="s">
        <v>34</v>
      </c>
      <c r="P270" s="2" t="s">
        <v>525</v>
      </c>
      <c r="Q270" t="str">
        <f t="shared" si="22"/>
        <v/>
      </c>
      <c r="R270" t="str">
        <f t="shared" si="23"/>
        <v/>
      </c>
      <c r="S270" t="str">
        <f>IF(F270&lt;&gt;"",VLOOKUP(O270,Sheet1!A:B,2,0)&amp;"."&amp;P270&amp;" AS "&amp;I270,"")</f>
        <v/>
      </c>
    </row>
    <row r="271" spans="1:19" x14ac:dyDescent="0.35">
      <c r="A271" s="1">
        <v>300</v>
      </c>
      <c r="B271" s="1">
        <v>45</v>
      </c>
      <c r="C271" s="1" t="s">
        <v>24</v>
      </c>
      <c r="E271" s="1" t="s">
        <v>32</v>
      </c>
      <c r="H271" s="4" t="str">
        <f t="shared" si="24"/>
        <v>Country</v>
      </c>
      <c r="I271" s="4" t="str">
        <f t="shared" si="25"/>
        <v/>
      </c>
      <c r="K271" s="3" t="s">
        <v>438</v>
      </c>
      <c r="L271" s="3" t="s">
        <v>526</v>
      </c>
      <c r="M271" s="3" t="s">
        <v>167</v>
      </c>
      <c r="O271" s="2" t="s">
        <v>34</v>
      </c>
      <c r="P271" s="2" t="s">
        <v>527</v>
      </c>
      <c r="Q271" t="str">
        <f t="shared" si="22"/>
        <v/>
      </c>
      <c r="R271" t="str">
        <f t="shared" si="23"/>
        <v/>
      </c>
      <c r="S271" t="str">
        <f>IF(F271&lt;&gt;"",VLOOKUP(O271,Sheet1!A:B,2,0)&amp;"."&amp;P271&amp;" AS "&amp;I271,"")</f>
        <v/>
      </c>
    </row>
    <row r="272" spans="1:19" x14ac:dyDescent="0.35">
      <c r="A272" s="1">
        <v>300</v>
      </c>
      <c r="B272" s="1">
        <v>46</v>
      </c>
      <c r="C272" s="1" t="s">
        <v>24</v>
      </c>
      <c r="E272" s="1" t="s">
        <v>32</v>
      </c>
      <c r="H272" s="4" t="str">
        <f t="shared" si="24"/>
        <v>Country</v>
      </c>
      <c r="I272" s="4" t="str">
        <f t="shared" si="25"/>
        <v/>
      </c>
      <c r="K272" s="3" t="s">
        <v>438</v>
      </c>
      <c r="L272" s="3" t="s">
        <v>528</v>
      </c>
      <c r="M272" s="3" t="s">
        <v>167</v>
      </c>
      <c r="O272" s="2" t="s">
        <v>34</v>
      </c>
      <c r="P272" s="2" t="s">
        <v>529</v>
      </c>
      <c r="Q272" t="str">
        <f t="shared" si="22"/>
        <v/>
      </c>
      <c r="R272" t="str">
        <f t="shared" si="23"/>
        <v/>
      </c>
      <c r="S272" t="str">
        <f>IF(F272&lt;&gt;"",VLOOKUP(O272,Sheet1!A:B,2,0)&amp;"."&amp;P272&amp;" AS "&amp;I272,"")</f>
        <v/>
      </c>
    </row>
    <row r="273" spans="1:19" x14ac:dyDescent="0.35">
      <c r="A273" s="1">
        <v>300</v>
      </c>
      <c r="B273" s="1">
        <v>47</v>
      </c>
      <c r="C273" s="1" t="s">
        <v>24</v>
      </c>
      <c r="E273" s="1" t="s">
        <v>32</v>
      </c>
      <c r="H273" s="4" t="str">
        <f t="shared" si="24"/>
        <v>Country</v>
      </c>
      <c r="I273" s="4" t="str">
        <f t="shared" si="25"/>
        <v/>
      </c>
      <c r="K273" s="3" t="s">
        <v>438</v>
      </c>
      <c r="L273" s="3" t="s">
        <v>530</v>
      </c>
      <c r="M273" s="3" t="s">
        <v>167</v>
      </c>
      <c r="O273" s="2" t="s">
        <v>34</v>
      </c>
      <c r="P273" s="2" t="s">
        <v>531</v>
      </c>
      <c r="Q273" t="str">
        <f t="shared" si="22"/>
        <v/>
      </c>
      <c r="R273" t="str">
        <f t="shared" si="23"/>
        <v/>
      </c>
      <c r="S273" t="str">
        <f>IF(F273&lt;&gt;"",VLOOKUP(O273,Sheet1!A:B,2,0)&amp;"."&amp;P273&amp;" AS "&amp;I273,"")</f>
        <v/>
      </c>
    </row>
    <row r="274" spans="1:19" x14ac:dyDescent="0.35">
      <c r="A274" s="1">
        <v>300</v>
      </c>
      <c r="B274" s="1">
        <v>48</v>
      </c>
      <c r="C274" s="1" t="s">
        <v>24</v>
      </c>
      <c r="E274" s="1" t="s">
        <v>32</v>
      </c>
      <c r="H274" s="4" t="str">
        <f t="shared" si="24"/>
        <v>Country</v>
      </c>
      <c r="I274" s="4" t="str">
        <f t="shared" si="25"/>
        <v/>
      </c>
      <c r="K274" s="3" t="s">
        <v>438</v>
      </c>
      <c r="L274" s="3" t="s">
        <v>532</v>
      </c>
      <c r="M274" s="3" t="s">
        <v>167</v>
      </c>
      <c r="O274" s="2" t="s">
        <v>34</v>
      </c>
      <c r="P274" s="2" t="s">
        <v>533</v>
      </c>
      <c r="Q274" t="str">
        <f t="shared" si="22"/>
        <v/>
      </c>
      <c r="R274" t="str">
        <f t="shared" si="23"/>
        <v/>
      </c>
      <c r="S274" t="str">
        <f>IF(F274&lt;&gt;"",VLOOKUP(O274,Sheet1!A:B,2,0)&amp;"."&amp;P274&amp;" AS "&amp;I274,"")</f>
        <v/>
      </c>
    </row>
    <row r="275" spans="1:19" x14ac:dyDescent="0.35">
      <c r="A275" s="1">
        <v>300</v>
      </c>
      <c r="B275" s="1">
        <v>49</v>
      </c>
      <c r="C275" s="1" t="s">
        <v>24</v>
      </c>
      <c r="E275" s="1" t="s">
        <v>32</v>
      </c>
      <c r="H275" s="4" t="str">
        <f t="shared" si="24"/>
        <v>Country</v>
      </c>
      <c r="I275" s="4" t="str">
        <f t="shared" si="25"/>
        <v/>
      </c>
      <c r="K275" s="3" t="s">
        <v>438</v>
      </c>
      <c r="L275" s="3" t="s">
        <v>534</v>
      </c>
      <c r="M275" s="3" t="s">
        <v>167</v>
      </c>
      <c r="O275" s="2" t="s">
        <v>34</v>
      </c>
      <c r="P275" s="2" t="s">
        <v>503</v>
      </c>
      <c r="Q275" t="str">
        <f t="shared" si="22"/>
        <v/>
      </c>
      <c r="R275" t="str">
        <f t="shared" si="23"/>
        <v/>
      </c>
      <c r="S275" t="str">
        <f>IF(F275&lt;&gt;"",VLOOKUP(O275,Sheet1!A:B,2,0)&amp;"."&amp;P275&amp;" AS "&amp;I275,"")</f>
        <v/>
      </c>
    </row>
    <row r="276" spans="1:19" x14ac:dyDescent="0.35">
      <c r="A276" s="1">
        <v>300</v>
      </c>
      <c r="B276" s="1">
        <v>50</v>
      </c>
      <c r="C276" s="1" t="s">
        <v>24</v>
      </c>
      <c r="E276" s="1" t="s">
        <v>32</v>
      </c>
      <c r="H276" s="4" t="str">
        <f t="shared" si="24"/>
        <v>Country</v>
      </c>
      <c r="I276" s="4" t="str">
        <f t="shared" si="25"/>
        <v/>
      </c>
      <c r="K276" s="3" t="s">
        <v>438</v>
      </c>
      <c r="L276" s="3" t="s">
        <v>535</v>
      </c>
      <c r="M276" s="3" t="s">
        <v>167</v>
      </c>
      <c r="O276" s="2" t="s">
        <v>34</v>
      </c>
      <c r="P276" s="2" t="s">
        <v>536</v>
      </c>
      <c r="Q276" t="str">
        <f t="shared" si="22"/>
        <v/>
      </c>
      <c r="R276" t="str">
        <f t="shared" si="23"/>
        <v/>
      </c>
      <c r="S276" t="str">
        <f>IF(F276&lt;&gt;"",VLOOKUP(O276,Sheet1!A:B,2,0)&amp;"."&amp;P276&amp;" AS "&amp;I276,"")</f>
        <v/>
      </c>
    </row>
    <row r="277" spans="1:19" x14ac:dyDescent="0.35">
      <c r="A277" s="1">
        <v>300</v>
      </c>
      <c r="B277" s="1">
        <v>51</v>
      </c>
      <c r="C277" s="1" t="s">
        <v>24</v>
      </c>
      <c r="E277" s="1" t="s">
        <v>32</v>
      </c>
      <c r="H277" s="4" t="str">
        <f t="shared" si="24"/>
        <v>Country</v>
      </c>
      <c r="I277" s="4" t="str">
        <f t="shared" si="25"/>
        <v/>
      </c>
      <c r="K277" s="3" t="s">
        <v>438</v>
      </c>
      <c r="L277" s="3" t="s">
        <v>537</v>
      </c>
      <c r="M277" s="3" t="s">
        <v>167</v>
      </c>
      <c r="O277" s="2" t="s">
        <v>34</v>
      </c>
      <c r="P277" s="2" t="s">
        <v>538</v>
      </c>
      <c r="Q277" t="str">
        <f t="shared" si="22"/>
        <v/>
      </c>
      <c r="R277" t="str">
        <f t="shared" si="23"/>
        <v/>
      </c>
      <c r="S277" t="str">
        <f>IF(F277&lt;&gt;"",VLOOKUP(O277,Sheet1!A:B,2,0)&amp;"."&amp;P277&amp;" AS "&amp;I277,"")</f>
        <v/>
      </c>
    </row>
    <row r="278" spans="1:19" x14ac:dyDescent="0.35">
      <c r="A278" s="1">
        <v>300</v>
      </c>
      <c r="B278" s="1">
        <v>52</v>
      </c>
      <c r="C278" s="1" t="s">
        <v>24</v>
      </c>
      <c r="E278" s="1" t="s">
        <v>32</v>
      </c>
      <c r="H278" s="4" t="str">
        <f t="shared" si="24"/>
        <v>Country</v>
      </c>
      <c r="I278" s="4" t="str">
        <f t="shared" si="25"/>
        <v/>
      </c>
      <c r="K278" s="3" t="s">
        <v>438</v>
      </c>
      <c r="L278" s="3" t="s">
        <v>539</v>
      </c>
      <c r="M278" s="3" t="s">
        <v>167</v>
      </c>
      <c r="O278" s="2" t="s">
        <v>34</v>
      </c>
      <c r="P278" s="2" t="s">
        <v>540</v>
      </c>
      <c r="Q278" t="str">
        <f t="shared" si="22"/>
        <v/>
      </c>
      <c r="R278" t="str">
        <f t="shared" si="23"/>
        <v/>
      </c>
      <c r="S278" t="str">
        <f>IF(F278&lt;&gt;"",VLOOKUP(O278,Sheet1!A:B,2,0)&amp;"."&amp;P278&amp;" AS "&amp;I278,"")</f>
        <v/>
      </c>
    </row>
    <row r="279" spans="1:19" x14ac:dyDescent="0.35">
      <c r="A279" s="1">
        <v>300</v>
      </c>
      <c r="B279" s="1">
        <v>53</v>
      </c>
      <c r="C279" s="1" t="s">
        <v>24</v>
      </c>
      <c r="E279" s="1" t="s">
        <v>32</v>
      </c>
      <c r="H279" s="4" t="str">
        <f t="shared" si="24"/>
        <v>Country</v>
      </c>
      <c r="I279" s="4" t="str">
        <f t="shared" si="25"/>
        <v/>
      </c>
      <c r="K279" s="3" t="s">
        <v>438</v>
      </c>
      <c r="L279" s="3" t="s">
        <v>541</v>
      </c>
      <c r="M279" s="3" t="s">
        <v>167</v>
      </c>
      <c r="O279" s="2" t="s">
        <v>34</v>
      </c>
      <c r="P279" s="2" t="s">
        <v>542</v>
      </c>
      <c r="Q279" t="str">
        <f t="shared" si="22"/>
        <v/>
      </c>
      <c r="R279" t="str">
        <f t="shared" si="23"/>
        <v/>
      </c>
      <c r="S279" t="str">
        <f>IF(F279&lt;&gt;"",VLOOKUP(O279,Sheet1!A:B,2,0)&amp;"."&amp;P279&amp;" AS "&amp;I279,"")</f>
        <v/>
      </c>
    </row>
    <row r="280" spans="1:19" x14ac:dyDescent="0.35">
      <c r="A280" s="1">
        <v>300</v>
      </c>
      <c r="B280" s="1">
        <v>54</v>
      </c>
      <c r="C280" s="1" t="s">
        <v>24</v>
      </c>
      <c r="E280" s="1" t="s">
        <v>32</v>
      </c>
      <c r="H280" s="4" t="str">
        <f t="shared" si="24"/>
        <v>Country</v>
      </c>
      <c r="I280" s="4" t="str">
        <f t="shared" si="25"/>
        <v/>
      </c>
      <c r="K280" s="3" t="s">
        <v>438</v>
      </c>
      <c r="L280" s="3" t="s">
        <v>543</v>
      </c>
      <c r="M280" s="3" t="s">
        <v>167</v>
      </c>
      <c r="O280" s="2" t="s">
        <v>34</v>
      </c>
      <c r="P280" s="2" t="s">
        <v>544</v>
      </c>
      <c r="Q280" t="str">
        <f t="shared" si="22"/>
        <v/>
      </c>
      <c r="R280" t="str">
        <f t="shared" si="23"/>
        <v/>
      </c>
      <c r="S280" t="str">
        <f>IF(F280&lt;&gt;"",VLOOKUP(O280,Sheet1!A:B,2,0)&amp;"."&amp;P280&amp;" AS "&amp;I280,"")</f>
        <v/>
      </c>
    </row>
    <row r="281" spans="1:19" x14ac:dyDescent="0.35">
      <c r="A281" s="1">
        <v>300</v>
      </c>
      <c r="B281" s="1">
        <v>55</v>
      </c>
      <c r="C281" s="1" t="s">
        <v>24</v>
      </c>
      <c r="E281" s="1" t="s">
        <v>32</v>
      </c>
      <c r="H281" s="4" t="str">
        <f t="shared" si="24"/>
        <v>Country</v>
      </c>
      <c r="I281" s="4" t="str">
        <f t="shared" si="25"/>
        <v/>
      </c>
      <c r="K281" s="3" t="s">
        <v>438</v>
      </c>
      <c r="L281" s="3" t="s">
        <v>545</v>
      </c>
      <c r="M281" s="3" t="s">
        <v>167</v>
      </c>
      <c r="O281" s="2" t="s">
        <v>34</v>
      </c>
      <c r="P281" s="2" t="s">
        <v>546</v>
      </c>
      <c r="Q281" t="str">
        <f t="shared" si="22"/>
        <v/>
      </c>
      <c r="R281" t="str">
        <f t="shared" si="23"/>
        <v/>
      </c>
      <c r="S281" t="str">
        <f>IF(F281&lt;&gt;"",VLOOKUP(O281,Sheet1!A:B,2,0)&amp;"."&amp;P281&amp;" AS "&amp;I281,"")</f>
        <v/>
      </c>
    </row>
    <row r="282" spans="1:19" x14ac:dyDescent="0.35">
      <c r="A282" s="1">
        <v>300</v>
      </c>
      <c r="B282" s="1">
        <v>56</v>
      </c>
      <c r="C282" s="1" t="s">
        <v>24</v>
      </c>
      <c r="E282" s="1" t="s">
        <v>32</v>
      </c>
      <c r="H282" s="4" t="str">
        <f t="shared" si="24"/>
        <v>Country</v>
      </c>
      <c r="I282" s="4" t="str">
        <f t="shared" si="25"/>
        <v/>
      </c>
      <c r="K282" s="3" t="s">
        <v>438</v>
      </c>
      <c r="L282" s="3" t="s">
        <v>547</v>
      </c>
      <c r="M282" s="3" t="s">
        <v>167</v>
      </c>
      <c r="O282" s="2" t="s">
        <v>34</v>
      </c>
      <c r="P282" s="2" t="s">
        <v>548</v>
      </c>
      <c r="Q282" t="str">
        <f t="shared" si="22"/>
        <v/>
      </c>
      <c r="R282" t="str">
        <f t="shared" si="23"/>
        <v/>
      </c>
      <c r="S282" t="str">
        <f>IF(F282&lt;&gt;"",VLOOKUP(O282,Sheet1!A:B,2,0)&amp;"."&amp;P282&amp;" AS "&amp;I282,"")</f>
        <v/>
      </c>
    </row>
    <row r="283" spans="1:19" x14ac:dyDescent="0.35">
      <c r="A283" s="1">
        <v>300</v>
      </c>
      <c r="B283" s="1">
        <v>57</v>
      </c>
      <c r="C283" s="1" t="s">
        <v>24</v>
      </c>
      <c r="E283" s="1" t="s">
        <v>32</v>
      </c>
      <c r="H283" s="4" t="str">
        <f t="shared" si="24"/>
        <v>Country</v>
      </c>
      <c r="I283" s="4" t="str">
        <f t="shared" si="25"/>
        <v/>
      </c>
      <c r="K283" s="3" t="s">
        <v>438</v>
      </c>
      <c r="L283" s="3" t="s">
        <v>549</v>
      </c>
      <c r="M283" s="3" t="s">
        <v>167</v>
      </c>
      <c r="O283" s="2" t="s">
        <v>34</v>
      </c>
      <c r="P283" s="2" t="s">
        <v>550</v>
      </c>
      <c r="Q283" t="str">
        <f t="shared" si="22"/>
        <v/>
      </c>
      <c r="R283" t="str">
        <f t="shared" si="23"/>
        <v/>
      </c>
      <c r="S283" t="str">
        <f>IF(F283&lt;&gt;"",VLOOKUP(O283,Sheet1!A:B,2,0)&amp;"."&amp;P283&amp;" AS "&amp;I283,"")</f>
        <v/>
      </c>
    </row>
    <row r="284" spans="1:19" x14ac:dyDescent="0.35">
      <c r="A284" s="1">
        <v>300</v>
      </c>
      <c r="B284" s="1">
        <v>58</v>
      </c>
      <c r="C284" s="1" t="s">
        <v>24</v>
      </c>
      <c r="E284" s="1" t="s">
        <v>32</v>
      </c>
      <c r="H284" s="4" t="str">
        <f t="shared" si="24"/>
        <v>Country</v>
      </c>
      <c r="I284" s="4" t="str">
        <f t="shared" si="25"/>
        <v/>
      </c>
      <c r="K284" s="3" t="s">
        <v>438</v>
      </c>
      <c r="L284" s="3" t="s">
        <v>551</v>
      </c>
      <c r="M284" s="3" t="s">
        <v>167</v>
      </c>
      <c r="O284" s="2" t="s">
        <v>34</v>
      </c>
      <c r="P284" s="2" t="s">
        <v>552</v>
      </c>
      <c r="Q284" t="str">
        <f t="shared" si="22"/>
        <v/>
      </c>
      <c r="R284" t="str">
        <f t="shared" si="23"/>
        <v/>
      </c>
      <c r="S284" t="str">
        <f>IF(F284&lt;&gt;"",VLOOKUP(O284,Sheet1!A:B,2,0)&amp;"."&amp;P284&amp;" AS "&amp;I284,"")</f>
        <v/>
      </c>
    </row>
    <row r="285" spans="1:19" x14ac:dyDescent="0.35">
      <c r="A285" s="1">
        <v>300</v>
      </c>
      <c r="B285" s="1">
        <v>59</v>
      </c>
      <c r="C285" s="1" t="s">
        <v>24</v>
      </c>
      <c r="E285" s="1" t="s">
        <v>32</v>
      </c>
      <c r="H285" s="4" t="str">
        <f t="shared" si="24"/>
        <v>Country</v>
      </c>
      <c r="I285" s="4" t="str">
        <f t="shared" si="25"/>
        <v/>
      </c>
      <c r="K285" s="3" t="s">
        <v>438</v>
      </c>
      <c r="L285" s="3" t="s">
        <v>553</v>
      </c>
      <c r="M285" s="3" t="s">
        <v>167</v>
      </c>
      <c r="O285" s="2" t="s">
        <v>34</v>
      </c>
      <c r="P285" s="2" t="s">
        <v>554</v>
      </c>
      <c r="Q285" t="str">
        <f t="shared" si="22"/>
        <v/>
      </c>
      <c r="R285" t="str">
        <f t="shared" si="23"/>
        <v/>
      </c>
      <c r="S285" t="str">
        <f>IF(F285&lt;&gt;"",VLOOKUP(O285,Sheet1!A:B,2,0)&amp;"."&amp;P285&amp;" AS "&amp;I285,"")</f>
        <v/>
      </c>
    </row>
    <row r="286" spans="1:19" x14ac:dyDescent="0.35">
      <c r="A286" s="1">
        <v>300</v>
      </c>
      <c r="B286" s="1">
        <v>60</v>
      </c>
      <c r="C286" s="1" t="s">
        <v>24</v>
      </c>
      <c r="E286" s="1" t="s">
        <v>32</v>
      </c>
      <c r="H286" s="4" t="str">
        <f t="shared" si="24"/>
        <v>Country</v>
      </c>
      <c r="I286" s="4" t="str">
        <f t="shared" si="25"/>
        <v/>
      </c>
      <c r="K286" s="3" t="s">
        <v>438</v>
      </c>
      <c r="L286" s="3" t="s">
        <v>555</v>
      </c>
      <c r="M286" s="3" t="s">
        <v>167</v>
      </c>
      <c r="O286" s="2" t="s">
        <v>34</v>
      </c>
      <c r="P286" s="2" t="s">
        <v>556</v>
      </c>
      <c r="Q286" t="str">
        <f t="shared" si="22"/>
        <v/>
      </c>
      <c r="R286" t="str">
        <f t="shared" si="23"/>
        <v/>
      </c>
      <c r="S286" t="str">
        <f>IF(F286&lt;&gt;"",VLOOKUP(O286,Sheet1!A:B,2,0)&amp;"."&amp;P286&amp;" AS "&amp;I286,"")</f>
        <v/>
      </c>
    </row>
    <row r="287" spans="1:19" x14ac:dyDescent="0.35">
      <c r="A287" s="1">
        <v>300</v>
      </c>
      <c r="B287" s="1">
        <v>61</v>
      </c>
      <c r="C287" s="1" t="s">
        <v>24</v>
      </c>
      <c r="E287" s="1" t="s">
        <v>32</v>
      </c>
      <c r="H287" s="4" t="str">
        <f t="shared" si="24"/>
        <v>Country</v>
      </c>
      <c r="I287" s="4" t="str">
        <f t="shared" si="25"/>
        <v/>
      </c>
      <c r="K287" s="3" t="s">
        <v>438</v>
      </c>
      <c r="L287" s="3" t="s">
        <v>557</v>
      </c>
      <c r="M287" s="3" t="s">
        <v>167</v>
      </c>
      <c r="O287" s="2" t="s">
        <v>34</v>
      </c>
      <c r="P287" s="2" t="s">
        <v>558</v>
      </c>
      <c r="Q287" t="str">
        <f t="shared" si="22"/>
        <v/>
      </c>
      <c r="R287" t="str">
        <f t="shared" si="23"/>
        <v/>
      </c>
      <c r="S287" t="str">
        <f>IF(F287&lt;&gt;"",VLOOKUP(O287,Sheet1!A:B,2,0)&amp;"."&amp;P287&amp;" AS "&amp;I287,"")</f>
        <v/>
      </c>
    </row>
    <row r="288" spans="1:19" x14ac:dyDescent="0.35">
      <c r="A288" s="1">
        <v>300</v>
      </c>
      <c r="B288" s="1">
        <v>62</v>
      </c>
      <c r="C288" s="1" t="s">
        <v>24</v>
      </c>
      <c r="E288" s="1" t="s">
        <v>32</v>
      </c>
      <c r="H288" s="4" t="str">
        <f t="shared" si="24"/>
        <v>Country</v>
      </c>
      <c r="I288" s="4" t="str">
        <f t="shared" si="25"/>
        <v/>
      </c>
      <c r="K288" s="3" t="s">
        <v>438</v>
      </c>
      <c r="L288" s="3" t="s">
        <v>559</v>
      </c>
      <c r="M288" s="3" t="s">
        <v>167</v>
      </c>
      <c r="O288" s="2" t="s">
        <v>34</v>
      </c>
      <c r="P288" s="2" t="s">
        <v>560</v>
      </c>
      <c r="Q288" t="str">
        <f t="shared" si="22"/>
        <v/>
      </c>
      <c r="R288" t="str">
        <f t="shared" si="23"/>
        <v/>
      </c>
      <c r="S288" t="str">
        <f>IF(F288&lt;&gt;"",VLOOKUP(O288,Sheet1!A:B,2,0)&amp;"."&amp;P288&amp;" AS "&amp;I288,"")</f>
        <v/>
      </c>
    </row>
    <row r="289" spans="1:19" x14ac:dyDescent="0.35">
      <c r="A289" s="1">
        <v>300</v>
      </c>
      <c r="B289" s="1">
        <v>63</v>
      </c>
      <c r="C289" s="1" t="s">
        <v>24</v>
      </c>
      <c r="E289" s="1" t="s">
        <v>32</v>
      </c>
      <c r="H289" s="4" t="str">
        <f t="shared" si="24"/>
        <v>Country</v>
      </c>
      <c r="I289" s="4" t="str">
        <f t="shared" si="25"/>
        <v/>
      </c>
      <c r="K289" s="3" t="s">
        <v>438</v>
      </c>
      <c r="L289" s="3" t="s">
        <v>561</v>
      </c>
      <c r="M289" s="3" t="s">
        <v>167</v>
      </c>
      <c r="O289" s="2" t="s">
        <v>34</v>
      </c>
      <c r="P289" s="2" t="s">
        <v>562</v>
      </c>
      <c r="Q289" t="str">
        <f t="shared" si="22"/>
        <v/>
      </c>
      <c r="R289" t="str">
        <f t="shared" si="23"/>
        <v/>
      </c>
      <c r="S289" t="str">
        <f>IF(F289&lt;&gt;"",VLOOKUP(O289,Sheet1!A:B,2,0)&amp;"."&amp;P289&amp;" AS "&amp;I289,"")</f>
        <v/>
      </c>
    </row>
    <row r="290" spans="1:19" x14ac:dyDescent="0.35">
      <c r="A290" s="1">
        <v>300</v>
      </c>
      <c r="B290" s="1">
        <v>64</v>
      </c>
      <c r="C290" s="1" t="s">
        <v>24</v>
      </c>
      <c r="E290" s="1" t="s">
        <v>32</v>
      </c>
      <c r="H290" s="4" t="str">
        <f t="shared" si="24"/>
        <v>Country</v>
      </c>
      <c r="I290" s="4" t="str">
        <f t="shared" si="25"/>
        <v/>
      </c>
      <c r="K290" s="3" t="s">
        <v>438</v>
      </c>
      <c r="L290" s="3" t="s">
        <v>563</v>
      </c>
      <c r="M290" s="3" t="s">
        <v>167</v>
      </c>
      <c r="O290" s="2" t="s">
        <v>34</v>
      </c>
      <c r="P290" s="2" t="s">
        <v>564</v>
      </c>
      <c r="Q290" t="str">
        <f t="shared" si="22"/>
        <v/>
      </c>
      <c r="R290" t="str">
        <f t="shared" si="23"/>
        <v/>
      </c>
      <c r="S290" t="str">
        <f>IF(F290&lt;&gt;"",VLOOKUP(O290,Sheet1!A:B,2,0)&amp;"."&amp;P290&amp;" AS "&amp;I290,"")</f>
        <v/>
      </c>
    </row>
    <row r="291" spans="1:19" x14ac:dyDescent="0.35">
      <c r="A291" s="1">
        <v>300</v>
      </c>
      <c r="B291" s="1">
        <v>65</v>
      </c>
      <c r="C291" s="1" t="s">
        <v>24</v>
      </c>
      <c r="E291" s="1" t="s">
        <v>32</v>
      </c>
      <c r="H291" s="4" t="str">
        <f t="shared" si="24"/>
        <v>Country</v>
      </c>
      <c r="I291" s="4" t="str">
        <f t="shared" si="25"/>
        <v/>
      </c>
      <c r="K291" s="3" t="s">
        <v>438</v>
      </c>
      <c r="L291" s="3" t="s">
        <v>565</v>
      </c>
      <c r="M291" s="3" t="s">
        <v>167</v>
      </c>
      <c r="O291" s="2" t="s">
        <v>34</v>
      </c>
      <c r="P291" s="2" t="s">
        <v>566</v>
      </c>
      <c r="Q291" t="str">
        <f t="shared" si="22"/>
        <v/>
      </c>
      <c r="R291" t="str">
        <f t="shared" si="23"/>
        <v/>
      </c>
      <c r="S291" t="str">
        <f>IF(F291&lt;&gt;"",VLOOKUP(O291,Sheet1!A:B,2,0)&amp;"."&amp;P291&amp;" AS "&amp;I291,"")</f>
        <v/>
      </c>
    </row>
    <row r="292" spans="1:19" x14ac:dyDescent="0.35">
      <c r="A292" s="1">
        <v>300</v>
      </c>
      <c r="B292" s="1">
        <v>66</v>
      </c>
      <c r="C292" s="1" t="s">
        <v>24</v>
      </c>
      <c r="E292" s="1" t="s">
        <v>32</v>
      </c>
      <c r="H292" s="4" t="str">
        <f t="shared" si="24"/>
        <v>Country</v>
      </c>
      <c r="I292" s="4" t="str">
        <f t="shared" si="25"/>
        <v/>
      </c>
      <c r="K292" s="3" t="s">
        <v>438</v>
      </c>
      <c r="L292" s="3" t="s">
        <v>567</v>
      </c>
      <c r="M292" s="3" t="s">
        <v>167</v>
      </c>
      <c r="O292" s="2" t="s">
        <v>34</v>
      </c>
      <c r="P292" s="2" t="s">
        <v>568</v>
      </c>
      <c r="Q292" t="str">
        <f t="shared" si="22"/>
        <v/>
      </c>
      <c r="R292" t="str">
        <f t="shared" si="23"/>
        <v/>
      </c>
      <c r="S292" t="str">
        <f>IF(F292&lt;&gt;"",VLOOKUP(O292,Sheet1!A:B,2,0)&amp;"."&amp;P292&amp;" AS "&amp;I292,"")</f>
        <v/>
      </c>
    </row>
    <row r="293" spans="1:19" x14ac:dyDescent="0.35">
      <c r="A293" s="1">
        <v>300</v>
      </c>
      <c r="B293" s="1">
        <v>67</v>
      </c>
      <c r="C293" s="1" t="s">
        <v>24</v>
      </c>
      <c r="E293" s="1" t="s">
        <v>32</v>
      </c>
      <c r="H293" s="4" t="str">
        <f t="shared" si="24"/>
        <v>Country</v>
      </c>
      <c r="I293" s="4" t="str">
        <f t="shared" si="25"/>
        <v/>
      </c>
      <c r="K293" s="3" t="s">
        <v>438</v>
      </c>
      <c r="L293" s="3" t="s">
        <v>569</v>
      </c>
      <c r="M293" s="3" t="s">
        <v>167</v>
      </c>
      <c r="O293" s="2" t="s">
        <v>34</v>
      </c>
      <c r="P293" s="2" t="s">
        <v>570</v>
      </c>
      <c r="Q293" t="str">
        <f t="shared" si="22"/>
        <v>x</v>
      </c>
      <c r="R293" t="str">
        <f t="shared" si="23"/>
        <v xml:space="preserve">GO 
</v>
      </c>
      <c r="S293" t="str">
        <f>IF(F293&lt;&gt;"",VLOOKUP(O293,Sheet1!A:B,2,0)&amp;"."&amp;P293&amp;" AS "&amp;I293,"")</f>
        <v/>
      </c>
    </row>
    <row r="294" spans="1:19" x14ac:dyDescent="0.35">
      <c r="A294" s="1">
        <v>250</v>
      </c>
      <c r="B294" s="1">
        <v>1</v>
      </c>
      <c r="C294" s="1" t="s">
        <v>24</v>
      </c>
      <c r="E294" s="1" t="s">
        <v>38</v>
      </c>
      <c r="F294" s="1" t="s">
        <v>26</v>
      </c>
      <c r="H294" s="4" t="str">
        <f t="shared" ref="H294:H311" si="26">IF(E294=E293,H293,SUBSTITUTE(E294," ",""))</f>
        <v>TaxAuthority</v>
      </c>
      <c r="I294" s="4" t="str">
        <f t="shared" ref="I294:I311" si="27">IF(F294&lt;&gt;"",SUBSTITUTE(SUBSTITUTE(F294," ","_"),"-",""),"")</f>
        <v>Code</v>
      </c>
      <c r="K294" s="3" t="s">
        <v>571</v>
      </c>
      <c r="L294" s="3" t="s">
        <v>572</v>
      </c>
      <c r="M294" s="3" t="s">
        <v>29</v>
      </c>
      <c r="N294" s="3">
        <v>8</v>
      </c>
      <c r="O294" s="2" t="s">
        <v>573</v>
      </c>
      <c r="P294" s="2" t="s">
        <v>452</v>
      </c>
      <c r="Q294" t="str">
        <f t="shared" si="22"/>
        <v>x</v>
      </c>
      <c r="R294" t="str">
        <f t="shared" si="23"/>
        <v xml:space="preserve">CREATE VIEW DBO.V_TaxAuthority AS 
SELECT </v>
      </c>
      <c r="S294" t="str">
        <f>IF(F294&lt;&gt;"",VLOOKUP(O294,Sheet1!A:B,2,0)&amp;"."&amp;P294&amp;" AS "&amp;I294,"")</f>
        <v>ta.sCode AS Code</v>
      </c>
    </row>
    <row r="295" spans="1:19" x14ac:dyDescent="0.35">
      <c r="A295" s="1">
        <v>250</v>
      </c>
      <c r="B295" s="1">
        <v>2</v>
      </c>
      <c r="C295" s="1" t="s">
        <v>24</v>
      </c>
      <c r="E295" s="1" t="s">
        <v>38</v>
      </c>
      <c r="F295" s="1" t="s">
        <v>296</v>
      </c>
      <c r="H295" s="4" t="str">
        <f t="shared" si="26"/>
        <v>TaxAuthority</v>
      </c>
      <c r="I295" s="4" t="str">
        <f t="shared" si="27"/>
        <v>Name</v>
      </c>
      <c r="K295" s="3" t="s">
        <v>571</v>
      </c>
      <c r="L295" s="3" t="s">
        <v>574</v>
      </c>
      <c r="M295" s="3" t="s">
        <v>29</v>
      </c>
      <c r="N295" s="3">
        <v>100</v>
      </c>
      <c r="O295" s="2" t="s">
        <v>573</v>
      </c>
      <c r="P295" s="2" t="s">
        <v>575</v>
      </c>
      <c r="Q295" t="str">
        <f t="shared" si="22"/>
        <v>x</v>
      </c>
      <c r="R295" t="str">
        <f t="shared" si="23"/>
        <v/>
      </c>
      <c r="S295" t="str">
        <f>IF(F295&lt;&gt;"",VLOOKUP(O295,Sheet1!A:B,2,0)&amp;"."&amp;P295&amp;" AS "&amp;I295,"")</f>
        <v>ta.sName AS Name</v>
      </c>
    </row>
    <row r="296" spans="1:19" x14ac:dyDescent="0.35">
      <c r="A296" s="1">
        <v>250</v>
      </c>
      <c r="B296" s="1">
        <v>3</v>
      </c>
      <c r="C296" s="1" t="s">
        <v>24</v>
      </c>
      <c r="E296" s="1" t="s">
        <v>38</v>
      </c>
      <c r="F296" s="1" t="s">
        <v>53</v>
      </c>
      <c r="H296" s="4" t="str">
        <f t="shared" si="26"/>
        <v>TaxAuthority</v>
      </c>
      <c r="I296" s="4" t="str">
        <f t="shared" si="27"/>
        <v>Address_1</v>
      </c>
      <c r="K296" s="3" t="s">
        <v>571</v>
      </c>
      <c r="L296" s="3" t="s">
        <v>576</v>
      </c>
      <c r="M296" s="3" t="s">
        <v>29</v>
      </c>
      <c r="N296" s="3">
        <v>50</v>
      </c>
      <c r="O296" s="2" t="s">
        <v>573</v>
      </c>
      <c r="P296" s="2" t="s">
        <v>577</v>
      </c>
      <c r="Q296" t="str">
        <f t="shared" si="22"/>
        <v>x</v>
      </c>
      <c r="R296" t="str">
        <f t="shared" si="23"/>
        <v/>
      </c>
      <c r="S296" t="str">
        <f>IF(F296&lt;&gt;"",VLOOKUP(O296,Sheet1!A:B,2,0)&amp;"."&amp;P296&amp;" AS "&amp;I296,"")</f>
        <v>ta.sAddress1 AS Address_1</v>
      </c>
    </row>
    <row r="297" spans="1:19" x14ac:dyDescent="0.35">
      <c r="A297" s="1">
        <v>250</v>
      </c>
      <c r="B297" s="1">
        <v>4</v>
      </c>
      <c r="C297" s="1" t="s">
        <v>24</v>
      </c>
      <c r="E297" s="1" t="s">
        <v>38</v>
      </c>
      <c r="F297" s="1" t="s">
        <v>56</v>
      </c>
      <c r="H297" s="4" t="str">
        <f t="shared" si="26"/>
        <v>TaxAuthority</v>
      </c>
      <c r="I297" s="4" t="str">
        <f t="shared" si="27"/>
        <v>Address_2</v>
      </c>
      <c r="K297" s="3" t="s">
        <v>571</v>
      </c>
      <c r="L297" s="3" t="s">
        <v>578</v>
      </c>
      <c r="M297" s="3" t="s">
        <v>29</v>
      </c>
      <c r="N297" s="3">
        <v>50</v>
      </c>
      <c r="O297" s="2" t="s">
        <v>573</v>
      </c>
      <c r="P297" s="2" t="s">
        <v>579</v>
      </c>
      <c r="Q297" t="str">
        <f t="shared" si="22"/>
        <v>x</v>
      </c>
      <c r="R297" t="str">
        <f t="shared" si="23"/>
        <v/>
      </c>
      <c r="S297" t="str">
        <f>IF(F297&lt;&gt;"",VLOOKUP(O297,Sheet1!A:B,2,0)&amp;"."&amp;P297&amp;" AS "&amp;I297,"")</f>
        <v>ta.sAddress2 AS Address_2</v>
      </c>
    </row>
    <row r="298" spans="1:19" x14ac:dyDescent="0.35">
      <c r="A298" s="1">
        <v>250</v>
      </c>
      <c r="B298" s="1">
        <v>5</v>
      </c>
      <c r="C298" s="1" t="s">
        <v>24</v>
      </c>
      <c r="E298" s="1" t="s">
        <v>38</v>
      </c>
      <c r="F298" s="1" t="s">
        <v>59</v>
      </c>
      <c r="H298" s="4" t="str">
        <f t="shared" si="26"/>
        <v>TaxAuthority</v>
      </c>
      <c r="I298" s="4" t="str">
        <f t="shared" si="27"/>
        <v>Address_3</v>
      </c>
      <c r="K298" s="3" t="s">
        <v>571</v>
      </c>
      <c r="L298" s="3" t="s">
        <v>580</v>
      </c>
      <c r="M298" s="3" t="s">
        <v>29</v>
      </c>
      <c r="N298" s="3">
        <v>50</v>
      </c>
      <c r="O298" s="2" t="s">
        <v>573</v>
      </c>
      <c r="P298" s="2" t="s">
        <v>581</v>
      </c>
      <c r="Q298" t="str">
        <f t="shared" si="22"/>
        <v>x</v>
      </c>
      <c r="R298" t="str">
        <f t="shared" si="23"/>
        <v/>
      </c>
      <c r="S298" t="str">
        <f>IF(F298&lt;&gt;"",VLOOKUP(O298,Sheet1!A:B,2,0)&amp;"."&amp;P298&amp;" AS "&amp;I298,"")</f>
        <v>ta.sAddress3 AS Address_3</v>
      </c>
    </row>
    <row r="299" spans="1:19" x14ac:dyDescent="0.35">
      <c r="A299" s="1">
        <v>250</v>
      </c>
      <c r="B299" s="1">
        <v>6</v>
      </c>
      <c r="C299" s="1" t="s">
        <v>24</v>
      </c>
      <c r="E299" s="1" t="s">
        <v>38</v>
      </c>
      <c r="F299" s="1" t="s">
        <v>62</v>
      </c>
      <c r="H299" s="4" t="str">
        <f t="shared" si="26"/>
        <v>TaxAuthority</v>
      </c>
      <c r="I299" s="4" t="str">
        <f t="shared" si="27"/>
        <v>County</v>
      </c>
      <c r="K299" s="3" t="s">
        <v>571</v>
      </c>
      <c r="L299" s="3" t="s">
        <v>582</v>
      </c>
      <c r="M299" s="3" t="s">
        <v>29</v>
      </c>
      <c r="N299" s="3">
        <v>50</v>
      </c>
      <c r="O299" s="2" t="s">
        <v>573</v>
      </c>
      <c r="P299" s="2" t="s">
        <v>583</v>
      </c>
      <c r="Q299" t="str">
        <f t="shared" si="22"/>
        <v>x</v>
      </c>
      <c r="R299" t="str">
        <f t="shared" si="23"/>
        <v/>
      </c>
      <c r="S299" t="str">
        <f>IF(F299&lt;&gt;"",VLOOKUP(O299,Sheet1!A:B,2,0)&amp;"."&amp;P299&amp;" AS "&amp;I299,"")</f>
        <v>ta.sAddress4 AS County</v>
      </c>
    </row>
    <row r="300" spans="1:19" x14ac:dyDescent="0.35">
      <c r="A300" s="1">
        <v>250</v>
      </c>
      <c r="B300" s="1">
        <v>7</v>
      </c>
      <c r="C300" s="1" t="s">
        <v>24</v>
      </c>
      <c r="E300" s="1" t="s">
        <v>38</v>
      </c>
      <c r="F300" s="1" t="s">
        <v>65</v>
      </c>
      <c r="H300" s="4" t="str">
        <f t="shared" si="26"/>
        <v>TaxAuthority</v>
      </c>
      <c r="I300" s="4" t="str">
        <f t="shared" si="27"/>
        <v>City</v>
      </c>
      <c r="K300" s="3" t="s">
        <v>571</v>
      </c>
      <c r="L300" s="3" t="s">
        <v>65</v>
      </c>
      <c r="M300" s="3" t="s">
        <v>29</v>
      </c>
      <c r="N300" s="3">
        <v>40</v>
      </c>
      <c r="O300" s="2" t="s">
        <v>573</v>
      </c>
      <c r="P300" s="2" t="s">
        <v>66</v>
      </c>
      <c r="Q300" t="str">
        <f t="shared" si="22"/>
        <v>x</v>
      </c>
      <c r="R300" t="str">
        <f t="shared" si="23"/>
        <v/>
      </c>
      <c r="S300" t="str">
        <f>IF(F300&lt;&gt;"",VLOOKUP(O300,Sheet1!A:B,2,0)&amp;"."&amp;P300&amp;" AS "&amp;I300,"")</f>
        <v>ta.sCity AS City</v>
      </c>
    </row>
    <row r="301" spans="1:19" x14ac:dyDescent="0.35">
      <c r="A301" s="1">
        <v>250</v>
      </c>
      <c r="B301" s="1">
        <v>8</v>
      </c>
      <c r="C301" s="1" t="s">
        <v>24</v>
      </c>
      <c r="E301" s="1" t="s">
        <v>38</v>
      </c>
      <c r="F301" s="1" t="s">
        <v>67</v>
      </c>
      <c r="H301" s="4" t="str">
        <f t="shared" si="26"/>
        <v>TaxAuthority</v>
      </c>
      <c r="I301" s="4" t="str">
        <f t="shared" si="27"/>
        <v>State</v>
      </c>
      <c r="K301" s="3" t="s">
        <v>571</v>
      </c>
      <c r="L301" s="3" t="s">
        <v>67</v>
      </c>
      <c r="M301" s="3" t="s">
        <v>29</v>
      </c>
      <c r="N301" s="3">
        <v>5</v>
      </c>
      <c r="O301" s="2" t="s">
        <v>573</v>
      </c>
      <c r="P301" s="2" t="s">
        <v>68</v>
      </c>
      <c r="Q301" t="str">
        <f t="shared" si="22"/>
        <v>x</v>
      </c>
      <c r="R301" t="str">
        <f t="shared" si="23"/>
        <v/>
      </c>
      <c r="S301" t="str">
        <f>IF(F301&lt;&gt;"",VLOOKUP(O301,Sheet1!A:B,2,0)&amp;"."&amp;P301&amp;" AS "&amp;I301,"")</f>
        <v>ta.sState AS State</v>
      </c>
    </row>
    <row r="302" spans="1:19" x14ac:dyDescent="0.35">
      <c r="A302" s="1">
        <v>250</v>
      </c>
      <c r="B302" s="1">
        <v>9</v>
      </c>
      <c r="C302" s="1" t="s">
        <v>24</v>
      </c>
      <c r="E302" s="1" t="s">
        <v>38</v>
      </c>
      <c r="F302" s="1" t="s">
        <v>69</v>
      </c>
      <c r="H302" s="4" t="str">
        <f t="shared" si="26"/>
        <v>TaxAuthority</v>
      </c>
      <c r="I302" s="4" t="str">
        <f t="shared" si="27"/>
        <v>Post_Code</v>
      </c>
      <c r="K302" s="3" t="s">
        <v>571</v>
      </c>
      <c r="L302" s="3" t="s">
        <v>215</v>
      </c>
      <c r="M302" s="3" t="s">
        <v>29</v>
      </c>
      <c r="N302" s="3">
        <v>30</v>
      </c>
      <c r="O302" s="2" t="s">
        <v>573</v>
      </c>
      <c r="P302" s="2" t="s">
        <v>71</v>
      </c>
      <c r="Q302" t="str">
        <f t="shared" si="22"/>
        <v>x</v>
      </c>
      <c r="R302" t="str">
        <f t="shared" si="23"/>
        <v/>
      </c>
      <c r="S302" t="str">
        <f>IF(F302&lt;&gt;"",VLOOKUP(O302,Sheet1!A:B,2,0)&amp;"."&amp;P302&amp;" AS "&amp;I302,"")</f>
        <v>ta.sZipCode AS Post_Code</v>
      </c>
    </row>
    <row r="303" spans="1:19" x14ac:dyDescent="0.35">
      <c r="A303" s="1">
        <v>250</v>
      </c>
      <c r="B303" s="1">
        <v>10</v>
      </c>
      <c r="C303" s="1" t="s">
        <v>24</v>
      </c>
      <c r="E303" s="1" t="s">
        <v>38</v>
      </c>
      <c r="F303" s="1" t="s">
        <v>584</v>
      </c>
      <c r="H303" s="4" t="str">
        <f t="shared" si="26"/>
        <v>TaxAuthority</v>
      </c>
      <c r="I303" s="4" t="str">
        <f t="shared" si="27"/>
        <v>Phone_Number</v>
      </c>
      <c r="K303" s="3" t="s">
        <v>571</v>
      </c>
      <c r="L303" s="3" t="s">
        <v>585</v>
      </c>
      <c r="M303" s="3" t="s">
        <v>29</v>
      </c>
      <c r="N303" s="3">
        <v>16</v>
      </c>
      <c r="O303" s="2" t="s">
        <v>573</v>
      </c>
      <c r="P303" s="2" t="s">
        <v>586</v>
      </c>
      <c r="Q303" t="str">
        <f t="shared" si="22"/>
        <v>x</v>
      </c>
      <c r="R303" t="str">
        <f t="shared" si="23"/>
        <v/>
      </c>
      <c r="S303" t="str">
        <f>IF(F303&lt;&gt;"",VLOOKUP(O303,Sheet1!A:B,2,0)&amp;"."&amp;P303&amp;" AS "&amp;I303,"")</f>
        <v>ta.sPhoneNumber AS Phone_Number</v>
      </c>
    </row>
    <row r="304" spans="1:19" x14ac:dyDescent="0.35">
      <c r="A304" s="1">
        <v>250</v>
      </c>
      <c r="B304" s="1">
        <v>11</v>
      </c>
      <c r="C304" s="1" t="s">
        <v>24</v>
      </c>
      <c r="E304" s="1" t="s">
        <v>38</v>
      </c>
      <c r="F304" s="1" t="s">
        <v>587</v>
      </c>
      <c r="H304" s="4" t="str">
        <f t="shared" si="26"/>
        <v>TaxAuthority</v>
      </c>
      <c r="I304" s="4" t="str">
        <f t="shared" si="27"/>
        <v>Fax_Number</v>
      </c>
      <c r="K304" s="3" t="s">
        <v>571</v>
      </c>
      <c r="L304" s="3" t="s">
        <v>588</v>
      </c>
      <c r="M304" s="3" t="s">
        <v>29</v>
      </c>
      <c r="N304" s="3">
        <v>16</v>
      </c>
      <c r="O304" s="2" t="s">
        <v>573</v>
      </c>
      <c r="P304" s="2" t="s">
        <v>589</v>
      </c>
      <c r="Q304" t="str">
        <f t="shared" si="22"/>
        <v>x</v>
      </c>
      <c r="R304" t="str">
        <f t="shared" si="23"/>
        <v/>
      </c>
      <c r="S304" t="str">
        <f>IF(F304&lt;&gt;"",VLOOKUP(O304,Sheet1!A:B,2,0)&amp;"."&amp;P304&amp;" AS "&amp;I304,"")</f>
        <v>ta.sFaxNumber AS Fax_Number</v>
      </c>
    </row>
    <row r="305" spans="1:19" x14ac:dyDescent="0.35">
      <c r="A305" s="1">
        <v>250</v>
      </c>
      <c r="B305" s="1">
        <v>12</v>
      </c>
      <c r="C305" s="1" t="s">
        <v>24</v>
      </c>
      <c r="E305" s="1" t="s">
        <v>38</v>
      </c>
      <c r="F305" s="1" t="s">
        <v>105</v>
      </c>
      <c r="H305" s="4" t="str">
        <f t="shared" si="26"/>
        <v>TaxAuthority</v>
      </c>
      <c r="I305" s="4" t="str">
        <f t="shared" si="27"/>
        <v>Email</v>
      </c>
      <c r="K305" s="3" t="s">
        <v>571</v>
      </c>
      <c r="L305" s="3" t="s">
        <v>106</v>
      </c>
      <c r="M305" s="3" t="s">
        <v>29</v>
      </c>
      <c r="N305" s="3">
        <v>80</v>
      </c>
      <c r="O305" s="2" t="s">
        <v>573</v>
      </c>
      <c r="P305" s="2" t="s">
        <v>107</v>
      </c>
      <c r="Q305" t="str">
        <f t="shared" si="22"/>
        <v>x</v>
      </c>
      <c r="R305" t="str">
        <f t="shared" si="23"/>
        <v/>
      </c>
      <c r="S305" t="str">
        <f>IF(F305&lt;&gt;"",VLOOKUP(O305,Sheet1!A:B,2,0)&amp;"."&amp;P305&amp;" AS "&amp;I305,"")</f>
        <v>ta.sEmail AS Email</v>
      </c>
    </row>
    <row r="306" spans="1:19" x14ac:dyDescent="0.35">
      <c r="A306" s="1">
        <v>250</v>
      </c>
      <c r="B306" s="1">
        <v>13</v>
      </c>
      <c r="C306" s="1" t="s">
        <v>24</v>
      </c>
      <c r="E306" s="1" t="s">
        <v>38</v>
      </c>
      <c r="F306" s="1" t="s">
        <v>590</v>
      </c>
      <c r="H306" s="4" t="str">
        <f t="shared" si="26"/>
        <v>TaxAuthority</v>
      </c>
      <c r="I306" s="4" t="str">
        <f t="shared" si="27"/>
        <v>Website</v>
      </c>
      <c r="K306" s="3" t="s">
        <v>571</v>
      </c>
      <c r="L306" s="3" t="s">
        <v>591</v>
      </c>
      <c r="M306" s="3" t="s">
        <v>29</v>
      </c>
      <c r="N306" s="3">
        <v>100</v>
      </c>
      <c r="O306" s="2" t="s">
        <v>573</v>
      </c>
      <c r="P306" s="2" t="s">
        <v>592</v>
      </c>
      <c r="Q306" t="str">
        <f t="shared" si="22"/>
        <v>x</v>
      </c>
      <c r="R306" t="str">
        <f t="shared" si="23"/>
        <v/>
      </c>
      <c r="S306" t="str">
        <f>IF(F306&lt;&gt;"",VLOOKUP(O306,Sheet1!A:B,2,0)&amp;"."&amp;P306&amp;" AS "&amp;I306,"")</f>
        <v>ta.sUrl AS Website</v>
      </c>
    </row>
    <row r="307" spans="1:19" x14ac:dyDescent="0.35">
      <c r="A307" s="1">
        <v>250</v>
      </c>
      <c r="B307" s="1">
        <v>14</v>
      </c>
      <c r="C307" s="1" t="s">
        <v>24</v>
      </c>
      <c r="E307" s="1" t="s">
        <v>38</v>
      </c>
      <c r="H307" s="4" t="str">
        <f t="shared" si="26"/>
        <v>TaxAuthority</v>
      </c>
      <c r="I307" s="4" t="str">
        <f t="shared" si="27"/>
        <v/>
      </c>
      <c r="K307" s="3" t="s">
        <v>571</v>
      </c>
      <c r="L307" s="3" t="s">
        <v>593</v>
      </c>
      <c r="M307" s="3" t="s">
        <v>167</v>
      </c>
      <c r="N307" s="3">
        <v>5</v>
      </c>
      <c r="O307" s="2" t="s">
        <v>573</v>
      </c>
      <c r="P307" s="2" t="s">
        <v>594</v>
      </c>
      <c r="Q307" t="str">
        <f t="shared" si="22"/>
        <v/>
      </c>
      <c r="R307" t="str">
        <f t="shared" si="23"/>
        <v/>
      </c>
      <c r="S307" t="str">
        <f>IF(F307&lt;&gt;"",VLOOKUP(O307,Sheet1!A:B,2,0)&amp;"."&amp;P307&amp;" AS "&amp;I307,"")</f>
        <v/>
      </c>
    </row>
    <row r="308" spans="1:19" x14ac:dyDescent="0.35">
      <c r="A308" s="1">
        <v>250</v>
      </c>
      <c r="B308" s="1">
        <v>15</v>
      </c>
      <c r="C308" s="1" t="s">
        <v>24</v>
      </c>
      <c r="E308" s="1" t="s">
        <v>38</v>
      </c>
      <c r="H308" s="4" t="str">
        <f t="shared" si="26"/>
        <v>TaxAuthority</v>
      </c>
      <c r="I308" s="4" t="str">
        <f t="shared" si="27"/>
        <v/>
      </c>
      <c r="K308" s="3" t="s">
        <v>571</v>
      </c>
      <c r="L308" s="3" t="s">
        <v>595</v>
      </c>
      <c r="M308" s="3" t="s">
        <v>29</v>
      </c>
      <c r="N308" s="3">
        <v>100</v>
      </c>
      <c r="O308" s="2" t="s">
        <v>573</v>
      </c>
      <c r="P308" s="2" t="s">
        <v>596</v>
      </c>
      <c r="Q308" t="str">
        <f t="shared" si="22"/>
        <v/>
      </c>
      <c r="R308" t="str">
        <f t="shared" si="23"/>
        <v/>
      </c>
      <c r="S308" t="str">
        <f>IF(F308&lt;&gt;"",VLOOKUP(O308,Sheet1!A:B,2,0)&amp;"."&amp;P308&amp;" AS "&amp;I308,"")</f>
        <v/>
      </c>
    </row>
    <row r="309" spans="1:19" x14ac:dyDescent="0.35">
      <c r="A309" s="1">
        <v>250</v>
      </c>
      <c r="B309" s="1">
        <v>16</v>
      </c>
      <c r="C309" s="1" t="s">
        <v>24</v>
      </c>
      <c r="E309" s="1" t="s">
        <v>38</v>
      </c>
      <c r="H309" s="4" t="str">
        <f t="shared" si="26"/>
        <v>TaxAuthority</v>
      </c>
      <c r="I309" s="4" t="str">
        <f t="shared" si="27"/>
        <v/>
      </c>
      <c r="K309" s="3" t="s">
        <v>571</v>
      </c>
      <c r="L309" s="3" t="s">
        <v>597</v>
      </c>
      <c r="M309" s="3" t="s">
        <v>29</v>
      </c>
      <c r="N309" s="3">
        <v>100</v>
      </c>
      <c r="O309" s="2" t="s">
        <v>573</v>
      </c>
      <c r="P309" s="2" t="s">
        <v>598</v>
      </c>
      <c r="Q309" t="str">
        <f t="shared" si="22"/>
        <v/>
      </c>
      <c r="R309" t="str">
        <f t="shared" si="23"/>
        <v/>
      </c>
      <c r="S309" t="str">
        <f>IF(F309&lt;&gt;"",VLOOKUP(O309,Sheet1!A:B,2,0)&amp;"."&amp;P309&amp;" AS "&amp;I309,"")</f>
        <v/>
      </c>
    </row>
    <row r="310" spans="1:19" x14ac:dyDescent="0.35">
      <c r="A310" s="1">
        <v>250</v>
      </c>
      <c r="B310" s="1">
        <v>17</v>
      </c>
      <c r="C310" s="1" t="s">
        <v>24</v>
      </c>
      <c r="E310" s="1" t="s">
        <v>38</v>
      </c>
      <c r="H310" s="4" t="str">
        <f t="shared" si="26"/>
        <v>TaxAuthority</v>
      </c>
      <c r="I310" s="4" t="str">
        <f t="shared" si="27"/>
        <v/>
      </c>
      <c r="K310" s="3" t="s">
        <v>571</v>
      </c>
      <c r="L310" s="3" t="s">
        <v>102</v>
      </c>
      <c r="M310" s="3" t="s">
        <v>29</v>
      </c>
      <c r="N310" s="3">
        <v>32000</v>
      </c>
      <c r="O310" s="2" t="s">
        <v>573</v>
      </c>
      <c r="P310" s="2" t="s">
        <v>599</v>
      </c>
      <c r="Q310" t="str">
        <f t="shared" si="22"/>
        <v/>
      </c>
      <c r="R310" t="str">
        <f t="shared" si="23"/>
        <v/>
      </c>
      <c r="S310" t="str">
        <f>IF(F310&lt;&gt;"",VLOOKUP(O310,Sheet1!A:B,2,0)&amp;"."&amp;P310&amp;" AS "&amp;I310,"")</f>
        <v/>
      </c>
    </row>
    <row r="311" spans="1:19" x14ac:dyDescent="0.35">
      <c r="A311" s="1">
        <v>250</v>
      </c>
      <c r="B311" s="1">
        <v>18</v>
      </c>
      <c r="C311" s="1" t="s">
        <v>24</v>
      </c>
      <c r="E311" s="1" t="s">
        <v>38</v>
      </c>
      <c r="H311" s="4" t="str">
        <f t="shared" si="26"/>
        <v>TaxAuthority</v>
      </c>
      <c r="I311" s="4" t="str">
        <f t="shared" si="27"/>
        <v/>
      </c>
      <c r="K311" s="3" t="s">
        <v>571</v>
      </c>
      <c r="L311" s="3" t="s">
        <v>600</v>
      </c>
      <c r="M311" s="3" t="s">
        <v>29</v>
      </c>
      <c r="N311" s="3">
        <v>1</v>
      </c>
      <c r="O311" s="2" t="s">
        <v>573</v>
      </c>
      <c r="P311" s="2" t="s">
        <v>601</v>
      </c>
      <c r="Q311" t="str">
        <f t="shared" si="22"/>
        <v>x</v>
      </c>
      <c r="R311" t="str">
        <f t="shared" si="23"/>
        <v xml:space="preserve">GO 
</v>
      </c>
      <c r="S311" t="str">
        <f>IF(F311&lt;&gt;"",VLOOKUP(O311,Sheet1!A:B,2,0)&amp;"."&amp;P311&amp;" AS "&amp;I311,"")</f>
        <v/>
      </c>
    </row>
    <row r="312" spans="1:19" x14ac:dyDescent="0.35">
      <c r="A312" s="1">
        <v>2250</v>
      </c>
      <c r="B312" s="1">
        <v>1</v>
      </c>
      <c r="C312" s="1" t="s">
        <v>602</v>
      </c>
      <c r="E312" s="1" t="s">
        <v>603</v>
      </c>
      <c r="F312" s="1" t="s">
        <v>299</v>
      </c>
      <c r="G312" s="1" t="s">
        <v>33</v>
      </c>
      <c r="H312" s="4" t="str">
        <f t="shared" ref="H312:H375" si="28">IF(E312=E311,H311,SUBSTITUTE(E312," ",""))</f>
        <v>Lease</v>
      </c>
      <c r="I312" s="4" t="str">
        <f t="shared" ref="I312:I375" si="29">IF(F312&lt;&gt;"",SUBSTITUTE(SUBSTITUTE(F312," ","_"),"-",""),"")</f>
        <v>Property_Code</v>
      </c>
      <c r="K312" s="3" t="s">
        <v>604</v>
      </c>
      <c r="L312" s="3" t="s">
        <v>201</v>
      </c>
      <c r="M312" s="3" t="s">
        <v>29</v>
      </c>
      <c r="N312" s="3">
        <v>8</v>
      </c>
      <c r="O312" s="2" t="s">
        <v>199</v>
      </c>
      <c r="P312" s="2" t="s">
        <v>253</v>
      </c>
      <c r="Q312" t="str">
        <f t="shared" ref="Q312:Q375" si="30">IF(OR(R312&lt;&gt;"",S312&lt;&gt;""),"x","")</f>
        <v>x</v>
      </c>
      <c r="R312" t="str">
        <f t="shared" ref="R312:R375" si="31">IF(H312&lt;&gt;H311,"CREATE VIEW DBO.V_"&amp;H312&amp;" AS "&amp;CHAR(10)&amp;"SELECT ",IF(E312&lt;&gt;E313,"GO "&amp;CHAR(10),""))</f>
        <v xml:space="preserve">CREATE VIEW DBO.V_Lease AS 
SELECT </v>
      </c>
      <c r="S312" t="str">
        <f>IF(F312&lt;&gt;"",VLOOKUP(O312,Sheet1!A:B,2,0)&amp;"."&amp;P312&amp;" AS "&amp;I312,"")</f>
        <v>p.Scode AS Property_Code</v>
      </c>
    </row>
    <row r="313" spans="1:19" x14ac:dyDescent="0.35">
      <c r="A313" s="1">
        <v>2250</v>
      </c>
      <c r="B313" s="1">
        <v>2</v>
      </c>
      <c r="C313" s="1" t="s">
        <v>602</v>
      </c>
      <c r="E313" s="1" t="s">
        <v>603</v>
      </c>
      <c r="F313" s="1" t="s">
        <v>26</v>
      </c>
      <c r="H313" s="4" t="str">
        <f t="shared" si="28"/>
        <v>Lease</v>
      </c>
      <c r="I313" s="4" t="str">
        <f t="shared" si="29"/>
        <v>Code</v>
      </c>
      <c r="K313" s="3" t="s">
        <v>604</v>
      </c>
      <c r="L313" s="3" t="s">
        <v>605</v>
      </c>
      <c r="M313" s="3" t="s">
        <v>29</v>
      </c>
      <c r="N313" s="3">
        <v>8</v>
      </c>
      <c r="O313" s="2" t="s">
        <v>606</v>
      </c>
      <c r="P313" s="2" t="s">
        <v>253</v>
      </c>
      <c r="Q313" t="str">
        <f t="shared" si="30"/>
        <v>x</v>
      </c>
      <c r="R313" t="str">
        <f t="shared" si="31"/>
        <v/>
      </c>
      <c r="S313" t="str">
        <f>IF(F313&lt;&gt;"",VLOOKUP(O313,Sheet1!A:B,2,0)&amp;"."&amp;P313&amp;" AS "&amp;I313,"")</f>
        <v>te.Scode AS Code</v>
      </c>
    </row>
    <row r="314" spans="1:19" x14ac:dyDescent="0.35">
      <c r="A314" s="1">
        <v>2250</v>
      </c>
      <c r="B314" s="1">
        <v>3</v>
      </c>
      <c r="C314" s="1" t="s">
        <v>602</v>
      </c>
      <c r="E314" s="1" t="s">
        <v>603</v>
      </c>
      <c r="F314" s="1" t="s">
        <v>296</v>
      </c>
      <c r="H314" s="4" t="str">
        <f t="shared" si="28"/>
        <v>Lease</v>
      </c>
      <c r="I314" s="4" t="str">
        <f t="shared" si="29"/>
        <v>Name</v>
      </c>
      <c r="K314" s="3" t="s">
        <v>604</v>
      </c>
      <c r="L314" s="3" t="s">
        <v>607</v>
      </c>
      <c r="M314" s="3" t="s">
        <v>29</v>
      </c>
      <c r="N314" s="3">
        <v>200</v>
      </c>
      <c r="O314" s="2" t="s">
        <v>606</v>
      </c>
      <c r="P314" s="2" t="s">
        <v>608</v>
      </c>
      <c r="Q314" t="str">
        <f t="shared" si="30"/>
        <v>x</v>
      </c>
      <c r="R314" t="str">
        <f t="shared" si="31"/>
        <v/>
      </c>
      <c r="S314" t="str">
        <f>IF(F314&lt;&gt;"",VLOOKUP(O314,Sheet1!A:B,2,0)&amp;"."&amp;P314&amp;" AS "&amp;I314,"")</f>
        <v>te.sLastName AS Name</v>
      </c>
    </row>
    <row r="315" spans="1:19" x14ac:dyDescent="0.35">
      <c r="A315" s="1">
        <v>2250</v>
      </c>
      <c r="B315" s="1">
        <v>4</v>
      </c>
      <c r="C315" s="1" t="s">
        <v>602</v>
      </c>
      <c r="E315" s="1" t="s">
        <v>603</v>
      </c>
      <c r="F315" s="1" t="s">
        <v>367</v>
      </c>
      <c r="H315" s="4" t="str">
        <f t="shared" si="28"/>
        <v>Lease</v>
      </c>
      <c r="I315" s="4" t="str">
        <f t="shared" si="29"/>
        <v>Type</v>
      </c>
      <c r="K315" s="3" t="s">
        <v>604</v>
      </c>
      <c r="L315" s="3" t="s">
        <v>373</v>
      </c>
      <c r="M315" s="3" t="s">
        <v>29</v>
      </c>
      <c r="N315" s="3">
        <v>8</v>
      </c>
      <c r="O315" s="2" t="s">
        <v>609</v>
      </c>
      <c r="P315" s="2" t="s">
        <v>452</v>
      </c>
      <c r="Q315" t="str">
        <f t="shared" si="30"/>
        <v>x</v>
      </c>
      <c r="R315" t="str">
        <f t="shared" si="31"/>
        <v/>
      </c>
      <c r="S315" t="str">
        <f>IF(F315&lt;&gt;"",VLOOKUP(O315,Sheet1!A:B,2,0)&amp;"."&amp;P315&amp;" AS "&amp;I315,"")</f>
        <v>clt.sCode AS Type</v>
      </c>
    </row>
    <row r="316" spans="1:19" x14ac:dyDescent="0.35">
      <c r="A316" s="1">
        <v>2250</v>
      </c>
      <c r="B316" s="1">
        <v>5</v>
      </c>
      <c r="C316" s="1" t="s">
        <v>602</v>
      </c>
      <c r="E316" s="1" t="s">
        <v>603</v>
      </c>
      <c r="F316" s="1" t="s">
        <v>610</v>
      </c>
      <c r="H316" s="4" t="str">
        <f t="shared" si="28"/>
        <v>Lease</v>
      </c>
      <c r="I316" s="4" t="str">
        <f t="shared" si="29"/>
        <v>Start_Date</v>
      </c>
      <c r="K316" s="3" t="s">
        <v>604</v>
      </c>
      <c r="L316" s="3" t="s">
        <v>611</v>
      </c>
      <c r="M316" s="3" t="s">
        <v>244</v>
      </c>
      <c r="N316" s="3" t="s">
        <v>612</v>
      </c>
      <c r="O316" s="2" t="s">
        <v>613</v>
      </c>
      <c r="P316" s="2" t="s">
        <v>614</v>
      </c>
      <c r="Q316" t="str">
        <f t="shared" si="30"/>
        <v>x</v>
      </c>
      <c r="R316" t="str">
        <f t="shared" si="31"/>
        <v/>
      </c>
      <c r="S316" t="str">
        <f>IF(F316&lt;&gt;"",VLOOKUP(O316,Sheet1!A:B,2,0)&amp;"."&amp;P316&amp;" AS "&amp;I316,"")</f>
        <v>ca.dtstart AS Start_Date</v>
      </c>
    </row>
    <row r="317" spans="1:19" x14ac:dyDescent="0.35">
      <c r="A317" s="1">
        <v>2250</v>
      </c>
      <c r="B317" s="1">
        <v>6</v>
      </c>
      <c r="C317" s="1" t="s">
        <v>602</v>
      </c>
      <c r="E317" s="1" t="s">
        <v>603</v>
      </c>
      <c r="F317" s="1" t="s">
        <v>615</v>
      </c>
      <c r="H317" s="4" t="str">
        <f t="shared" si="28"/>
        <v>Lease</v>
      </c>
      <c r="I317" s="4" t="str">
        <f t="shared" si="29"/>
        <v>End_Date</v>
      </c>
      <c r="K317" s="3" t="s">
        <v>604</v>
      </c>
      <c r="L317" s="3" t="s">
        <v>616</v>
      </c>
      <c r="M317" s="3" t="s">
        <v>244</v>
      </c>
      <c r="N317" s="3" t="s">
        <v>612</v>
      </c>
      <c r="O317" s="2" t="s">
        <v>613</v>
      </c>
      <c r="P317" s="2" t="s">
        <v>617</v>
      </c>
      <c r="Q317" t="str">
        <f t="shared" si="30"/>
        <v>x</v>
      </c>
      <c r="R317" t="str">
        <f t="shared" si="31"/>
        <v/>
      </c>
      <c r="S317" t="str">
        <f>IF(F317&lt;&gt;"",VLOOKUP(O317,Sheet1!A:B,2,0)&amp;"."&amp;P317&amp;" AS "&amp;I317,"")</f>
        <v>ca.dtend AS End_Date</v>
      </c>
    </row>
    <row r="318" spans="1:19" x14ac:dyDescent="0.35">
      <c r="A318" s="1">
        <v>2250</v>
      </c>
      <c r="B318" s="1">
        <v>7</v>
      </c>
      <c r="C318" s="1" t="s">
        <v>602</v>
      </c>
      <c r="E318" s="1" t="s">
        <v>603</v>
      </c>
      <c r="F318" s="1" t="s">
        <v>618</v>
      </c>
      <c r="H318" s="4" t="str">
        <f t="shared" si="28"/>
        <v>Lease</v>
      </c>
      <c r="I318" s="4" t="str">
        <f t="shared" si="29"/>
        <v>Move_In_Date</v>
      </c>
      <c r="K318" s="3" t="s">
        <v>604</v>
      </c>
      <c r="L318" s="3" t="s">
        <v>619</v>
      </c>
      <c r="M318" s="3" t="s">
        <v>244</v>
      </c>
      <c r="N318" s="3" t="s">
        <v>612</v>
      </c>
      <c r="O318" s="2" t="s">
        <v>613</v>
      </c>
      <c r="P318" s="2" t="s">
        <v>620</v>
      </c>
      <c r="Q318" t="str">
        <f t="shared" si="30"/>
        <v>x</v>
      </c>
      <c r="R318" t="str">
        <f t="shared" si="31"/>
        <v/>
      </c>
      <c r="S318" t="str">
        <f>IF(F318&lt;&gt;"",VLOOKUP(O318,Sheet1!A:B,2,0)&amp;"."&amp;P318&amp;" AS "&amp;I318,"")</f>
        <v>ca.dtmovein AS Move_In_Date</v>
      </c>
    </row>
    <row r="319" spans="1:19" x14ac:dyDescent="0.35">
      <c r="A319" s="1">
        <v>2250</v>
      </c>
      <c r="B319" s="1">
        <v>8</v>
      </c>
      <c r="C319" s="1" t="s">
        <v>602</v>
      </c>
      <c r="E319" s="1" t="s">
        <v>603</v>
      </c>
      <c r="F319" s="1" t="s">
        <v>621</v>
      </c>
      <c r="H319" s="4" t="str">
        <f t="shared" si="28"/>
        <v>Lease</v>
      </c>
      <c r="I319" s="4" t="str">
        <f t="shared" si="29"/>
        <v>Sales_Category</v>
      </c>
      <c r="K319" s="3" t="s">
        <v>604</v>
      </c>
      <c r="L319" s="3" t="s">
        <v>622</v>
      </c>
      <c r="M319" s="3" t="s">
        <v>29</v>
      </c>
      <c r="N319" s="3">
        <v>8</v>
      </c>
      <c r="O319" s="2" t="s">
        <v>623</v>
      </c>
      <c r="P319" s="2" t="s">
        <v>35</v>
      </c>
      <c r="Q319" t="str">
        <f t="shared" si="30"/>
        <v>x</v>
      </c>
      <c r="R319" t="str">
        <f t="shared" si="31"/>
        <v/>
      </c>
      <c r="S319" t="str">
        <f>IF(F319&lt;&gt;"",VLOOKUP(O319,Sheet1!A:B,2,0)&amp;"."&amp;P319&amp;" AS "&amp;I319,"")</f>
        <v>csc.scode AS Sales_Category</v>
      </c>
    </row>
    <row r="320" spans="1:19" x14ac:dyDescent="0.35">
      <c r="A320" s="1">
        <v>2250</v>
      </c>
      <c r="B320" s="1">
        <v>9</v>
      </c>
      <c r="C320" s="1" t="s">
        <v>602</v>
      </c>
      <c r="E320" s="1" t="s">
        <v>603</v>
      </c>
      <c r="F320" s="1" t="s">
        <v>43</v>
      </c>
      <c r="H320" s="4" t="str">
        <f t="shared" si="28"/>
        <v>Lease</v>
      </c>
      <c r="I320" s="4" t="str">
        <f t="shared" si="29"/>
        <v>Legacy_Code</v>
      </c>
      <c r="K320" s="3" t="s">
        <v>604</v>
      </c>
      <c r="L320" s="3" t="s">
        <v>624</v>
      </c>
      <c r="M320" s="3" t="s">
        <v>29</v>
      </c>
      <c r="N320" s="3">
        <v>250</v>
      </c>
      <c r="O320" s="2" t="s">
        <v>606</v>
      </c>
      <c r="P320" s="2" t="s">
        <v>46</v>
      </c>
      <c r="Q320" t="str">
        <f t="shared" si="30"/>
        <v>x</v>
      </c>
      <c r="R320" t="str">
        <f t="shared" si="31"/>
        <v/>
      </c>
      <c r="S320" t="str">
        <f>IF(F320&lt;&gt;"",VLOOKUP(O320,Sheet1!A:B,2,0)&amp;"."&amp;P320&amp;" AS "&amp;I320,"")</f>
        <v>te.sExtReference AS Legacy_Code</v>
      </c>
    </row>
    <row r="321" spans="1:19" x14ac:dyDescent="0.35">
      <c r="A321" s="1">
        <v>2250</v>
      </c>
      <c r="B321" s="1">
        <v>10</v>
      </c>
      <c r="C321" s="1" t="s">
        <v>602</v>
      </c>
      <c r="E321" s="1" t="s">
        <v>603</v>
      </c>
      <c r="H321" s="4" t="str">
        <f t="shared" si="28"/>
        <v>Lease</v>
      </c>
      <c r="I321" s="4" t="str">
        <f t="shared" si="29"/>
        <v/>
      </c>
      <c r="K321" s="3" t="s">
        <v>604</v>
      </c>
      <c r="L321" s="3" t="s">
        <v>625</v>
      </c>
      <c r="M321" s="3" t="s">
        <v>29</v>
      </c>
      <c r="N321" s="3">
        <v>250</v>
      </c>
      <c r="O321" s="2" t="s">
        <v>199</v>
      </c>
      <c r="P321" s="2" t="s">
        <v>46</v>
      </c>
      <c r="Q321" t="str">
        <f t="shared" si="30"/>
        <v/>
      </c>
      <c r="R321" t="str">
        <f t="shared" si="31"/>
        <v/>
      </c>
      <c r="S321" t="str">
        <f>IF(F321&lt;&gt;"",VLOOKUP(O321,Sheet1!A:B,2,0)&amp;"."&amp;P321&amp;" AS "&amp;I321,"")</f>
        <v/>
      </c>
    </row>
    <row r="322" spans="1:19" x14ac:dyDescent="0.35">
      <c r="A322" s="1">
        <v>2250</v>
      </c>
      <c r="B322" s="1">
        <v>11</v>
      </c>
      <c r="C322" s="1" t="s">
        <v>602</v>
      </c>
      <c r="E322" s="1" t="s">
        <v>603</v>
      </c>
      <c r="H322" s="4" t="str">
        <f t="shared" si="28"/>
        <v>Lease</v>
      </c>
      <c r="I322" s="4" t="str">
        <f t="shared" si="29"/>
        <v/>
      </c>
      <c r="K322" s="3" t="s">
        <v>604</v>
      </c>
      <c r="L322" s="3" t="s">
        <v>626</v>
      </c>
      <c r="M322" s="3" t="s">
        <v>29</v>
      </c>
      <c r="N322" s="3">
        <v>250</v>
      </c>
      <c r="O322" s="2" t="s">
        <v>627</v>
      </c>
      <c r="P322" s="2" t="s">
        <v>46</v>
      </c>
      <c r="Q322" t="str">
        <f t="shared" si="30"/>
        <v/>
      </c>
      <c r="R322" t="str">
        <f t="shared" si="31"/>
        <v/>
      </c>
      <c r="S322" t="str">
        <f>IF(F322&lt;&gt;"",VLOOKUP(O322,Sheet1!A:B,2,0)&amp;"."&amp;P322&amp;" AS "&amp;I322,"")</f>
        <v/>
      </c>
    </row>
    <row r="323" spans="1:19" x14ac:dyDescent="0.35">
      <c r="A323" s="1">
        <v>2250</v>
      </c>
      <c r="B323" s="1">
        <v>12</v>
      </c>
      <c r="C323" s="1" t="s">
        <v>602</v>
      </c>
      <c r="E323" s="1" t="s">
        <v>603</v>
      </c>
      <c r="H323" s="4" t="str">
        <f t="shared" si="28"/>
        <v>Lease</v>
      </c>
      <c r="I323" s="4" t="str">
        <f t="shared" si="29"/>
        <v/>
      </c>
      <c r="K323" s="3" t="s">
        <v>604</v>
      </c>
      <c r="L323" s="3" t="s">
        <v>628</v>
      </c>
      <c r="M323" s="3" t="s">
        <v>29</v>
      </c>
      <c r="N323" s="3">
        <v>250</v>
      </c>
      <c r="O323" s="2" t="s">
        <v>629</v>
      </c>
      <c r="P323" s="2" t="s">
        <v>46</v>
      </c>
      <c r="Q323" t="str">
        <f t="shared" si="30"/>
        <v/>
      </c>
      <c r="R323" t="str">
        <f t="shared" si="31"/>
        <v/>
      </c>
      <c r="S323" t="str">
        <f>IF(F323&lt;&gt;"",VLOOKUP(O323,Sheet1!A:B,2,0)&amp;"."&amp;P323&amp;" AS "&amp;I323,"")</f>
        <v/>
      </c>
    </row>
    <row r="324" spans="1:19" x14ac:dyDescent="0.35">
      <c r="A324" s="1">
        <v>2250</v>
      </c>
      <c r="B324" s="1">
        <v>13</v>
      </c>
      <c r="C324" s="1" t="s">
        <v>602</v>
      </c>
      <c r="E324" s="1" t="s">
        <v>603</v>
      </c>
      <c r="H324" s="4" t="str">
        <f t="shared" si="28"/>
        <v>Lease</v>
      </c>
      <c r="I324" s="4" t="str">
        <f t="shared" si="29"/>
        <v/>
      </c>
      <c r="K324" s="3" t="s">
        <v>604</v>
      </c>
      <c r="L324" s="3" t="s">
        <v>630</v>
      </c>
      <c r="M324" s="3" t="s">
        <v>29</v>
      </c>
      <c r="N324" s="3">
        <v>250</v>
      </c>
      <c r="O324" s="2" t="s">
        <v>629</v>
      </c>
      <c r="P324" s="2" t="s">
        <v>46</v>
      </c>
      <c r="Q324" t="str">
        <f t="shared" si="30"/>
        <v/>
      </c>
      <c r="R324" t="str">
        <f t="shared" si="31"/>
        <v/>
      </c>
      <c r="S324" t="str">
        <f>IF(F324&lt;&gt;"",VLOOKUP(O324,Sheet1!A:B,2,0)&amp;"."&amp;P324&amp;" AS "&amp;I324,"")</f>
        <v/>
      </c>
    </row>
    <row r="325" spans="1:19" x14ac:dyDescent="0.35">
      <c r="A325" s="1">
        <v>2250</v>
      </c>
      <c r="B325" s="1">
        <v>14</v>
      </c>
      <c r="C325" s="1" t="s">
        <v>602</v>
      </c>
      <c r="E325" s="1" t="s">
        <v>603</v>
      </c>
      <c r="H325" s="4" t="str">
        <f t="shared" si="28"/>
        <v>Lease</v>
      </c>
      <c r="I325" s="4" t="str">
        <f t="shared" si="29"/>
        <v/>
      </c>
      <c r="K325" s="3" t="s">
        <v>604</v>
      </c>
      <c r="L325" s="3" t="s">
        <v>631</v>
      </c>
      <c r="M325" s="3" t="s">
        <v>113</v>
      </c>
      <c r="Q325" t="str">
        <f t="shared" si="30"/>
        <v/>
      </c>
      <c r="R325" t="str">
        <f t="shared" si="31"/>
        <v/>
      </c>
      <c r="S325" t="str">
        <f>IF(F325&lt;&gt;"",VLOOKUP(O325,Sheet1!A:B,2,0)&amp;"."&amp;P325&amp;" AS "&amp;I325,"")</f>
        <v/>
      </c>
    </row>
    <row r="326" spans="1:19" x14ac:dyDescent="0.35">
      <c r="A326" s="1">
        <v>2250</v>
      </c>
      <c r="B326" s="1">
        <v>15</v>
      </c>
      <c r="C326" s="1" t="s">
        <v>602</v>
      </c>
      <c r="E326" s="1" t="s">
        <v>603</v>
      </c>
      <c r="H326" s="4" t="str">
        <f t="shared" si="28"/>
        <v>Lease</v>
      </c>
      <c r="I326" s="4" t="str">
        <f t="shared" si="29"/>
        <v/>
      </c>
      <c r="K326" s="3" t="s">
        <v>604</v>
      </c>
      <c r="L326" s="3" t="s">
        <v>632</v>
      </c>
      <c r="M326" s="3" t="s">
        <v>113</v>
      </c>
      <c r="Q326" t="str">
        <f t="shared" si="30"/>
        <v/>
      </c>
      <c r="R326" t="str">
        <f t="shared" si="31"/>
        <v/>
      </c>
      <c r="S326" t="str">
        <f>IF(F326&lt;&gt;"",VLOOKUP(O326,Sheet1!A:B,2,0)&amp;"."&amp;P326&amp;" AS "&amp;I326,"")</f>
        <v/>
      </c>
    </row>
    <row r="327" spans="1:19" x14ac:dyDescent="0.35">
      <c r="A327" s="1">
        <v>2250</v>
      </c>
      <c r="B327" s="1">
        <v>16</v>
      </c>
      <c r="C327" s="1" t="s">
        <v>602</v>
      </c>
      <c r="E327" s="1" t="s">
        <v>603</v>
      </c>
      <c r="H327" s="4" t="str">
        <f t="shared" si="28"/>
        <v>Lease</v>
      </c>
      <c r="I327" s="4" t="str">
        <f t="shared" si="29"/>
        <v/>
      </c>
      <c r="K327" s="3" t="s">
        <v>604</v>
      </c>
      <c r="L327" s="3" t="s">
        <v>633</v>
      </c>
      <c r="M327" s="3" t="s">
        <v>29</v>
      </c>
      <c r="N327" s="3">
        <v>8</v>
      </c>
      <c r="O327" s="2" t="s">
        <v>629</v>
      </c>
      <c r="P327" s="2" t="s">
        <v>35</v>
      </c>
      <c r="Q327" t="str">
        <f t="shared" si="30"/>
        <v/>
      </c>
      <c r="R327" t="str">
        <f t="shared" si="31"/>
        <v/>
      </c>
      <c r="S327" t="str">
        <f>IF(F327&lt;&gt;"",VLOOKUP(O327,Sheet1!A:B,2,0)&amp;"."&amp;P327&amp;" AS "&amp;I327,"")</f>
        <v/>
      </c>
    </row>
    <row r="328" spans="1:19" x14ac:dyDescent="0.35">
      <c r="A328" s="1">
        <v>2250</v>
      </c>
      <c r="B328" s="1">
        <v>17</v>
      </c>
      <c r="C328" s="1" t="s">
        <v>602</v>
      </c>
      <c r="E328" s="1" t="s">
        <v>603</v>
      </c>
      <c r="H328" s="4" t="str">
        <f t="shared" si="28"/>
        <v>Lease</v>
      </c>
      <c r="I328" s="4" t="str">
        <f t="shared" si="29"/>
        <v/>
      </c>
      <c r="K328" s="3" t="s">
        <v>604</v>
      </c>
      <c r="L328" s="3" t="s">
        <v>634</v>
      </c>
      <c r="M328" s="3" t="s">
        <v>29</v>
      </c>
      <c r="N328" s="3">
        <v>8</v>
      </c>
      <c r="O328" s="2" t="s">
        <v>629</v>
      </c>
      <c r="P328" s="2" t="s">
        <v>35</v>
      </c>
      <c r="Q328" t="str">
        <f t="shared" si="30"/>
        <v/>
      </c>
      <c r="R328" t="str">
        <f t="shared" si="31"/>
        <v/>
      </c>
      <c r="S328" t="str">
        <f>IF(F328&lt;&gt;"",VLOOKUP(O328,Sheet1!A:B,2,0)&amp;"."&amp;P328&amp;" AS "&amp;I328,"")</f>
        <v/>
      </c>
    </row>
    <row r="329" spans="1:19" x14ac:dyDescent="0.35">
      <c r="A329" s="1">
        <v>2250</v>
      </c>
      <c r="B329" s="1">
        <v>18</v>
      </c>
      <c r="C329" s="1" t="s">
        <v>602</v>
      </c>
      <c r="E329" s="1" t="s">
        <v>603</v>
      </c>
      <c r="F329" s="1" t="s">
        <v>102</v>
      </c>
      <c r="H329" s="4" t="str">
        <f t="shared" si="28"/>
        <v>Lease</v>
      </c>
      <c r="I329" s="4" t="str">
        <f t="shared" si="29"/>
        <v>Notes</v>
      </c>
      <c r="K329" s="3" t="s">
        <v>604</v>
      </c>
      <c r="L329" s="3" t="s">
        <v>102</v>
      </c>
      <c r="M329" s="3" t="s">
        <v>29</v>
      </c>
      <c r="N329" s="3">
        <v>400</v>
      </c>
      <c r="O329" s="2" t="s">
        <v>613</v>
      </c>
      <c r="P329" s="2" t="s">
        <v>599</v>
      </c>
      <c r="Q329" t="str">
        <f t="shared" si="30"/>
        <v>x</v>
      </c>
      <c r="R329" t="str">
        <f t="shared" si="31"/>
        <v/>
      </c>
      <c r="S329" t="str">
        <f>IF(F329&lt;&gt;"",VLOOKUP(O329,Sheet1!A:B,2,0)&amp;"."&amp;P329&amp;" AS "&amp;I329,"")</f>
        <v>ca.sNotes AS Notes</v>
      </c>
    </row>
    <row r="330" spans="1:19" x14ac:dyDescent="0.35">
      <c r="A330" s="1">
        <v>2250</v>
      </c>
      <c r="B330" s="1">
        <v>19</v>
      </c>
      <c r="C330" s="1" t="s">
        <v>602</v>
      </c>
      <c r="E330" s="1" t="s">
        <v>603</v>
      </c>
      <c r="F330" s="1" t="s">
        <v>635</v>
      </c>
      <c r="G330" s="1" t="s">
        <v>33</v>
      </c>
      <c r="H330" s="4" t="str">
        <f t="shared" si="28"/>
        <v>Lease</v>
      </c>
      <c r="I330" s="4" t="str">
        <f t="shared" si="29"/>
        <v>Customer_Code</v>
      </c>
      <c r="K330" s="3" t="s">
        <v>604</v>
      </c>
      <c r="L330" s="3" t="s">
        <v>636</v>
      </c>
      <c r="M330" s="3" t="s">
        <v>29</v>
      </c>
      <c r="N330" s="3">
        <v>8</v>
      </c>
      <c r="O330" s="2" t="s">
        <v>627</v>
      </c>
      <c r="P330" s="2" t="s">
        <v>253</v>
      </c>
      <c r="Q330" t="str">
        <f t="shared" si="30"/>
        <v>x</v>
      </c>
      <c r="R330" t="str">
        <f t="shared" si="31"/>
        <v/>
      </c>
      <c r="S330" t="str">
        <f>IF(F330&lt;&gt;"",VLOOKUP(O330,Sheet1!A:B,2,0)&amp;"."&amp;P330&amp;" AS "&amp;I330,"")</f>
        <v>cus.Scode AS Customer_Code</v>
      </c>
    </row>
    <row r="331" spans="1:19" x14ac:dyDescent="0.35">
      <c r="A331" s="1">
        <v>2250</v>
      </c>
      <c r="B331" s="1">
        <v>20</v>
      </c>
      <c r="C331" s="1" t="s">
        <v>602</v>
      </c>
      <c r="E331" s="1" t="s">
        <v>603</v>
      </c>
      <c r="F331" s="1" t="s">
        <v>637</v>
      </c>
      <c r="H331" s="4" t="str">
        <f t="shared" si="28"/>
        <v>Lease</v>
      </c>
      <c r="I331" s="4" t="str">
        <f t="shared" si="29"/>
        <v>Company_Name</v>
      </c>
      <c r="K331" s="3" t="s">
        <v>604</v>
      </c>
      <c r="L331" s="3" t="s">
        <v>638</v>
      </c>
      <c r="M331" s="3" t="s">
        <v>29</v>
      </c>
      <c r="N331" s="3">
        <v>80</v>
      </c>
      <c r="O331" s="2" t="s">
        <v>606</v>
      </c>
      <c r="P331" s="2" t="s">
        <v>639</v>
      </c>
      <c r="Q331" t="str">
        <f t="shared" si="30"/>
        <v>x</v>
      </c>
      <c r="R331" t="str">
        <f t="shared" si="31"/>
        <v/>
      </c>
      <c r="S331" t="str">
        <f>IF(F331&lt;&gt;"",VLOOKUP(O331,Sheet1!A:B,2,0)&amp;"."&amp;P331&amp;" AS "&amp;I331,"")</f>
        <v>te.sLeaseCompany AS Company_Name</v>
      </c>
    </row>
    <row r="332" spans="1:19" x14ac:dyDescent="0.35">
      <c r="A332" s="1">
        <v>2250</v>
      </c>
      <c r="B332" s="1">
        <v>21</v>
      </c>
      <c r="C332" s="1" t="s">
        <v>602</v>
      </c>
      <c r="E332" s="1" t="s">
        <v>603</v>
      </c>
      <c r="H332" s="4" t="str">
        <f t="shared" si="28"/>
        <v>Lease</v>
      </c>
      <c r="I332" s="4" t="str">
        <f t="shared" si="29"/>
        <v/>
      </c>
      <c r="K332" s="3" t="s">
        <v>604</v>
      </c>
      <c r="L332" s="3" t="s">
        <v>640</v>
      </c>
      <c r="M332" s="3" t="s">
        <v>29</v>
      </c>
      <c r="N332" s="3">
        <v>8</v>
      </c>
      <c r="O332" s="2" t="s">
        <v>641</v>
      </c>
      <c r="P332" s="2" t="s">
        <v>35</v>
      </c>
      <c r="Q332" t="str">
        <f t="shared" si="30"/>
        <v/>
      </c>
      <c r="R332" t="str">
        <f t="shared" si="31"/>
        <v/>
      </c>
      <c r="S332" t="str">
        <f>IF(F332&lt;&gt;"",VLOOKUP(O332,Sheet1!A:B,2,0)&amp;"."&amp;P332&amp;" AS "&amp;I332,"")</f>
        <v/>
      </c>
    </row>
    <row r="333" spans="1:19" x14ac:dyDescent="0.35">
      <c r="A333" s="1">
        <v>2250</v>
      </c>
      <c r="B333" s="1">
        <v>22</v>
      </c>
      <c r="C333" s="1" t="s">
        <v>602</v>
      </c>
      <c r="E333" s="1" t="s">
        <v>603</v>
      </c>
      <c r="H333" s="4" t="str">
        <f t="shared" si="28"/>
        <v>Lease</v>
      </c>
      <c r="I333" s="4" t="str">
        <f t="shared" si="29"/>
        <v/>
      </c>
      <c r="K333" s="3" t="s">
        <v>604</v>
      </c>
      <c r="L333" s="3" t="s">
        <v>642</v>
      </c>
      <c r="M333" s="3" t="s">
        <v>113</v>
      </c>
      <c r="O333" s="2" t="s">
        <v>643</v>
      </c>
      <c r="P333" s="2" t="s">
        <v>644</v>
      </c>
      <c r="Q333" t="str">
        <f t="shared" si="30"/>
        <v/>
      </c>
      <c r="R333" t="str">
        <f t="shared" si="31"/>
        <v/>
      </c>
      <c r="S333" t="str">
        <f>IF(F333&lt;&gt;"",VLOOKUP(O333,Sheet1!A:B,2,0)&amp;"."&amp;P333&amp;" AS "&amp;I333,"")</f>
        <v/>
      </c>
    </row>
    <row r="334" spans="1:19" x14ac:dyDescent="0.35">
      <c r="A334" s="1">
        <v>2250</v>
      </c>
      <c r="B334" s="1">
        <v>23</v>
      </c>
      <c r="C334" s="1" t="s">
        <v>602</v>
      </c>
      <c r="E334" s="1" t="s">
        <v>603</v>
      </c>
      <c r="F334" s="1" t="s">
        <v>645</v>
      </c>
      <c r="H334" s="4" t="str">
        <f t="shared" si="28"/>
        <v>Lease</v>
      </c>
      <c r="I334" s="4" t="str">
        <f t="shared" si="29"/>
        <v>Move_Out_Date</v>
      </c>
      <c r="K334" s="3" t="s">
        <v>604</v>
      </c>
      <c r="L334" s="3" t="s">
        <v>646</v>
      </c>
      <c r="M334" s="3" t="s">
        <v>244</v>
      </c>
      <c r="N334" s="3" t="s">
        <v>612</v>
      </c>
      <c r="O334" s="2" t="s">
        <v>613</v>
      </c>
      <c r="P334" s="2" t="s">
        <v>647</v>
      </c>
      <c r="Q334" t="str">
        <f t="shared" si="30"/>
        <v>x</v>
      </c>
      <c r="R334" t="str">
        <f t="shared" si="31"/>
        <v/>
      </c>
      <c r="S334" t="str">
        <f>IF(F334&lt;&gt;"",VLOOKUP(O334,Sheet1!A:B,2,0)&amp;"."&amp;P334&amp;" AS "&amp;I334,"")</f>
        <v>ca.dtmoveout AS Move_Out_Date</v>
      </c>
    </row>
    <row r="335" spans="1:19" x14ac:dyDescent="0.35">
      <c r="A335" s="1">
        <v>2250</v>
      </c>
      <c r="B335" s="1">
        <v>24</v>
      </c>
      <c r="C335" s="1" t="s">
        <v>602</v>
      </c>
      <c r="E335" s="1" t="s">
        <v>603</v>
      </c>
      <c r="H335" s="4" t="str">
        <f t="shared" si="28"/>
        <v>Lease</v>
      </c>
      <c r="I335" s="4" t="str">
        <f t="shared" si="29"/>
        <v/>
      </c>
      <c r="K335" s="3" t="s">
        <v>604</v>
      </c>
      <c r="L335" s="3" t="s">
        <v>648</v>
      </c>
      <c r="M335" s="3" t="s">
        <v>244</v>
      </c>
      <c r="N335" s="3" t="s">
        <v>612</v>
      </c>
      <c r="O335" s="2" t="s">
        <v>613</v>
      </c>
      <c r="P335" s="2" t="s">
        <v>649</v>
      </c>
      <c r="Q335" t="str">
        <f t="shared" si="30"/>
        <v/>
      </c>
      <c r="R335" t="str">
        <f t="shared" si="31"/>
        <v/>
      </c>
      <c r="S335" t="str">
        <f>IF(F335&lt;&gt;"",VLOOKUP(O335,Sheet1!A:B,2,0)&amp;"."&amp;P335&amp;" AS "&amp;I335,"")</f>
        <v/>
      </c>
    </row>
    <row r="336" spans="1:19" x14ac:dyDescent="0.35">
      <c r="A336" s="1">
        <v>2250</v>
      </c>
      <c r="B336" s="1">
        <v>25</v>
      </c>
      <c r="C336" s="1" t="s">
        <v>602</v>
      </c>
      <c r="E336" s="1" t="s">
        <v>603</v>
      </c>
      <c r="H336" s="4" t="str">
        <f t="shared" si="28"/>
        <v>Lease</v>
      </c>
      <c r="I336" s="4" t="str">
        <f t="shared" si="29"/>
        <v/>
      </c>
      <c r="K336" s="3" t="s">
        <v>604</v>
      </c>
      <c r="L336" s="3" t="s">
        <v>650</v>
      </c>
      <c r="M336" s="3" t="s">
        <v>244</v>
      </c>
      <c r="N336" s="3" t="s">
        <v>612</v>
      </c>
      <c r="O336" s="2" t="s">
        <v>613</v>
      </c>
      <c r="P336" s="2" t="s">
        <v>651</v>
      </c>
      <c r="Q336" t="str">
        <f t="shared" si="30"/>
        <v/>
      </c>
      <c r="R336" t="str">
        <f t="shared" si="31"/>
        <v/>
      </c>
      <c r="S336" t="str">
        <f>IF(F336&lt;&gt;"",VLOOKUP(O336,Sheet1!A:B,2,0)&amp;"."&amp;P336&amp;" AS "&amp;I336,"")</f>
        <v/>
      </c>
    </row>
    <row r="337" spans="1:19" x14ac:dyDescent="0.35">
      <c r="A337" s="1">
        <v>2250</v>
      </c>
      <c r="B337" s="1">
        <v>26</v>
      </c>
      <c r="C337" s="1" t="s">
        <v>602</v>
      </c>
      <c r="E337" s="1" t="s">
        <v>603</v>
      </c>
      <c r="H337" s="4" t="str">
        <f t="shared" si="28"/>
        <v>Lease</v>
      </c>
      <c r="I337" s="4" t="str">
        <f t="shared" si="29"/>
        <v/>
      </c>
      <c r="K337" s="3" t="s">
        <v>604</v>
      </c>
      <c r="L337" s="3" t="s">
        <v>652</v>
      </c>
      <c r="M337" s="3" t="s">
        <v>244</v>
      </c>
      <c r="N337" s="3" t="s">
        <v>612</v>
      </c>
      <c r="O337" s="2" t="s">
        <v>613</v>
      </c>
      <c r="P337" s="2" t="s">
        <v>653</v>
      </c>
      <c r="Q337" t="str">
        <f t="shared" si="30"/>
        <v/>
      </c>
      <c r="R337" t="str">
        <f t="shared" si="31"/>
        <v/>
      </c>
      <c r="S337" t="str">
        <f>IF(F337&lt;&gt;"",VLOOKUP(O337,Sheet1!A:B,2,0)&amp;"."&amp;P337&amp;" AS "&amp;I337,"")</f>
        <v/>
      </c>
    </row>
    <row r="338" spans="1:19" x14ac:dyDescent="0.35">
      <c r="A338" s="1">
        <v>2250</v>
      </c>
      <c r="B338" s="1">
        <v>27</v>
      </c>
      <c r="C338" s="1" t="s">
        <v>602</v>
      </c>
      <c r="E338" s="1" t="s">
        <v>603</v>
      </c>
      <c r="F338" s="1" t="s">
        <v>654</v>
      </c>
      <c r="H338" s="4" t="str">
        <f t="shared" si="28"/>
        <v>Lease</v>
      </c>
      <c r="I338" s="4" t="str">
        <f t="shared" si="29"/>
        <v>Sign_Date</v>
      </c>
      <c r="K338" s="3" t="s">
        <v>604</v>
      </c>
      <c r="L338" s="3" t="s">
        <v>655</v>
      </c>
      <c r="M338" s="3" t="s">
        <v>244</v>
      </c>
      <c r="N338" s="3" t="s">
        <v>612</v>
      </c>
      <c r="O338" s="2" t="s">
        <v>613</v>
      </c>
      <c r="P338" s="2" t="s">
        <v>656</v>
      </c>
      <c r="Q338" t="str">
        <f t="shared" si="30"/>
        <v>x</v>
      </c>
      <c r="R338" t="str">
        <f t="shared" si="31"/>
        <v/>
      </c>
      <c r="S338" t="str">
        <f>IF(F338&lt;&gt;"",VLOOKUP(O338,Sheet1!A:B,2,0)&amp;"."&amp;P338&amp;" AS "&amp;I338,"")</f>
        <v>ca.dtsign AS Sign_Date</v>
      </c>
    </row>
    <row r="339" spans="1:19" x14ac:dyDescent="0.35">
      <c r="A339" s="1">
        <v>2250</v>
      </c>
      <c r="B339" s="1">
        <v>28</v>
      </c>
      <c r="C339" s="1" t="s">
        <v>602</v>
      </c>
      <c r="E339" s="1" t="s">
        <v>603</v>
      </c>
      <c r="H339" s="4" t="str">
        <f t="shared" si="28"/>
        <v>Lease</v>
      </c>
      <c r="I339" s="4" t="str">
        <f t="shared" si="29"/>
        <v/>
      </c>
      <c r="K339" s="3" t="s">
        <v>604</v>
      </c>
      <c r="L339" s="3" t="s">
        <v>657</v>
      </c>
      <c r="M339" s="3" t="s">
        <v>167</v>
      </c>
      <c r="N339" s="3" t="s">
        <v>658</v>
      </c>
      <c r="O339" s="2" t="s">
        <v>613</v>
      </c>
      <c r="P339" s="2" t="s">
        <v>659</v>
      </c>
      <c r="Q339" t="str">
        <f t="shared" si="30"/>
        <v/>
      </c>
      <c r="R339" t="str">
        <f t="shared" si="31"/>
        <v/>
      </c>
      <c r="S339" t="str">
        <f>IF(F339&lt;&gt;"",VLOOKUP(O339,Sheet1!A:B,2,0)&amp;"."&amp;P339&amp;" AS "&amp;I339,"")</f>
        <v/>
      </c>
    </row>
    <row r="340" spans="1:19" x14ac:dyDescent="0.35">
      <c r="A340" s="1">
        <v>2250</v>
      </c>
      <c r="B340" s="1">
        <v>29</v>
      </c>
      <c r="C340" s="1" t="s">
        <v>602</v>
      </c>
      <c r="E340" s="1" t="s">
        <v>603</v>
      </c>
      <c r="F340" s="1" t="s">
        <v>660</v>
      </c>
      <c r="H340" s="4" t="str">
        <f t="shared" si="28"/>
        <v>Lease</v>
      </c>
      <c r="I340" s="4" t="str">
        <f t="shared" si="29"/>
        <v>Contract_End_Date</v>
      </c>
      <c r="K340" s="3" t="s">
        <v>604</v>
      </c>
      <c r="L340" s="3" t="s">
        <v>661</v>
      </c>
      <c r="M340" s="3" t="s">
        <v>244</v>
      </c>
      <c r="N340" s="3" t="s">
        <v>612</v>
      </c>
      <c r="O340" s="2" t="s">
        <v>613</v>
      </c>
      <c r="P340" s="2" t="s">
        <v>662</v>
      </c>
      <c r="Q340" t="str">
        <f t="shared" si="30"/>
        <v>x</v>
      </c>
      <c r="R340" t="str">
        <f t="shared" si="31"/>
        <v/>
      </c>
      <c r="S340" t="str">
        <f>IF(F340&lt;&gt;"",VLOOKUP(O340,Sheet1!A:B,2,0)&amp;"."&amp;P340&amp;" AS "&amp;I340,"")</f>
        <v>ca.dtContractEndDate   AS Contract_End_Date</v>
      </c>
    </row>
    <row r="341" spans="1:19" x14ac:dyDescent="0.35">
      <c r="A341" s="1">
        <v>2250</v>
      </c>
      <c r="B341" s="1">
        <v>30</v>
      </c>
      <c r="C341" s="1" t="s">
        <v>602</v>
      </c>
      <c r="E341" s="1" t="s">
        <v>603</v>
      </c>
      <c r="H341" s="4" t="str">
        <f t="shared" si="28"/>
        <v>Lease</v>
      </c>
      <c r="I341" s="4" t="str">
        <f t="shared" si="29"/>
        <v/>
      </c>
      <c r="K341" s="3" t="s">
        <v>604</v>
      </c>
      <c r="L341" s="3" t="s">
        <v>663</v>
      </c>
      <c r="M341" s="3" t="s">
        <v>29</v>
      </c>
      <c r="N341" s="3">
        <v>400</v>
      </c>
      <c r="O341" s="2" t="s">
        <v>613</v>
      </c>
      <c r="P341" s="2" t="s">
        <v>322</v>
      </c>
      <c r="Q341" t="str">
        <f t="shared" si="30"/>
        <v/>
      </c>
      <c r="R341" t="str">
        <f t="shared" si="31"/>
        <v/>
      </c>
      <c r="S341" t="str">
        <f>IF(F341&lt;&gt;"",VLOOKUP(O341,Sheet1!A:B,2,0)&amp;"."&amp;P341&amp;" AS "&amp;I341,"")</f>
        <v/>
      </c>
    </row>
    <row r="342" spans="1:19" x14ac:dyDescent="0.35">
      <c r="A342" s="1">
        <v>2250</v>
      </c>
      <c r="B342" s="1">
        <v>31</v>
      </c>
      <c r="C342" s="1" t="s">
        <v>602</v>
      </c>
      <c r="E342" s="1" t="s">
        <v>603</v>
      </c>
      <c r="F342" s="1" t="s">
        <v>664</v>
      </c>
      <c r="H342" s="4" t="str">
        <f t="shared" si="28"/>
        <v>Lease</v>
      </c>
      <c r="I342" s="4" t="str">
        <f t="shared" si="29"/>
        <v>Contracted_Area</v>
      </c>
      <c r="K342" s="3" t="s">
        <v>604</v>
      </c>
      <c r="L342" s="3" t="s">
        <v>665</v>
      </c>
      <c r="M342" s="3" t="s">
        <v>167</v>
      </c>
      <c r="N342" s="3" t="s">
        <v>666</v>
      </c>
      <c r="O342" s="2" t="s">
        <v>613</v>
      </c>
      <c r="P342" s="2" t="s">
        <v>667</v>
      </c>
      <c r="Q342" t="str">
        <f t="shared" si="30"/>
        <v>x</v>
      </c>
      <c r="R342" t="str">
        <f t="shared" si="31"/>
        <v/>
      </c>
      <c r="S342" t="str">
        <f>IF(F342&lt;&gt;"",VLOOKUP(O342,Sheet1!A:B,2,0)&amp;"."&amp;P342&amp;" AS "&amp;I342,"")</f>
        <v>ca.dContractArea  AS Contracted_Area</v>
      </c>
    </row>
    <row r="343" spans="1:19" x14ac:dyDescent="0.35">
      <c r="A343" s="1">
        <v>2250</v>
      </c>
      <c r="B343" s="1">
        <v>32</v>
      </c>
      <c r="C343" s="1" t="s">
        <v>602</v>
      </c>
      <c r="E343" s="1" t="s">
        <v>603</v>
      </c>
      <c r="F343" s="1" t="s">
        <v>668</v>
      </c>
      <c r="H343" s="4" t="str">
        <f t="shared" si="28"/>
        <v>Lease</v>
      </c>
      <c r="I343" s="4" t="str">
        <f t="shared" si="29"/>
        <v>Month_to_Month</v>
      </c>
      <c r="K343" s="3" t="s">
        <v>604</v>
      </c>
      <c r="L343" s="3" t="s">
        <v>669</v>
      </c>
      <c r="M343" s="3" t="s">
        <v>113</v>
      </c>
      <c r="O343" s="2" t="s">
        <v>613</v>
      </c>
      <c r="P343" s="2" t="s">
        <v>670</v>
      </c>
      <c r="Q343" t="str">
        <f t="shared" si="30"/>
        <v>x</v>
      </c>
      <c r="R343" t="str">
        <f t="shared" si="31"/>
        <v/>
      </c>
      <c r="S343" t="str">
        <f>IF(F343&lt;&gt;"",VLOOKUP(O343,Sheet1!A:B,2,0)&amp;"."&amp;P343&amp;" AS "&amp;I343,"")</f>
        <v>ca.bongoinglease  AS Month_to_Month</v>
      </c>
    </row>
    <row r="344" spans="1:19" x14ac:dyDescent="0.35">
      <c r="A344" s="1">
        <v>2250</v>
      </c>
      <c r="B344" s="1">
        <v>33</v>
      </c>
      <c r="C344" s="1" t="s">
        <v>602</v>
      </c>
      <c r="E344" s="1" t="s">
        <v>603</v>
      </c>
      <c r="H344" s="4" t="str">
        <f t="shared" si="28"/>
        <v>Lease</v>
      </c>
      <c r="I344" s="4" t="str">
        <f t="shared" si="29"/>
        <v/>
      </c>
      <c r="K344" s="3" t="s">
        <v>604</v>
      </c>
      <c r="L344" s="3" t="s">
        <v>671</v>
      </c>
      <c r="M344" s="3" t="s">
        <v>167</v>
      </c>
      <c r="N344" s="3" t="s">
        <v>672</v>
      </c>
      <c r="O344" s="2" t="s">
        <v>606</v>
      </c>
      <c r="P344" s="2" t="s">
        <v>673</v>
      </c>
      <c r="Q344" t="str">
        <f t="shared" si="30"/>
        <v/>
      </c>
      <c r="R344" t="str">
        <f t="shared" si="31"/>
        <v/>
      </c>
      <c r="S344" t="str">
        <f>IF(F344&lt;&gt;"",VLOOKUP(O344,Sheet1!A:B,2,0)&amp;"."&amp;P344&amp;" AS "&amp;I344,"")</f>
        <v/>
      </c>
    </row>
    <row r="345" spans="1:19" x14ac:dyDescent="0.35">
      <c r="A345" s="1">
        <v>2250</v>
      </c>
      <c r="B345" s="1">
        <v>34</v>
      </c>
      <c r="C345" s="1" t="s">
        <v>602</v>
      </c>
      <c r="E345" s="1" t="s">
        <v>603</v>
      </c>
      <c r="H345" s="4" t="str">
        <f t="shared" si="28"/>
        <v>Lease</v>
      </c>
      <c r="I345" s="4" t="str">
        <f t="shared" si="29"/>
        <v/>
      </c>
      <c r="K345" s="3" t="s">
        <v>604</v>
      </c>
      <c r="L345" s="3" t="s">
        <v>674</v>
      </c>
      <c r="M345" s="3" t="s">
        <v>113</v>
      </c>
      <c r="O345" s="2" t="s">
        <v>606</v>
      </c>
      <c r="P345" s="2" t="s">
        <v>675</v>
      </c>
      <c r="Q345" t="str">
        <f t="shared" si="30"/>
        <v/>
      </c>
      <c r="R345" t="str">
        <f t="shared" si="31"/>
        <v/>
      </c>
      <c r="S345" t="str">
        <f>IF(F345&lt;&gt;"",VLOOKUP(O345,Sheet1!A:B,2,0)&amp;"."&amp;P345&amp;" AS "&amp;I345,"")</f>
        <v/>
      </c>
    </row>
    <row r="346" spans="1:19" x14ac:dyDescent="0.35">
      <c r="A346" s="1">
        <v>2250</v>
      </c>
      <c r="B346" s="1">
        <v>35</v>
      </c>
      <c r="C346" s="1" t="s">
        <v>602</v>
      </c>
      <c r="E346" s="1" t="s">
        <v>603</v>
      </c>
      <c r="H346" s="4" t="str">
        <f t="shared" si="28"/>
        <v>Lease</v>
      </c>
      <c r="I346" s="4" t="str">
        <f t="shared" si="29"/>
        <v/>
      </c>
      <c r="K346" s="3" t="s">
        <v>604</v>
      </c>
      <c r="L346" s="3" t="s">
        <v>676</v>
      </c>
      <c r="M346" s="3" t="s">
        <v>113</v>
      </c>
      <c r="O346" s="2" t="s">
        <v>606</v>
      </c>
      <c r="P346" s="2" t="s">
        <v>677</v>
      </c>
      <c r="Q346" t="str">
        <f t="shared" si="30"/>
        <v/>
      </c>
      <c r="R346" t="str">
        <f t="shared" si="31"/>
        <v/>
      </c>
      <c r="S346" t="str">
        <f>IF(F346&lt;&gt;"",VLOOKUP(O346,Sheet1!A:B,2,0)&amp;"."&amp;P346&amp;" AS "&amp;I346,"")</f>
        <v/>
      </c>
    </row>
    <row r="347" spans="1:19" x14ac:dyDescent="0.35">
      <c r="A347" s="1">
        <v>2250</v>
      </c>
      <c r="B347" s="1">
        <v>36</v>
      </c>
      <c r="C347" s="1" t="s">
        <v>602</v>
      </c>
      <c r="E347" s="1" t="s">
        <v>603</v>
      </c>
      <c r="H347" s="4" t="str">
        <f t="shared" si="28"/>
        <v>Lease</v>
      </c>
      <c r="I347" s="4" t="str">
        <f t="shared" si="29"/>
        <v/>
      </c>
      <c r="K347" s="3" t="s">
        <v>604</v>
      </c>
      <c r="L347" s="3" t="s">
        <v>678</v>
      </c>
      <c r="M347" s="3" t="s">
        <v>113</v>
      </c>
      <c r="O347" s="2" t="s">
        <v>606</v>
      </c>
      <c r="P347" s="2" t="s">
        <v>679</v>
      </c>
      <c r="Q347" t="str">
        <f t="shared" si="30"/>
        <v/>
      </c>
      <c r="R347" t="str">
        <f t="shared" si="31"/>
        <v/>
      </c>
      <c r="S347" t="str">
        <f>IF(F347&lt;&gt;"",VLOOKUP(O347,Sheet1!A:B,2,0)&amp;"."&amp;P347&amp;" AS "&amp;I347,"")</f>
        <v/>
      </c>
    </row>
    <row r="348" spans="1:19" x14ac:dyDescent="0.35">
      <c r="A348" s="1">
        <v>2250</v>
      </c>
      <c r="B348" s="1">
        <v>37</v>
      </c>
      <c r="C348" s="1" t="s">
        <v>602</v>
      </c>
      <c r="E348" s="1" t="s">
        <v>603</v>
      </c>
      <c r="H348" s="4" t="str">
        <f t="shared" si="28"/>
        <v>Lease</v>
      </c>
      <c r="I348" s="4" t="str">
        <f t="shared" si="29"/>
        <v/>
      </c>
      <c r="K348" s="3" t="s">
        <v>604</v>
      </c>
      <c r="L348" s="3" t="s">
        <v>680</v>
      </c>
      <c r="M348" s="3" t="s">
        <v>113</v>
      </c>
      <c r="O348" s="2" t="s">
        <v>606</v>
      </c>
      <c r="P348" s="2" t="s">
        <v>681</v>
      </c>
      <c r="Q348" t="str">
        <f t="shared" si="30"/>
        <v/>
      </c>
      <c r="R348" t="str">
        <f t="shared" si="31"/>
        <v/>
      </c>
      <c r="S348" t="str">
        <f>IF(F348&lt;&gt;"",VLOOKUP(O348,Sheet1!A:B,2,0)&amp;"."&amp;P348&amp;" AS "&amp;I348,"")</f>
        <v/>
      </c>
    </row>
    <row r="349" spans="1:19" x14ac:dyDescent="0.35">
      <c r="A349" s="1">
        <v>2250</v>
      </c>
      <c r="B349" s="1">
        <v>38</v>
      </c>
      <c r="C349" s="1" t="s">
        <v>602</v>
      </c>
      <c r="E349" s="1" t="s">
        <v>603</v>
      </c>
      <c r="H349" s="4" t="str">
        <f t="shared" si="28"/>
        <v>Lease</v>
      </c>
      <c r="I349" s="4" t="str">
        <f t="shared" si="29"/>
        <v/>
      </c>
      <c r="K349" s="3" t="s">
        <v>604</v>
      </c>
      <c r="L349" s="3" t="s">
        <v>682</v>
      </c>
      <c r="M349" s="3" t="s">
        <v>113</v>
      </c>
      <c r="O349" s="2" t="s">
        <v>606</v>
      </c>
      <c r="P349" s="2" t="s">
        <v>683</v>
      </c>
      <c r="Q349" t="str">
        <f t="shared" si="30"/>
        <v/>
      </c>
      <c r="R349" t="str">
        <f t="shared" si="31"/>
        <v/>
      </c>
      <c r="S349" t="str">
        <f>IF(F349&lt;&gt;"",VLOOKUP(O349,Sheet1!A:B,2,0)&amp;"."&amp;P349&amp;" AS "&amp;I349,"")</f>
        <v/>
      </c>
    </row>
    <row r="350" spans="1:19" x14ac:dyDescent="0.35">
      <c r="A350" s="1">
        <v>2250</v>
      </c>
      <c r="B350" s="1">
        <v>39</v>
      </c>
      <c r="C350" s="1" t="s">
        <v>602</v>
      </c>
      <c r="E350" s="1" t="s">
        <v>603</v>
      </c>
      <c r="H350" s="4" t="str">
        <f t="shared" si="28"/>
        <v>Lease</v>
      </c>
      <c r="I350" s="4" t="str">
        <f t="shared" si="29"/>
        <v/>
      </c>
      <c r="K350" s="3" t="s">
        <v>604</v>
      </c>
      <c r="L350" s="3" t="s">
        <v>684</v>
      </c>
      <c r="M350" s="3" t="s">
        <v>113</v>
      </c>
      <c r="O350" s="2" t="s">
        <v>643</v>
      </c>
      <c r="P350" s="2" t="s">
        <v>685</v>
      </c>
      <c r="Q350" t="str">
        <f t="shared" si="30"/>
        <v/>
      </c>
      <c r="R350" t="str">
        <f t="shared" si="31"/>
        <v/>
      </c>
      <c r="S350" t="str">
        <f>IF(F350&lt;&gt;"",VLOOKUP(O350,Sheet1!A:B,2,0)&amp;"."&amp;P350&amp;" AS "&amp;I350,"")</f>
        <v/>
      </c>
    </row>
    <row r="351" spans="1:19" x14ac:dyDescent="0.35">
      <c r="A351" s="1">
        <v>2250</v>
      </c>
      <c r="B351" s="1">
        <v>40</v>
      </c>
      <c r="C351" s="1" t="s">
        <v>602</v>
      </c>
      <c r="E351" s="1" t="s">
        <v>603</v>
      </c>
      <c r="H351" s="4" t="str">
        <f t="shared" si="28"/>
        <v>Lease</v>
      </c>
      <c r="I351" s="4" t="str">
        <f t="shared" si="29"/>
        <v/>
      </c>
      <c r="K351" s="3" t="s">
        <v>604</v>
      </c>
      <c r="L351" s="3" t="s">
        <v>686</v>
      </c>
      <c r="M351" s="3" t="s">
        <v>113</v>
      </c>
      <c r="O351" s="2" t="s">
        <v>643</v>
      </c>
      <c r="P351" s="2" t="s">
        <v>687</v>
      </c>
      <c r="Q351" t="str">
        <f t="shared" si="30"/>
        <v/>
      </c>
      <c r="R351" t="str">
        <f t="shared" si="31"/>
        <v/>
      </c>
      <c r="S351" t="str">
        <f>IF(F351&lt;&gt;"",VLOOKUP(O351,Sheet1!A:B,2,0)&amp;"."&amp;P351&amp;" AS "&amp;I351,"")</f>
        <v/>
      </c>
    </row>
    <row r="352" spans="1:19" x14ac:dyDescent="0.35">
      <c r="A352" s="1">
        <v>2250</v>
      </c>
      <c r="B352" s="1">
        <v>41</v>
      </c>
      <c r="C352" s="1" t="s">
        <v>602</v>
      </c>
      <c r="E352" s="1" t="s">
        <v>603</v>
      </c>
      <c r="H352" s="4" t="str">
        <f t="shared" si="28"/>
        <v>Lease</v>
      </c>
      <c r="I352" s="4" t="str">
        <f t="shared" si="29"/>
        <v/>
      </c>
      <c r="K352" s="3" t="s">
        <v>604</v>
      </c>
      <c r="L352" s="3" t="s">
        <v>688</v>
      </c>
      <c r="M352" s="3" t="s">
        <v>29</v>
      </c>
      <c r="N352" s="3">
        <v>8</v>
      </c>
      <c r="O352" s="2" t="s">
        <v>689</v>
      </c>
      <c r="P352" s="2" t="s">
        <v>35</v>
      </c>
      <c r="Q352" t="str">
        <f t="shared" si="30"/>
        <v/>
      </c>
      <c r="R352" t="str">
        <f t="shared" si="31"/>
        <v/>
      </c>
      <c r="S352" t="str">
        <f>IF(F352&lt;&gt;"",VLOOKUP(O352,Sheet1!A:B,2,0)&amp;"."&amp;P352&amp;" AS "&amp;I352,"")</f>
        <v/>
      </c>
    </row>
    <row r="353" spans="1:19" x14ac:dyDescent="0.35">
      <c r="A353" s="1">
        <v>2250</v>
      </c>
      <c r="B353" s="1">
        <v>42</v>
      </c>
      <c r="C353" s="1" t="s">
        <v>602</v>
      </c>
      <c r="E353" s="1" t="s">
        <v>603</v>
      </c>
      <c r="H353" s="4" t="str">
        <f t="shared" si="28"/>
        <v>Lease</v>
      </c>
      <c r="I353" s="4" t="str">
        <f t="shared" si="29"/>
        <v/>
      </c>
      <c r="K353" s="3" t="s">
        <v>604</v>
      </c>
      <c r="L353" s="3" t="s">
        <v>690</v>
      </c>
      <c r="M353" s="3" t="s">
        <v>167</v>
      </c>
      <c r="N353" s="3" t="s">
        <v>691</v>
      </c>
      <c r="O353" s="2" t="s">
        <v>606</v>
      </c>
      <c r="P353" s="2" t="s">
        <v>692</v>
      </c>
      <c r="Q353" t="str">
        <f t="shared" si="30"/>
        <v/>
      </c>
      <c r="R353" t="str">
        <f t="shared" si="31"/>
        <v/>
      </c>
      <c r="S353" t="str">
        <f>IF(F353&lt;&gt;"",VLOOKUP(O353,Sheet1!A:B,2,0)&amp;"."&amp;P353&amp;" AS "&amp;I353,"")</f>
        <v/>
      </c>
    </row>
    <row r="354" spans="1:19" x14ac:dyDescent="0.35">
      <c r="A354" s="1">
        <v>2250</v>
      </c>
      <c r="B354" s="1">
        <v>43</v>
      </c>
      <c r="C354" s="1" t="s">
        <v>602</v>
      </c>
      <c r="E354" s="1" t="s">
        <v>603</v>
      </c>
      <c r="H354" s="4" t="str">
        <f t="shared" si="28"/>
        <v>Lease</v>
      </c>
      <c r="I354" s="4" t="str">
        <f t="shared" si="29"/>
        <v/>
      </c>
      <c r="K354" s="3" t="s">
        <v>604</v>
      </c>
      <c r="L354" s="3" t="s">
        <v>693</v>
      </c>
      <c r="M354" s="3" t="s">
        <v>167</v>
      </c>
      <c r="N354" s="3" t="s">
        <v>691</v>
      </c>
      <c r="O354" s="2" t="s">
        <v>606</v>
      </c>
      <c r="P354" s="2" t="s">
        <v>694</v>
      </c>
      <c r="Q354" t="str">
        <f t="shared" si="30"/>
        <v/>
      </c>
      <c r="R354" t="str">
        <f t="shared" si="31"/>
        <v/>
      </c>
      <c r="S354" t="str">
        <f>IF(F354&lt;&gt;"",VLOOKUP(O354,Sheet1!A:B,2,0)&amp;"."&amp;P354&amp;" AS "&amp;I354,"")</f>
        <v/>
      </c>
    </row>
    <row r="355" spans="1:19" x14ac:dyDescent="0.35">
      <c r="A355" s="1">
        <v>2250</v>
      </c>
      <c r="B355" s="1">
        <v>44</v>
      </c>
      <c r="C355" s="1" t="s">
        <v>602</v>
      </c>
      <c r="E355" s="1" t="s">
        <v>603</v>
      </c>
      <c r="H355" s="4" t="str">
        <f t="shared" si="28"/>
        <v>Lease</v>
      </c>
      <c r="I355" s="4" t="str">
        <f t="shared" si="29"/>
        <v/>
      </c>
      <c r="K355" s="3" t="s">
        <v>604</v>
      </c>
      <c r="L355" s="3" t="s">
        <v>695</v>
      </c>
      <c r="M355" s="3" t="s">
        <v>167</v>
      </c>
      <c r="N355" s="3" t="s">
        <v>691</v>
      </c>
      <c r="O355" s="2" t="s">
        <v>606</v>
      </c>
      <c r="P355" s="2" t="s">
        <v>696</v>
      </c>
      <c r="Q355" t="str">
        <f t="shared" si="30"/>
        <v/>
      </c>
      <c r="R355" t="str">
        <f t="shared" si="31"/>
        <v/>
      </c>
      <c r="S355" t="str">
        <f>IF(F355&lt;&gt;"",VLOOKUP(O355,Sheet1!A:B,2,0)&amp;"."&amp;P355&amp;" AS "&amp;I355,"")</f>
        <v/>
      </c>
    </row>
    <row r="356" spans="1:19" x14ac:dyDescent="0.35">
      <c r="A356" s="1">
        <v>2250</v>
      </c>
      <c r="B356" s="1">
        <v>45</v>
      </c>
      <c r="C356" s="1" t="s">
        <v>602</v>
      </c>
      <c r="E356" s="1" t="s">
        <v>603</v>
      </c>
      <c r="H356" s="4" t="str">
        <f t="shared" si="28"/>
        <v>Lease</v>
      </c>
      <c r="I356" s="4" t="str">
        <f t="shared" si="29"/>
        <v/>
      </c>
      <c r="K356" s="3" t="s">
        <v>604</v>
      </c>
      <c r="L356" s="3" t="s">
        <v>697</v>
      </c>
      <c r="M356" s="3" t="s">
        <v>167</v>
      </c>
      <c r="N356" s="3" t="s">
        <v>691</v>
      </c>
      <c r="O356" s="2" t="s">
        <v>606</v>
      </c>
      <c r="P356" s="2" t="s">
        <v>698</v>
      </c>
      <c r="Q356" t="str">
        <f t="shared" si="30"/>
        <v/>
      </c>
      <c r="R356" t="str">
        <f t="shared" si="31"/>
        <v/>
      </c>
      <c r="S356" t="str">
        <f>IF(F356&lt;&gt;"",VLOOKUP(O356,Sheet1!A:B,2,0)&amp;"."&amp;P356&amp;" AS "&amp;I356,"")</f>
        <v/>
      </c>
    </row>
    <row r="357" spans="1:19" x14ac:dyDescent="0.35">
      <c r="A357" s="1">
        <v>2250</v>
      </c>
      <c r="B357" s="1">
        <v>46</v>
      </c>
      <c r="C357" s="1" t="s">
        <v>602</v>
      </c>
      <c r="E357" s="1" t="s">
        <v>603</v>
      </c>
      <c r="H357" s="4" t="str">
        <f t="shared" si="28"/>
        <v>Lease</v>
      </c>
      <c r="I357" s="4" t="str">
        <f t="shared" si="29"/>
        <v/>
      </c>
      <c r="K357" s="3" t="s">
        <v>604</v>
      </c>
      <c r="L357" s="3" t="s">
        <v>699</v>
      </c>
      <c r="M357" s="3" t="s">
        <v>167</v>
      </c>
      <c r="N357" s="3" t="s">
        <v>691</v>
      </c>
      <c r="O357" s="2" t="s">
        <v>606</v>
      </c>
      <c r="P357" s="2" t="s">
        <v>700</v>
      </c>
      <c r="Q357" t="str">
        <f t="shared" si="30"/>
        <v/>
      </c>
      <c r="R357" t="str">
        <f t="shared" si="31"/>
        <v/>
      </c>
      <c r="S357" t="str">
        <f>IF(F357&lt;&gt;"",VLOOKUP(O357,Sheet1!A:B,2,0)&amp;"."&amp;P357&amp;" AS "&amp;I357,"")</f>
        <v/>
      </c>
    </row>
    <row r="358" spans="1:19" x14ac:dyDescent="0.35">
      <c r="A358" s="1">
        <v>2250</v>
      </c>
      <c r="B358" s="1">
        <v>47</v>
      </c>
      <c r="C358" s="1" t="s">
        <v>602</v>
      </c>
      <c r="E358" s="1" t="s">
        <v>603</v>
      </c>
      <c r="H358" s="4" t="str">
        <f t="shared" si="28"/>
        <v>Lease</v>
      </c>
      <c r="I358" s="4" t="str">
        <f t="shared" si="29"/>
        <v/>
      </c>
      <c r="K358" s="3" t="s">
        <v>604</v>
      </c>
      <c r="L358" s="3" t="s">
        <v>701</v>
      </c>
      <c r="M358" s="3" t="s">
        <v>167</v>
      </c>
      <c r="N358" s="3" t="s">
        <v>691</v>
      </c>
      <c r="O358" s="2" t="s">
        <v>606</v>
      </c>
      <c r="P358" s="2" t="s">
        <v>702</v>
      </c>
      <c r="Q358" t="str">
        <f t="shared" si="30"/>
        <v/>
      </c>
      <c r="R358" t="str">
        <f t="shared" si="31"/>
        <v/>
      </c>
      <c r="S358" t="str">
        <f>IF(F358&lt;&gt;"",VLOOKUP(O358,Sheet1!A:B,2,0)&amp;"."&amp;P358&amp;" AS "&amp;I358,"")</f>
        <v/>
      </c>
    </row>
    <row r="359" spans="1:19" x14ac:dyDescent="0.35">
      <c r="A359" s="1">
        <v>2250</v>
      </c>
      <c r="B359" s="1">
        <v>48</v>
      </c>
      <c r="C359" s="1" t="s">
        <v>602</v>
      </c>
      <c r="E359" s="1" t="s">
        <v>603</v>
      </c>
      <c r="H359" s="4" t="str">
        <f t="shared" si="28"/>
        <v>Lease</v>
      </c>
      <c r="I359" s="4" t="str">
        <f t="shared" si="29"/>
        <v/>
      </c>
      <c r="K359" s="3" t="s">
        <v>604</v>
      </c>
      <c r="L359" s="3" t="s">
        <v>703</v>
      </c>
      <c r="M359" s="3" t="s">
        <v>113</v>
      </c>
      <c r="O359" s="2" t="s">
        <v>606</v>
      </c>
      <c r="P359" s="2" t="s">
        <v>704</v>
      </c>
      <c r="Q359" t="str">
        <f t="shared" si="30"/>
        <v/>
      </c>
      <c r="R359" t="str">
        <f t="shared" si="31"/>
        <v/>
      </c>
      <c r="S359" t="str">
        <f>IF(F359&lt;&gt;"",VLOOKUP(O359,Sheet1!A:B,2,0)&amp;"."&amp;P359&amp;" AS "&amp;I359,"")</f>
        <v/>
      </c>
    </row>
    <row r="360" spans="1:19" x14ac:dyDescent="0.35">
      <c r="A360" s="1">
        <v>2250</v>
      </c>
      <c r="B360" s="1">
        <v>49</v>
      </c>
      <c r="C360" s="1" t="s">
        <v>602</v>
      </c>
      <c r="E360" s="1" t="s">
        <v>603</v>
      </c>
      <c r="H360" s="4" t="str">
        <f t="shared" si="28"/>
        <v>Lease</v>
      </c>
      <c r="I360" s="4" t="str">
        <f t="shared" si="29"/>
        <v/>
      </c>
      <c r="K360" s="3" t="s">
        <v>604</v>
      </c>
      <c r="L360" s="3" t="s">
        <v>705</v>
      </c>
      <c r="M360" s="3" t="s">
        <v>167</v>
      </c>
      <c r="N360" s="3" t="s">
        <v>691</v>
      </c>
      <c r="O360" s="2" t="s">
        <v>606</v>
      </c>
      <c r="P360" s="2" t="s">
        <v>706</v>
      </c>
      <c r="Q360" t="str">
        <f t="shared" si="30"/>
        <v/>
      </c>
      <c r="R360" t="str">
        <f t="shared" si="31"/>
        <v/>
      </c>
      <c r="S360" t="str">
        <f>IF(F360&lt;&gt;"",VLOOKUP(O360,Sheet1!A:B,2,0)&amp;"."&amp;P360&amp;" AS "&amp;I360,"")</f>
        <v/>
      </c>
    </row>
    <row r="361" spans="1:19" x14ac:dyDescent="0.35">
      <c r="A361" s="1">
        <v>2250</v>
      </c>
      <c r="B361" s="1">
        <v>50</v>
      </c>
      <c r="C361" s="1" t="s">
        <v>602</v>
      </c>
      <c r="E361" s="1" t="s">
        <v>603</v>
      </c>
      <c r="H361" s="4" t="str">
        <f t="shared" si="28"/>
        <v>Lease</v>
      </c>
      <c r="I361" s="4" t="str">
        <f t="shared" si="29"/>
        <v/>
      </c>
      <c r="K361" s="3" t="s">
        <v>604</v>
      </c>
      <c r="L361" s="3" t="s">
        <v>707</v>
      </c>
      <c r="M361" s="3" t="s">
        <v>113</v>
      </c>
      <c r="O361" s="2" t="s">
        <v>606</v>
      </c>
      <c r="P361" s="2" t="s">
        <v>708</v>
      </c>
      <c r="Q361" t="str">
        <f t="shared" si="30"/>
        <v/>
      </c>
      <c r="R361" t="str">
        <f t="shared" si="31"/>
        <v/>
      </c>
      <c r="S361" t="str">
        <f>IF(F361&lt;&gt;"",VLOOKUP(O361,Sheet1!A:B,2,0)&amp;"."&amp;P361&amp;" AS "&amp;I361,"")</f>
        <v/>
      </c>
    </row>
    <row r="362" spans="1:19" x14ac:dyDescent="0.35">
      <c r="A362" s="1">
        <v>2250</v>
      </c>
      <c r="B362" s="1">
        <v>51</v>
      </c>
      <c r="C362" s="1" t="s">
        <v>602</v>
      </c>
      <c r="E362" s="1" t="s">
        <v>603</v>
      </c>
      <c r="H362" s="4" t="str">
        <f t="shared" si="28"/>
        <v>Lease</v>
      </c>
      <c r="I362" s="4" t="str">
        <f t="shared" si="29"/>
        <v/>
      </c>
      <c r="K362" s="3" t="s">
        <v>604</v>
      </c>
      <c r="L362" s="3" t="s">
        <v>709</v>
      </c>
      <c r="M362" s="3" t="s">
        <v>113</v>
      </c>
      <c r="O362" s="2" t="s">
        <v>606</v>
      </c>
      <c r="P362" s="2" t="s">
        <v>710</v>
      </c>
      <c r="Q362" t="str">
        <f t="shared" si="30"/>
        <v/>
      </c>
      <c r="R362" t="str">
        <f t="shared" si="31"/>
        <v/>
      </c>
      <c r="S362" t="str">
        <f>IF(F362&lt;&gt;"",VLOOKUP(O362,Sheet1!A:B,2,0)&amp;"."&amp;P362&amp;" AS "&amp;I362,"")</f>
        <v/>
      </c>
    </row>
    <row r="363" spans="1:19" x14ac:dyDescent="0.35">
      <c r="A363" s="1">
        <v>2250</v>
      </c>
      <c r="B363" s="1">
        <v>52</v>
      </c>
      <c r="C363" s="1" t="s">
        <v>602</v>
      </c>
      <c r="E363" s="1" t="s">
        <v>603</v>
      </c>
      <c r="H363" s="4" t="str">
        <f t="shared" si="28"/>
        <v>Lease</v>
      </c>
      <c r="I363" s="4" t="str">
        <f t="shared" si="29"/>
        <v/>
      </c>
      <c r="K363" s="3" t="s">
        <v>604</v>
      </c>
      <c r="L363" s="3" t="s">
        <v>711</v>
      </c>
      <c r="M363" s="3" t="s">
        <v>113</v>
      </c>
      <c r="O363" s="2" t="s">
        <v>606</v>
      </c>
      <c r="P363" s="2" t="s">
        <v>712</v>
      </c>
      <c r="Q363" t="str">
        <f t="shared" si="30"/>
        <v/>
      </c>
      <c r="R363" t="str">
        <f t="shared" si="31"/>
        <v/>
      </c>
      <c r="S363" t="str">
        <f>IF(F363&lt;&gt;"",VLOOKUP(O363,Sheet1!A:B,2,0)&amp;"."&amp;P363&amp;" AS "&amp;I363,"")</f>
        <v/>
      </c>
    </row>
    <row r="364" spans="1:19" x14ac:dyDescent="0.35">
      <c r="A364" s="1">
        <v>2250</v>
      </c>
      <c r="B364" s="1">
        <v>53</v>
      </c>
      <c r="C364" s="1" t="s">
        <v>602</v>
      </c>
      <c r="E364" s="1" t="s">
        <v>603</v>
      </c>
      <c r="H364" s="4" t="str">
        <f t="shared" si="28"/>
        <v>Lease</v>
      </c>
      <c r="I364" s="4" t="str">
        <f t="shared" si="29"/>
        <v/>
      </c>
      <c r="K364" s="3" t="s">
        <v>604</v>
      </c>
      <c r="L364" s="3" t="s">
        <v>713</v>
      </c>
      <c r="M364" s="3" t="s">
        <v>113</v>
      </c>
      <c r="O364" s="2" t="s">
        <v>606</v>
      </c>
      <c r="P364" s="2" t="s">
        <v>714</v>
      </c>
      <c r="Q364" t="str">
        <f t="shared" si="30"/>
        <v/>
      </c>
      <c r="R364" t="str">
        <f t="shared" si="31"/>
        <v/>
      </c>
      <c r="S364" t="str">
        <f>IF(F364&lt;&gt;"",VLOOKUP(O364,Sheet1!A:B,2,0)&amp;"."&amp;P364&amp;" AS "&amp;I364,"")</f>
        <v/>
      </c>
    </row>
    <row r="365" spans="1:19" x14ac:dyDescent="0.35">
      <c r="A365" s="1">
        <v>2250</v>
      </c>
      <c r="B365" s="1">
        <v>54</v>
      </c>
      <c r="C365" s="1" t="s">
        <v>602</v>
      </c>
      <c r="E365" s="1" t="s">
        <v>603</v>
      </c>
      <c r="H365" s="4" t="str">
        <f t="shared" si="28"/>
        <v>Lease</v>
      </c>
      <c r="I365" s="4" t="str">
        <f t="shared" si="29"/>
        <v/>
      </c>
      <c r="K365" s="3" t="s">
        <v>604</v>
      </c>
      <c r="L365" s="3" t="s">
        <v>715</v>
      </c>
      <c r="M365" s="3" t="s">
        <v>113</v>
      </c>
      <c r="O365" s="2" t="s">
        <v>606</v>
      </c>
      <c r="P365" s="2" t="s">
        <v>716</v>
      </c>
      <c r="Q365" t="str">
        <f t="shared" si="30"/>
        <v/>
      </c>
      <c r="R365" t="str">
        <f t="shared" si="31"/>
        <v/>
      </c>
      <c r="S365" t="str">
        <f>IF(F365&lt;&gt;"",VLOOKUP(O365,Sheet1!A:B,2,0)&amp;"."&amp;P365&amp;" AS "&amp;I365,"")</f>
        <v/>
      </c>
    </row>
    <row r="366" spans="1:19" x14ac:dyDescent="0.35">
      <c r="A366" s="1">
        <v>2250</v>
      </c>
      <c r="B366" s="1">
        <v>55</v>
      </c>
      <c r="C366" s="1" t="s">
        <v>602</v>
      </c>
      <c r="E366" s="1" t="s">
        <v>603</v>
      </c>
      <c r="H366" s="4" t="str">
        <f t="shared" si="28"/>
        <v>Lease</v>
      </c>
      <c r="I366" s="4" t="str">
        <f t="shared" si="29"/>
        <v/>
      </c>
      <c r="K366" s="3" t="s">
        <v>604</v>
      </c>
      <c r="L366" s="3" t="s">
        <v>717</v>
      </c>
      <c r="M366" s="3" t="s">
        <v>113</v>
      </c>
      <c r="O366" s="2" t="s">
        <v>606</v>
      </c>
      <c r="P366" s="2" t="s">
        <v>718</v>
      </c>
      <c r="Q366" t="str">
        <f t="shared" si="30"/>
        <v/>
      </c>
      <c r="R366" t="str">
        <f t="shared" si="31"/>
        <v/>
      </c>
      <c r="S366" t="str">
        <f>IF(F366&lt;&gt;"",VLOOKUP(O366,Sheet1!A:B,2,0)&amp;"."&amp;P366&amp;" AS "&amp;I366,"")</f>
        <v/>
      </c>
    </row>
    <row r="367" spans="1:19" x14ac:dyDescent="0.35">
      <c r="A367" s="1">
        <v>2250</v>
      </c>
      <c r="B367" s="1">
        <v>56</v>
      </c>
      <c r="C367" s="1" t="s">
        <v>602</v>
      </c>
      <c r="E367" s="1" t="s">
        <v>603</v>
      </c>
      <c r="H367" s="4" t="str">
        <f t="shared" si="28"/>
        <v>Lease</v>
      </c>
      <c r="I367" s="4" t="str">
        <f t="shared" si="29"/>
        <v/>
      </c>
      <c r="K367" s="3" t="s">
        <v>604</v>
      </c>
      <c r="L367" s="3" t="s">
        <v>719</v>
      </c>
      <c r="M367" s="3" t="s">
        <v>29</v>
      </c>
      <c r="N367" s="3">
        <v>8</v>
      </c>
      <c r="O367" s="2" t="s">
        <v>109</v>
      </c>
      <c r="P367" s="2" t="s">
        <v>253</v>
      </c>
      <c r="Q367" t="str">
        <f t="shared" si="30"/>
        <v/>
      </c>
      <c r="R367" t="str">
        <f t="shared" si="31"/>
        <v/>
      </c>
      <c r="S367" t="str">
        <f>IF(F367&lt;&gt;"",VLOOKUP(O367,Sheet1!A:B,2,0)&amp;"."&amp;P367&amp;" AS "&amp;I367,"")</f>
        <v/>
      </c>
    </row>
    <row r="368" spans="1:19" x14ac:dyDescent="0.35">
      <c r="A368" s="1">
        <v>2250</v>
      </c>
      <c r="B368" s="1">
        <v>57</v>
      </c>
      <c r="C368" s="1" t="s">
        <v>602</v>
      </c>
      <c r="E368" s="1" t="s">
        <v>603</v>
      </c>
      <c r="F368" s="1" t="s">
        <v>720</v>
      </c>
      <c r="H368" s="4" t="str">
        <f t="shared" si="28"/>
        <v>Lease</v>
      </c>
      <c r="I368" s="4" t="str">
        <f t="shared" si="29"/>
        <v>VAT_Registration_Number</v>
      </c>
      <c r="K368" s="3" t="s">
        <v>604</v>
      </c>
      <c r="L368" s="3" t="s">
        <v>721</v>
      </c>
      <c r="M368" s="3" t="s">
        <v>29</v>
      </c>
      <c r="N368" s="3">
        <v>100</v>
      </c>
      <c r="O368" s="2" t="s">
        <v>606</v>
      </c>
      <c r="P368" s="2" t="s">
        <v>120</v>
      </c>
      <c r="Q368" t="str">
        <f t="shared" si="30"/>
        <v>x</v>
      </c>
      <c r="R368" t="str">
        <f t="shared" si="31"/>
        <v/>
      </c>
      <c r="S368" t="str">
        <f>IF(F368&lt;&gt;"",VLOOKUP(O368,Sheet1!A:B,2,0)&amp;"."&amp;P368&amp;" AS "&amp;I368,"")</f>
        <v>te.sRegNum AS VAT_Registration_Number</v>
      </c>
    </row>
    <row r="369" spans="1:19" x14ac:dyDescent="0.35">
      <c r="A369" s="1">
        <v>2250</v>
      </c>
      <c r="B369" s="1">
        <v>58</v>
      </c>
      <c r="C369" s="1" t="s">
        <v>602</v>
      </c>
      <c r="E369" s="1" t="s">
        <v>603</v>
      </c>
      <c r="F369" s="1" t="s">
        <v>722</v>
      </c>
      <c r="H369" s="4" t="str">
        <f t="shared" si="28"/>
        <v>Lease</v>
      </c>
      <c r="I369" s="4" t="str">
        <f t="shared" si="29"/>
        <v>Method_of_Payment</v>
      </c>
      <c r="K369" s="3" t="s">
        <v>604</v>
      </c>
      <c r="L369" s="3" t="s">
        <v>723</v>
      </c>
      <c r="M369" s="3" t="s">
        <v>113</v>
      </c>
      <c r="O369" s="2" t="s">
        <v>606</v>
      </c>
      <c r="P369" s="2" t="s">
        <v>724</v>
      </c>
      <c r="Q369" t="str">
        <f t="shared" si="30"/>
        <v>x</v>
      </c>
      <c r="R369" t="str">
        <f t="shared" si="31"/>
        <v/>
      </c>
      <c r="S369" t="str">
        <f>IF(F369&lt;&gt;"",VLOOKUP(O369,Sheet1!A:B,2,0)&amp;"."&amp;P369&amp;" AS "&amp;I369,"")</f>
        <v>te.iMethodOfPayment AS Method_of_Payment</v>
      </c>
    </row>
    <row r="370" spans="1:19" x14ac:dyDescent="0.35">
      <c r="A370" s="1">
        <v>2250</v>
      </c>
      <c r="B370" s="1">
        <v>59</v>
      </c>
      <c r="C370" s="1" t="s">
        <v>602</v>
      </c>
      <c r="E370" s="1" t="s">
        <v>603</v>
      </c>
      <c r="F370" s="1" t="s">
        <v>725</v>
      </c>
      <c r="G370" s="1" t="s">
        <v>33</v>
      </c>
      <c r="H370" s="4" t="str">
        <f t="shared" si="28"/>
        <v>Lease</v>
      </c>
      <c r="I370" s="4" t="str">
        <f t="shared" si="29"/>
        <v>Lease_Currency</v>
      </c>
      <c r="K370" s="3" t="s">
        <v>604</v>
      </c>
      <c r="L370" s="3" t="s">
        <v>726</v>
      </c>
      <c r="M370" s="3" t="s">
        <v>29</v>
      </c>
      <c r="N370" s="3">
        <v>8</v>
      </c>
      <c r="O370" s="2" t="s">
        <v>727</v>
      </c>
      <c r="P370" s="2" t="s">
        <v>253</v>
      </c>
      <c r="Q370" t="str">
        <f t="shared" si="30"/>
        <v>x</v>
      </c>
      <c r="R370" t="str">
        <f t="shared" si="31"/>
        <v/>
      </c>
      <c r="S370" t="str">
        <f>IF(F370&lt;&gt;"",VLOOKUP(O370,Sheet1!A:B,2,0)&amp;"."&amp;P370&amp;" AS "&amp;I370,"")</f>
        <v>cur.Scode AS Lease_Currency</v>
      </c>
    </row>
    <row r="371" spans="1:19" x14ac:dyDescent="0.35">
      <c r="A371" s="1">
        <v>2250</v>
      </c>
      <c r="B371" s="1">
        <v>60</v>
      </c>
      <c r="C371" s="1" t="s">
        <v>602</v>
      </c>
      <c r="E371" s="1" t="s">
        <v>603</v>
      </c>
      <c r="F371" s="1" t="s">
        <v>728</v>
      </c>
      <c r="G371" s="1" t="s">
        <v>33</v>
      </c>
      <c r="H371" s="4" t="str">
        <f t="shared" si="28"/>
        <v>Lease</v>
      </c>
      <c r="I371" s="4" t="str">
        <f t="shared" si="29"/>
        <v>Rate_Provider</v>
      </c>
      <c r="K371" s="3" t="s">
        <v>604</v>
      </c>
      <c r="L371" s="3" t="s">
        <v>729</v>
      </c>
      <c r="M371" s="3" t="s">
        <v>29</v>
      </c>
      <c r="N371" s="3">
        <v>8</v>
      </c>
      <c r="O371" s="2" t="s">
        <v>730</v>
      </c>
      <c r="P371" s="2" t="s">
        <v>253</v>
      </c>
      <c r="Q371" t="str">
        <f t="shared" si="30"/>
        <v>x</v>
      </c>
      <c r="R371" t="str">
        <f t="shared" si="31"/>
        <v/>
      </c>
      <c r="S371" t="str">
        <f>IF(F371&lt;&gt;"",VLOOKUP(O371,Sheet1!A:B,2,0)&amp;"."&amp;P371&amp;" AS "&amp;I371,"")</f>
        <v>cei.Scode AS Rate_Provider</v>
      </c>
    </row>
    <row r="372" spans="1:19" x14ac:dyDescent="0.35">
      <c r="A372" s="1">
        <v>2250</v>
      </c>
      <c r="B372" s="1">
        <v>61</v>
      </c>
      <c r="C372" s="1" t="s">
        <v>602</v>
      </c>
      <c r="E372" s="1" t="s">
        <v>603</v>
      </c>
      <c r="F372" s="1" t="s">
        <v>731</v>
      </c>
      <c r="H372" s="4" t="str">
        <f t="shared" si="28"/>
        <v>Lease</v>
      </c>
      <c r="I372" s="4" t="str">
        <f t="shared" si="29"/>
        <v>Rate_Type</v>
      </c>
      <c r="K372" s="3" t="s">
        <v>604</v>
      </c>
      <c r="L372" s="3" t="s">
        <v>732</v>
      </c>
      <c r="M372" s="3" t="s">
        <v>29</v>
      </c>
      <c r="N372" s="3">
        <v>8</v>
      </c>
      <c r="O372" s="2" t="s">
        <v>136</v>
      </c>
      <c r="P372" s="2" t="s">
        <v>253</v>
      </c>
      <c r="Q372" t="str">
        <f t="shared" si="30"/>
        <v>x</v>
      </c>
      <c r="R372" t="str">
        <f t="shared" si="31"/>
        <v/>
      </c>
      <c r="S372" t="str">
        <f>IF(F372&lt;&gt;"",VLOOKUP(O372,Sheet1!A:B,2,0)&amp;"."&amp;P372&amp;" AS "&amp;I372,"")</f>
        <v>cetn.Scode AS Rate_Type</v>
      </c>
    </row>
    <row r="373" spans="1:19" x14ac:dyDescent="0.35">
      <c r="A373" s="1">
        <v>2250</v>
      </c>
      <c r="B373" s="1">
        <v>62</v>
      </c>
      <c r="C373" s="1" t="s">
        <v>602</v>
      </c>
      <c r="E373" s="1" t="s">
        <v>603</v>
      </c>
      <c r="H373" s="4" t="str">
        <f t="shared" si="28"/>
        <v>Lease</v>
      </c>
      <c r="I373" s="4" t="str">
        <f t="shared" si="29"/>
        <v/>
      </c>
      <c r="K373" s="3" t="s">
        <v>604</v>
      </c>
      <c r="L373" s="3" t="s">
        <v>733</v>
      </c>
      <c r="M373" s="3" t="s">
        <v>29</v>
      </c>
      <c r="N373" s="3">
        <v>8</v>
      </c>
      <c r="O373" s="2" t="s">
        <v>727</v>
      </c>
      <c r="P373" s="2" t="s">
        <v>253</v>
      </c>
      <c r="Q373" t="str">
        <f t="shared" si="30"/>
        <v/>
      </c>
      <c r="R373" t="str">
        <f t="shared" si="31"/>
        <v/>
      </c>
      <c r="S373" t="str">
        <f>IF(F373&lt;&gt;"",VLOOKUP(O373,Sheet1!A:B,2,0)&amp;"."&amp;P373&amp;" AS "&amp;I373,"")</f>
        <v/>
      </c>
    </row>
    <row r="374" spans="1:19" x14ac:dyDescent="0.35">
      <c r="A374" s="1">
        <v>2250</v>
      </c>
      <c r="B374" s="1">
        <v>63</v>
      </c>
      <c r="C374" s="1" t="s">
        <v>602</v>
      </c>
      <c r="E374" s="1" t="s">
        <v>603</v>
      </c>
      <c r="H374" s="4" t="str">
        <f t="shared" si="28"/>
        <v>Lease</v>
      </c>
      <c r="I374" s="4" t="str">
        <f t="shared" si="29"/>
        <v/>
      </c>
      <c r="K374" s="3" t="s">
        <v>604</v>
      </c>
      <c r="L374" s="3" t="s">
        <v>734</v>
      </c>
      <c r="M374" s="3" t="s">
        <v>29</v>
      </c>
      <c r="N374" s="3">
        <v>8</v>
      </c>
      <c r="O374" s="2" t="s">
        <v>730</v>
      </c>
      <c r="P374" s="2" t="s">
        <v>253</v>
      </c>
      <c r="Q374" t="str">
        <f t="shared" si="30"/>
        <v/>
      </c>
      <c r="R374" t="str">
        <f t="shared" si="31"/>
        <v/>
      </c>
      <c r="S374" t="str">
        <f>IF(F374&lt;&gt;"",VLOOKUP(O374,Sheet1!A:B,2,0)&amp;"."&amp;P374&amp;" AS "&amp;I374,"")</f>
        <v/>
      </c>
    </row>
    <row r="375" spans="1:19" x14ac:dyDescent="0.35">
      <c r="A375" s="1">
        <v>2250</v>
      </c>
      <c r="B375" s="1">
        <v>64</v>
      </c>
      <c r="C375" s="1" t="s">
        <v>602</v>
      </c>
      <c r="E375" s="1" t="s">
        <v>603</v>
      </c>
      <c r="H375" s="4" t="str">
        <f t="shared" si="28"/>
        <v>Lease</v>
      </c>
      <c r="I375" s="4" t="str">
        <f t="shared" si="29"/>
        <v/>
      </c>
      <c r="K375" s="3" t="s">
        <v>604</v>
      </c>
      <c r="L375" s="3" t="s">
        <v>735</v>
      </c>
      <c r="M375" s="3" t="s">
        <v>29</v>
      </c>
      <c r="N375" s="3">
        <v>8</v>
      </c>
      <c r="O375" s="2" t="s">
        <v>136</v>
      </c>
      <c r="P375" s="2" t="s">
        <v>253</v>
      </c>
      <c r="Q375" t="str">
        <f t="shared" si="30"/>
        <v/>
      </c>
      <c r="R375" t="str">
        <f t="shared" si="31"/>
        <v/>
      </c>
      <c r="S375" t="str">
        <f>IF(F375&lt;&gt;"",VLOOKUP(O375,Sheet1!A:B,2,0)&amp;"."&amp;P375&amp;" AS "&amp;I375,"")</f>
        <v/>
      </c>
    </row>
    <row r="376" spans="1:19" x14ac:dyDescent="0.35">
      <c r="A376" s="1">
        <v>2250</v>
      </c>
      <c r="B376" s="1">
        <v>65</v>
      </c>
      <c r="C376" s="1" t="s">
        <v>602</v>
      </c>
      <c r="E376" s="1" t="s">
        <v>603</v>
      </c>
      <c r="F376" s="1" t="s">
        <v>736</v>
      </c>
      <c r="H376" s="4" t="str">
        <f t="shared" ref="H376:H428" si="32">IF(E376=E375,H375,SUBSTITUTE(E376," ",""))</f>
        <v>Lease</v>
      </c>
      <c r="I376" s="4" t="str">
        <f t="shared" ref="I376:I428" si="33">IF(F376&lt;&gt;"",SUBSTITUTE(SUBSTITUTE(F376," ","_"),"-",""),"")</f>
        <v>Billing_to_Customer</v>
      </c>
      <c r="K376" s="3" t="s">
        <v>604</v>
      </c>
      <c r="L376" s="3" t="s">
        <v>737</v>
      </c>
      <c r="M376" s="3" t="s">
        <v>113</v>
      </c>
      <c r="O376" s="2" t="s">
        <v>606</v>
      </c>
      <c r="P376" s="2" t="s">
        <v>738</v>
      </c>
      <c r="Q376" t="str">
        <f t="shared" ref="Q376:Q439" si="34">IF(OR(R376&lt;&gt;"",S376&lt;&gt;""),"x","")</f>
        <v>x</v>
      </c>
      <c r="R376" t="str">
        <f t="shared" ref="R376:R439" si="35">IF(H376&lt;&gt;H375,"CREATE VIEW DBO.V_"&amp;H376&amp;" AS "&amp;CHAR(10)&amp;"SELECT ",IF(E376&lt;&gt;E377,"GO "&amp;CHAR(10),""))</f>
        <v/>
      </c>
      <c r="S376" t="str">
        <f>IF(F376&lt;&gt;"",VLOOKUP(O376,Sheet1!A:B,2,0)&amp;"."&amp;P376&amp;" AS "&amp;I376,"")</f>
        <v>te.bbilltocustomer AS Billing_to_Customer</v>
      </c>
    </row>
    <row r="377" spans="1:19" x14ac:dyDescent="0.35">
      <c r="A377" s="1">
        <v>2250</v>
      </c>
      <c r="B377" s="1">
        <v>66</v>
      </c>
      <c r="C377" s="1" t="s">
        <v>602</v>
      </c>
      <c r="E377" s="1" t="s">
        <v>603</v>
      </c>
      <c r="F377" s="1" t="s">
        <v>739</v>
      </c>
      <c r="H377" s="4" t="str">
        <f t="shared" si="32"/>
        <v>Lease</v>
      </c>
      <c r="I377" s="4" t="str">
        <f t="shared" si="33"/>
        <v>Payment_Type</v>
      </c>
      <c r="K377" s="3" t="s">
        <v>604</v>
      </c>
      <c r="L377" s="3" t="s">
        <v>740</v>
      </c>
      <c r="M377" s="3" t="s">
        <v>113</v>
      </c>
      <c r="O377" s="2" t="s">
        <v>606</v>
      </c>
      <c r="P377" s="2" t="s">
        <v>741</v>
      </c>
      <c r="Q377" t="str">
        <f t="shared" si="34"/>
        <v>x</v>
      </c>
      <c r="R377" t="str">
        <f t="shared" si="35"/>
        <v/>
      </c>
      <c r="S377" t="str">
        <f>IF(F377&lt;&gt;"",VLOOKUP(O377,Sheet1!A:B,2,0)&amp;"."&amp;P377&amp;" AS "&amp;I377,"")</f>
        <v>te.bNoPayments AS Payment_Type</v>
      </c>
    </row>
    <row r="378" spans="1:19" x14ac:dyDescent="0.35">
      <c r="A378" s="1">
        <v>2250</v>
      </c>
      <c r="B378" s="1">
        <v>67</v>
      </c>
      <c r="C378" s="1" t="s">
        <v>602</v>
      </c>
      <c r="E378" s="1" t="s">
        <v>603</v>
      </c>
      <c r="H378" s="4" t="str">
        <f t="shared" si="32"/>
        <v>Lease</v>
      </c>
      <c r="I378" s="4" t="str">
        <f t="shared" si="33"/>
        <v/>
      </c>
      <c r="K378" s="3" t="s">
        <v>604</v>
      </c>
      <c r="L378" s="3" t="s">
        <v>742</v>
      </c>
      <c r="M378" s="3" t="s">
        <v>167</v>
      </c>
      <c r="N378" s="3" t="s">
        <v>672</v>
      </c>
      <c r="O378" s="2" t="s">
        <v>743</v>
      </c>
      <c r="P378" s="2" t="s">
        <v>744</v>
      </c>
      <c r="Q378" t="str">
        <f t="shared" si="34"/>
        <v/>
      </c>
      <c r="R378" t="str">
        <f t="shared" si="35"/>
        <v/>
      </c>
      <c r="S378" t="str">
        <f>IF(F378&lt;&gt;"",VLOOKUP(O378,Sheet1!A:B,2,0)&amp;"."&amp;P378&amp;" AS "&amp;I378,"")</f>
        <v/>
      </c>
    </row>
    <row r="379" spans="1:19" x14ac:dyDescent="0.35">
      <c r="A379" s="1">
        <v>2250</v>
      </c>
      <c r="B379" s="1">
        <v>68</v>
      </c>
      <c r="C379" s="1" t="s">
        <v>602</v>
      </c>
      <c r="E379" s="1" t="s">
        <v>603</v>
      </c>
      <c r="F379" s="1" t="s">
        <v>745</v>
      </c>
      <c r="G379" s="1" t="s">
        <v>33</v>
      </c>
      <c r="H379" s="4" t="str">
        <f t="shared" si="32"/>
        <v>Lease</v>
      </c>
      <c r="I379" s="4" t="str">
        <f t="shared" si="33"/>
        <v>Preferred_Language</v>
      </c>
      <c r="K379" s="3" t="s">
        <v>604</v>
      </c>
      <c r="L379" s="3" t="s">
        <v>746</v>
      </c>
      <c r="M379" s="3" t="s">
        <v>29</v>
      </c>
      <c r="N379" s="3">
        <v>8</v>
      </c>
      <c r="O379" s="2" t="s">
        <v>747</v>
      </c>
      <c r="P379" s="2" t="s">
        <v>35</v>
      </c>
      <c r="Q379" t="str">
        <f t="shared" si="34"/>
        <v>x</v>
      </c>
      <c r="R379" t="str">
        <f t="shared" si="35"/>
        <v/>
      </c>
      <c r="S379" t="str">
        <f>IF(F379&lt;&gt;"",VLOOKUP(O379,Sheet1!A:B,2,0)&amp;"."&amp;P379&amp;" AS "&amp;I379,"")</f>
        <v>lan.scode AS Preferred_Language</v>
      </c>
    </row>
    <row r="380" spans="1:19" x14ac:dyDescent="0.35">
      <c r="A380" s="1">
        <v>2250</v>
      </c>
      <c r="B380" s="1">
        <v>69</v>
      </c>
      <c r="C380" s="1" t="s">
        <v>602</v>
      </c>
      <c r="E380" s="1" t="s">
        <v>603</v>
      </c>
      <c r="H380" s="4" t="str">
        <f t="shared" si="32"/>
        <v>Lease</v>
      </c>
      <c r="I380" s="4" t="str">
        <f t="shared" si="33"/>
        <v/>
      </c>
      <c r="K380" s="3" t="s">
        <v>604</v>
      </c>
      <c r="L380" s="3" t="s">
        <v>748</v>
      </c>
      <c r="M380" s="3" t="s">
        <v>113</v>
      </c>
      <c r="O380" s="2" t="s">
        <v>613</v>
      </c>
      <c r="P380" s="2" t="s">
        <v>247</v>
      </c>
      <c r="Q380" t="str">
        <f t="shared" si="34"/>
        <v/>
      </c>
      <c r="R380" t="str">
        <f t="shared" si="35"/>
        <v/>
      </c>
      <c r="S380" t="str">
        <f>IF(F380&lt;&gt;"",VLOOKUP(O380,Sheet1!A:B,2,0)&amp;"."&amp;P380&amp;" AS "&amp;I380,"")</f>
        <v/>
      </c>
    </row>
    <row r="381" spans="1:19" x14ac:dyDescent="0.35">
      <c r="A381" s="1">
        <v>2250</v>
      </c>
      <c r="B381" s="1">
        <v>70</v>
      </c>
      <c r="C381" s="1" t="s">
        <v>602</v>
      </c>
      <c r="E381" s="1" t="s">
        <v>603</v>
      </c>
      <c r="H381" s="4" t="str">
        <f t="shared" si="32"/>
        <v>Lease</v>
      </c>
      <c r="I381" s="4" t="str">
        <f t="shared" si="33"/>
        <v/>
      </c>
      <c r="K381" s="3" t="s">
        <v>604</v>
      </c>
      <c r="L381" s="3" t="s">
        <v>749</v>
      </c>
      <c r="M381" s="3" t="s">
        <v>113</v>
      </c>
      <c r="O381" s="2" t="s">
        <v>613</v>
      </c>
      <c r="P381" s="2" t="s">
        <v>750</v>
      </c>
      <c r="Q381" t="str">
        <f t="shared" si="34"/>
        <v/>
      </c>
      <c r="R381" t="str">
        <f t="shared" si="35"/>
        <v/>
      </c>
      <c r="S381" t="str">
        <f>IF(F381&lt;&gt;"",VLOOKUP(O381,Sheet1!A:B,2,0)&amp;"."&amp;P381&amp;" AS "&amp;I381,"")</f>
        <v/>
      </c>
    </row>
    <row r="382" spans="1:19" x14ac:dyDescent="0.35">
      <c r="A382" s="1">
        <v>2250</v>
      </c>
      <c r="B382" s="1">
        <v>71</v>
      </c>
      <c r="C382" s="1" t="s">
        <v>602</v>
      </c>
      <c r="E382" s="1" t="s">
        <v>603</v>
      </c>
      <c r="H382" s="4" t="str">
        <f t="shared" si="32"/>
        <v>Lease</v>
      </c>
      <c r="I382" s="4" t="str">
        <f t="shared" si="33"/>
        <v/>
      </c>
      <c r="K382" s="3" t="s">
        <v>604</v>
      </c>
      <c r="L382" s="3" t="s">
        <v>751</v>
      </c>
      <c r="M382" s="3" t="s">
        <v>113</v>
      </c>
      <c r="O382" s="2" t="s">
        <v>613</v>
      </c>
      <c r="P382" s="2" t="s">
        <v>752</v>
      </c>
      <c r="Q382" t="str">
        <f t="shared" si="34"/>
        <v/>
      </c>
      <c r="R382" t="str">
        <f t="shared" si="35"/>
        <v/>
      </c>
      <c r="S382" t="str">
        <f>IF(F382&lt;&gt;"",VLOOKUP(O382,Sheet1!A:B,2,0)&amp;"."&amp;P382&amp;" AS "&amp;I382,"")</f>
        <v/>
      </c>
    </row>
    <row r="383" spans="1:19" x14ac:dyDescent="0.35">
      <c r="A383" s="1">
        <v>2250</v>
      </c>
      <c r="B383" s="1">
        <v>72</v>
      </c>
      <c r="C383" s="1" t="s">
        <v>602</v>
      </c>
      <c r="E383" s="1" t="s">
        <v>603</v>
      </c>
      <c r="H383" s="4" t="str">
        <f t="shared" si="32"/>
        <v>Lease</v>
      </c>
      <c r="I383" s="4" t="str">
        <f t="shared" si="33"/>
        <v/>
      </c>
      <c r="K383" s="3" t="s">
        <v>604</v>
      </c>
      <c r="L383" s="3" t="s">
        <v>753</v>
      </c>
      <c r="M383" s="3" t="s">
        <v>113</v>
      </c>
      <c r="O383" s="2" t="s">
        <v>613</v>
      </c>
      <c r="P383" s="2" t="s">
        <v>754</v>
      </c>
      <c r="Q383" t="str">
        <f t="shared" si="34"/>
        <v/>
      </c>
      <c r="R383" t="str">
        <f t="shared" si="35"/>
        <v/>
      </c>
      <c r="S383" t="str">
        <f>IF(F383&lt;&gt;"",VLOOKUP(O383,Sheet1!A:B,2,0)&amp;"."&amp;P383&amp;" AS "&amp;I383,"")</f>
        <v/>
      </c>
    </row>
    <row r="384" spans="1:19" x14ac:dyDescent="0.35">
      <c r="A384" s="1">
        <v>2250</v>
      </c>
      <c r="B384" s="1">
        <v>73</v>
      </c>
      <c r="C384" s="1" t="s">
        <v>602</v>
      </c>
      <c r="E384" s="1" t="s">
        <v>603</v>
      </c>
      <c r="H384" s="4" t="str">
        <f t="shared" si="32"/>
        <v>Lease</v>
      </c>
      <c r="I384" s="4" t="str">
        <f t="shared" si="33"/>
        <v/>
      </c>
      <c r="K384" s="3" t="s">
        <v>604</v>
      </c>
      <c r="L384" s="3" t="s">
        <v>755</v>
      </c>
      <c r="M384" s="3" t="s">
        <v>113</v>
      </c>
      <c r="O384" s="2" t="s">
        <v>613</v>
      </c>
      <c r="P384" s="2" t="s">
        <v>752</v>
      </c>
      <c r="Q384" t="str">
        <f t="shared" si="34"/>
        <v/>
      </c>
      <c r="R384" t="str">
        <f t="shared" si="35"/>
        <v/>
      </c>
      <c r="S384" t="str">
        <f>IF(F384&lt;&gt;"",VLOOKUP(O384,Sheet1!A:B,2,0)&amp;"."&amp;P384&amp;" AS "&amp;I384,"")</f>
        <v/>
      </c>
    </row>
    <row r="385" spans="1:19" x14ac:dyDescent="0.35">
      <c r="A385" s="1">
        <v>2250</v>
      </c>
      <c r="B385" s="1">
        <v>74</v>
      </c>
      <c r="C385" s="1" t="s">
        <v>602</v>
      </c>
      <c r="E385" s="1" t="s">
        <v>603</v>
      </c>
      <c r="F385" s="1" t="s">
        <v>756</v>
      </c>
      <c r="H385" s="4" t="str">
        <f t="shared" si="32"/>
        <v>Lease</v>
      </c>
      <c r="I385" s="4" t="str">
        <f t="shared" si="33"/>
        <v>Sub_Type</v>
      </c>
      <c r="K385" s="3" t="s">
        <v>604</v>
      </c>
      <c r="L385" s="3" t="s">
        <v>757</v>
      </c>
      <c r="M385" s="3" t="s">
        <v>113</v>
      </c>
      <c r="O385" s="2" t="s">
        <v>613</v>
      </c>
      <c r="P385" s="2" t="s">
        <v>758</v>
      </c>
      <c r="Q385" t="str">
        <f t="shared" si="34"/>
        <v>x</v>
      </c>
      <c r="R385" t="str">
        <f t="shared" si="35"/>
        <v/>
      </c>
      <c r="S385" t="str">
        <f>IF(F385&lt;&gt;"",VLOOKUP(O385,Sheet1!A:B,2,0)&amp;"."&amp;P385&amp;" AS "&amp;I385,"")</f>
        <v>ca.isubtype AS Sub_Type</v>
      </c>
    </row>
    <row r="386" spans="1:19" x14ac:dyDescent="0.35">
      <c r="A386" s="1">
        <v>2250</v>
      </c>
      <c r="B386" s="1">
        <v>75</v>
      </c>
      <c r="C386" s="1" t="s">
        <v>602</v>
      </c>
      <c r="E386" s="1" t="s">
        <v>603</v>
      </c>
      <c r="H386" s="4" t="str">
        <f t="shared" si="32"/>
        <v>Lease</v>
      </c>
      <c r="I386" s="4" t="str">
        <f t="shared" si="33"/>
        <v/>
      </c>
      <c r="K386" s="3" t="s">
        <v>604</v>
      </c>
      <c r="L386" s="3" t="s">
        <v>759</v>
      </c>
      <c r="M386" s="3" t="s">
        <v>29</v>
      </c>
      <c r="N386" s="3">
        <v>120</v>
      </c>
      <c r="O386" s="2" t="s">
        <v>606</v>
      </c>
      <c r="P386" s="2" t="s">
        <v>760</v>
      </c>
      <c r="Q386" t="str">
        <f t="shared" si="34"/>
        <v/>
      </c>
      <c r="R386" t="str">
        <f t="shared" si="35"/>
        <v/>
      </c>
      <c r="S386" t="str">
        <f>IF(F386&lt;&gt;"",VLOOKUP(O386,Sheet1!A:B,2,0)&amp;"."&amp;P386&amp;" AS "&amp;I386,"")</f>
        <v/>
      </c>
    </row>
    <row r="387" spans="1:19" x14ac:dyDescent="0.35">
      <c r="A387" s="1">
        <v>2250</v>
      </c>
      <c r="B387" s="1">
        <v>76</v>
      </c>
      <c r="C387" s="1" t="s">
        <v>602</v>
      </c>
      <c r="E387" s="1" t="s">
        <v>603</v>
      </c>
      <c r="H387" s="4" t="str">
        <f t="shared" si="32"/>
        <v>Lease</v>
      </c>
      <c r="I387" s="4" t="str">
        <f t="shared" si="33"/>
        <v/>
      </c>
      <c r="K387" s="3" t="s">
        <v>604</v>
      </c>
      <c r="L387" s="3" t="s">
        <v>761</v>
      </c>
      <c r="M387" s="3" t="s">
        <v>29</v>
      </c>
      <c r="N387" s="3">
        <v>120</v>
      </c>
      <c r="O387" s="2" t="s">
        <v>606</v>
      </c>
      <c r="P387" s="2" t="s">
        <v>762</v>
      </c>
      <c r="Q387" t="str">
        <f t="shared" si="34"/>
        <v/>
      </c>
      <c r="R387" t="str">
        <f t="shared" si="35"/>
        <v/>
      </c>
      <c r="S387" t="str">
        <f>IF(F387&lt;&gt;"",VLOOKUP(O387,Sheet1!A:B,2,0)&amp;"."&amp;P387&amp;" AS "&amp;I387,"")</f>
        <v/>
      </c>
    </row>
    <row r="388" spans="1:19" x14ac:dyDescent="0.35">
      <c r="A388" s="1">
        <v>2250</v>
      </c>
      <c r="B388" s="1">
        <v>77</v>
      </c>
      <c r="C388" s="1" t="s">
        <v>602</v>
      </c>
      <c r="E388" s="1" t="s">
        <v>603</v>
      </c>
      <c r="H388" s="4" t="str">
        <f t="shared" si="32"/>
        <v>Lease</v>
      </c>
      <c r="I388" s="4" t="str">
        <f t="shared" si="33"/>
        <v/>
      </c>
      <c r="K388" s="3" t="s">
        <v>604</v>
      </c>
      <c r="L388" s="3" t="s">
        <v>763</v>
      </c>
      <c r="M388" s="3" t="s">
        <v>29</v>
      </c>
      <c r="N388" s="3">
        <v>120</v>
      </c>
      <c r="O388" s="2" t="s">
        <v>606</v>
      </c>
      <c r="P388" s="2" t="s">
        <v>764</v>
      </c>
      <c r="Q388" t="str">
        <f t="shared" si="34"/>
        <v/>
      </c>
      <c r="R388" t="str">
        <f t="shared" si="35"/>
        <v/>
      </c>
      <c r="S388" t="str">
        <f>IF(F388&lt;&gt;"",VLOOKUP(O388,Sheet1!A:B,2,0)&amp;"."&amp;P388&amp;" AS "&amp;I388,"")</f>
        <v/>
      </c>
    </row>
    <row r="389" spans="1:19" x14ac:dyDescent="0.35">
      <c r="A389" s="1">
        <v>2250</v>
      </c>
      <c r="B389" s="1">
        <v>78</v>
      </c>
      <c r="C389" s="1" t="s">
        <v>602</v>
      </c>
      <c r="E389" s="1" t="s">
        <v>603</v>
      </c>
      <c r="H389" s="4" t="str">
        <f t="shared" si="32"/>
        <v>Lease</v>
      </c>
      <c r="I389" s="4" t="str">
        <f t="shared" si="33"/>
        <v/>
      </c>
      <c r="K389" s="3" t="s">
        <v>604</v>
      </c>
      <c r="L389" s="3" t="s">
        <v>765</v>
      </c>
      <c r="M389" s="3" t="s">
        <v>29</v>
      </c>
      <c r="N389" s="3">
        <v>120</v>
      </c>
      <c r="O389" s="2" t="s">
        <v>606</v>
      </c>
      <c r="P389" s="2" t="s">
        <v>766</v>
      </c>
      <c r="Q389" t="str">
        <f t="shared" si="34"/>
        <v/>
      </c>
      <c r="R389" t="str">
        <f t="shared" si="35"/>
        <v/>
      </c>
      <c r="S389" t="str">
        <f>IF(F389&lt;&gt;"",VLOOKUP(O389,Sheet1!A:B,2,0)&amp;"."&amp;P389&amp;" AS "&amp;I389,"")</f>
        <v/>
      </c>
    </row>
    <row r="390" spans="1:19" x14ac:dyDescent="0.35">
      <c r="A390" s="1">
        <v>2250</v>
      </c>
      <c r="B390" s="1">
        <v>79</v>
      </c>
      <c r="C390" s="1" t="s">
        <v>602</v>
      </c>
      <c r="E390" s="1" t="s">
        <v>603</v>
      </c>
      <c r="H390" s="4" t="str">
        <f t="shared" si="32"/>
        <v>Lease</v>
      </c>
      <c r="I390" s="4" t="str">
        <f t="shared" si="33"/>
        <v/>
      </c>
      <c r="K390" s="3" t="s">
        <v>604</v>
      </c>
      <c r="L390" s="3" t="s">
        <v>767</v>
      </c>
      <c r="M390" s="3" t="s">
        <v>29</v>
      </c>
      <c r="N390" s="3">
        <v>120</v>
      </c>
      <c r="O390" s="2" t="s">
        <v>606</v>
      </c>
      <c r="P390" s="2" t="s">
        <v>768</v>
      </c>
      <c r="Q390" t="str">
        <f t="shared" si="34"/>
        <v/>
      </c>
      <c r="R390" t="str">
        <f t="shared" si="35"/>
        <v/>
      </c>
      <c r="S390" t="str">
        <f>IF(F390&lt;&gt;"",VLOOKUP(O390,Sheet1!A:B,2,0)&amp;"."&amp;P390&amp;" AS "&amp;I390,"")</f>
        <v/>
      </c>
    </row>
    <row r="391" spans="1:19" x14ac:dyDescent="0.35">
      <c r="A391" s="1">
        <v>2250</v>
      </c>
      <c r="B391" s="1">
        <v>80</v>
      </c>
      <c r="C391" s="1" t="s">
        <v>602</v>
      </c>
      <c r="E391" s="1" t="s">
        <v>603</v>
      </c>
      <c r="H391" s="4" t="str">
        <f t="shared" si="32"/>
        <v>Lease</v>
      </c>
      <c r="I391" s="4" t="str">
        <f t="shared" si="33"/>
        <v/>
      </c>
      <c r="K391" s="3" t="s">
        <v>604</v>
      </c>
      <c r="L391" s="3" t="s">
        <v>769</v>
      </c>
      <c r="M391" s="3" t="s">
        <v>29</v>
      </c>
      <c r="N391" s="3">
        <v>120</v>
      </c>
      <c r="O391" s="2" t="s">
        <v>606</v>
      </c>
      <c r="P391" s="2" t="s">
        <v>770</v>
      </c>
      <c r="Q391" t="str">
        <f t="shared" si="34"/>
        <v/>
      </c>
      <c r="R391" t="str">
        <f t="shared" si="35"/>
        <v/>
      </c>
      <c r="S391" t="str">
        <f>IF(F391&lt;&gt;"",VLOOKUP(O391,Sheet1!A:B,2,0)&amp;"."&amp;P391&amp;" AS "&amp;I391,"")</f>
        <v/>
      </c>
    </row>
    <row r="392" spans="1:19" x14ac:dyDescent="0.35">
      <c r="A392" s="1">
        <v>2250</v>
      </c>
      <c r="B392" s="1">
        <v>81</v>
      </c>
      <c r="C392" s="1" t="s">
        <v>602</v>
      </c>
      <c r="E392" s="1" t="s">
        <v>603</v>
      </c>
      <c r="H392" s="4" t="str">
        <f t="shared" si="32"/>
        <v>Lease</v>
      </c>
      <c r="I392" s="4" t="str">
        <f t="shared" si="33"/>
        <v/>
      </c>
      <c r="K392" s="3" t="s">
        <v>604</v>
      </c>
      <c r="L392" s="3" t="s">
        <v>771</v>
      </c>
      <c r="M392" s="3" t="s">
        <v>29</v>
      </c>
      <c r="N392" s="3">
        <v>120</v>
      </c>
      <c r="O392" s="2" t="s">
        <v>606</v>
      </c>
      <c r="P392" s="2" t="s">
        <v>772</v>
      </c>
      <c r="Q392" t="str">
        <f t="shared" si="34"/>
        <v/>
      </c>
      <c r="R392" t="str">
        <f t="shared" si="35"/>
        <v/>
      </c>
      <c r="S392" t="str">
        <f>IF(F392&lt;&gt;"",VLOOKUP(O392,Sheet1!A:B,2,0)&amp;"."&amp;P392&amp;" AS "&amp;I392,"")</f>
        <v/>
      </c>
    </row>
    <row r="393" spans="1:19" x14ac:dyDescent="0.35">
      <c r="A393" s="1">
        <v>2250</v>
      </c>
      <c r="B393" s="1">
        <v>82</v>
      </c>
      <c r="C393" s="1" t="s">
        <v>602</v>
      </c>
      <c r="E393" s="1" t="s">
        <v>603</v>
      </c>
      <c r="H393" s="4" t="str">
        <f t="shared" si="32"/>
        <v>Lease</v>
      </c>
      <c r="I393" s="4" t="str">
        <f t="shared" si="33"/>
        <v/>
      </c>
      <c r="K393" s="3" t="s">
        <v>604</v>
      </c>
      <c r="L393" s="3" t="s">
        <v>773</v>
      </c>
      <c r="M393" s="3" t="s">
        <v>29</v>
      </c>
      <c r="N393" s="3">
        <v>120</v>
      </c>
      <c r="O393" s="2" t="s">
        <v>606</v>
      </c>
      <c r="P393" s="2" t="s">
        <v>774</v>
      </c>
      <c r="Q393" t="str">
        <f t="shared" si="34"/>
        <v/>
      </c>
      <c r="R393" t="str">
        <f t="shared" si="35"/>
        <v/>
      </c>
      <c r="S393" t="str">
        <f>IF(F393&lt;&gt;"",VLOOKUP(O393,Sheet1!A:B,2,0)&amp;"."&amp;P393&amp;" AS "&amp;I393,"")</f>
        <v/>
      </c>
    </row>
    <row r="394" spans="1:19" x14ac:dyDescent="0.35">
      <c r="A394" s="1">
        <v>2250</v>
      </c>
      <c r="B394" s="1">
        <v>83</v>
      </c>
      <c r="C394" s="1" t="s">
        <v>602</v>
      </c>
      <c r="E394" s="1" t="s">
        <v>603</v>
      </c>
      <c r="H394" s="4" t="str">
        <f t="shared" si="32"/>
        <v>Lease</v>
      </c>
      <c r="I394" s="4" t="str">
        <f t="shared" si="33"/>
        <v/>
      </c>
      <c r="K394" s="3" t="s">
        <v>604</v>
      </c>
      <c r="L394" s="3" t="s">
        <v>775</v>
      </c>
      <c r="M394" s="3" t="s">
        <v>29</v>
      </c>
      <c r="N394" s="3">
        <v>120</v>
      </c>
      <c r="O394" s="2" t="s">
        <v>606</v>
      </c>
      <c r="P394" s="2" t="s">
        <v>776</v>
      </c>
      <c r="Q394" t="str">
        <f t="shared" si="34"/>
        <v/>
      </c>
      <c r="R394" t="str">
        <f t="shared" si="35"/>
        <v/>
      </c>
      <c r="S394" t="str">
        <f>IF(F394&lt;&gt;"",VLOOKUP(O394,Sheet1!A:B,2,0)&amp;"."&amp;P394&amp;" AS "&amp;I394,"")</f>
        <v/>
      </c>
    </row>
    <row r="395" spans="1:19" x14ac:dyDescent="0.35">
      <c r="A395" s="1">
        <v>2250</v>
      </c>
      <c r="B395" s="1">
        <v>84</v>
      </c>
      <c r="C395" s="1" t="s">
        <v>602</v>
      </c>
      <c r="E395" s="1" t="s">
        <v>603</v>
      </c>
      <c r="H395" s="4" t="str">
        <f t="shared" si="32"/>
        <v>Lease</v>
      </c>
      <c r="I395" s="4" t="str">
        <f t="shared" si="33"/>
        <v/>
      </c>
      <c r="K395" s="3" t="s">
        <v>604</v>
      </c>
      <c r="L395" s="3" t="s">
        <v>777</v>
      </c>
      <c r="M395" s="3" t="s">
        <v>29</v>
      </c>
      <c r="N395" s="3">
        <v>120</v>
      </c>
      <c r="O395" s="2" t="s">
        <v>606</v>
      </c>
      <c r="P395" s="2" t="s">
        <v>778</v>
      </c>
      <c r="Q395" t="str">
        <f t="shared" si="34"/>
        <v/>
      </c>
      <c r="R395" t="str">
        <f t="shared" si="35"/>
        <v/>
      </c>
      <c r="S395" t="str">
        <f>IF(F395&lt;&gt;"",VLOOKUP(O395,Sheet1!A:B,2,0)&amp;"."&amp;P395&amp;" AS "&amp;I395,"")</f>
        <v/>
      </c>
    </row>
    <row r="396" spans="1:19" x14ac:dyDescent="0.35">
      <c r="A396" s="1">
        <v>2250</v>
      </c>
      <c r="B396" s="1">
        <v>85</v>
      </c>
      <c r="C396" s="1" t="s">
        <v>602</v>
      </c>
      <c r="E396" s="1" t="s">
        <v>603</v>
      </c>
      <c r="H396" s="4" t="str">
        <f t="shared" si="32"/>
        <v>Lease</v>
      </c>
      <c r="I396" s="4" t="str">
        <f t="shared" si="33"/>
        <v/>
      </c>
      <c r="K396" s="3" t="s">
        <v>604</v>
      </c>
      <c r="L396" s="3" t="s">
        <v>779</v>
      </c>
      <c r="M396" s="3" t="s">
        <v>29</v>
      </c>
      <c r="N396" s="3">
        <v>120</v>
      </c>
      <c r="O396" s="2" t="s">
        <v>606</v>
      </c>
      <c r="P396" s="2" t="s">
        <v>780</v>
      </c>
      <c r="Q396" t="str">
        <f t="shared" si="34"/>
        <v/>
      </c>
      <c r="R396" t="str">
        <f t="shared" si="35"/>
        <v/>
      </c>
      <c r="S396" t="str">
        <f>IF(F396&lt;&gt;"",VLOOKUP(O396,Sheet1!A:B,2,0)&amp;"."&amp;P396&amp;" AS "&amp;I396,"")</f>
        <v/>
      </c>
    </row>
    <row r="397" spans="1:19" x14ac:dyDescent="0.35">
      <c r="A397" s="1">
        <v>2250</v>
      </c>
      <c r="B397" s="1">
        <v>86</v>
      </c>
      <c r="C397" s="1" t="s">
        <v>602</v>
      </c>
      <c r="E397" s="1" t="s">
        <v>603</v>
      </c>
      <c r="H397" s="4" t="str">
        <f t="shared" si="32"/>
        <v>Lease</v>
      </c>
      <c r="I397" s="4" t="str">
        <f t="shared" si="33"/>
        <v/>
      </c>
      <c r="K397" s="3" t="s">
        <v>604</v>
      </c>
      <c r="L397" s="3" t="s">
        <v>781</v>
      </c>
      <c r="M397" s="3" t="s">
        <v>29</v>
      </c>
      <c r="N397" s="3">
        <v>120</v>
      </c>
      <c r="O397" s="2" t="s">
        <v>606</v>
      </c>
      <c r="P397" s="2" t="s">
        <v>782</v>
      </c>
      <c r="Q397" t="str">
        <f t="shared" si="34"/>
        <v/>
      </c>
      <c r="R397" t="str">
        <f t="shared" si="35"/>
        <v/>
      </c>
      <c r="S397" t="str">
        <f>IF(F397&lt;&gt;"",VLOOKUP(O397,Sheet1!A:B,2,0)&amp;"."&amp;P397&amp;" AS "&amp;I397,"")</f>
        <v/>
      </c>
    </row>
    <row r="398" spans="1:19" x14ac:dyDescent="0.35">
      <c r="A398" s="1">
        <v>2250</v>
      </c>
      <c r="B398" s="1">
        <v>87</v>
      </c>
      <c r="C398" s="1" t="s">
        <v>602</v>
      </c>
      <c r="E398" s="1" t="s">
        <v>603</v>
      </c>
      <c r="H398" s="4" t="str">
        <f t="shared" si="32"/>
        <v>Lease</v>
      </c>
      <c r="I398" s="4" t="str">
        <f t="shared" si="33"/>
        <v/>
      </c>
      <c r="K398" s="3" t="s">
        <v>604</v>
      </c>
      <c r="L398" s="3" t="s">
        <v>783</v>
      </c>
      <c r="M398" s="3" t="s">
        <v>29</v>
      </c>
      <c r="N398" s="3">
        <v>120</v>
      </c>
      <c r="O398" s="2" t="s">
        <v>606</v>
      </c>
      <c r="P398" s="2" t="s">
        <v>784</v>
      </c>
      <c r="Q398" t="str">
        <f t="shared" si="34"/>
        <v/>
      </c>
      <c r="R398" t="str">
        <f t="shared" si="35"/>
        <v/>
      </c>
      <c r="S398" t="str">
        <f>IF(F398&lt;&gt;"",VLOOKUP(O398,Sheet1!A:B,2,0)&amp;"."&amp;P398&amp;" AS "&amp;I398,"")</f>
        <v/>
      </c>
    </row>
    <row r="399" spans="1:19" x14ac:dyDescent="0.35">
      <c r="A399" s="1">
        <v>2250</v>
      </c>
      <c r="B399" s="1">
        <v>88</v>
      </c>
      <c r="C399" s="1" t="s">
        <v>602</v>
      </c>
      <c r="E399" s="1" t="s">
        <v>603</v>
      </c>
      <c r="H399" s="4" t="str">
        <f t="shared" si="32"/>
        <v>Lease</v>
      </c>
      <c r="I399" s="4" t="str">
        <f t="shared" si="33"/>
        <v/>
      </c>
      <c r="K399" s="3" t="s">
        <v>604</v>
      </c>
      <c r="L399" s="3" t="s">
        <v>785</v>
      </c>
      <c r="M399" s="3" t="s">
        <v>29</v>
      </c>
      <c r="N399" s="3">
        <v>120</v>
      </c>
      <c r="O399" s="2" t="s">
        <v>606</v>
      </c>
      <c r="P399" s="2" t="s">
        <v>786</v>
      </c>
      <c r="Q399" t="str">
        <f t="shared" si="34"/>
        <v/>
      </c>
      <c r="R399" t="str">
        <f t="shared" si="35"/>
        <v/>
      </c>
      <c r="S399" t="str">
        <f>IF(F399&lt;&gt;"",VLOOKUP(O399,Sheet1!A:B,2,0)&amp;"."&amp;P399&amp;" AS "&amp;I399,"")</f>
        <v/>
      </c>
    </row>
    <row r="400" spans="1:19" x14ac:dyDescent="0.35">
      <c r="A400" s="1">
        <v>2250</v>
      </c>
      <c r="B400" s="1">
        <v>89</v>
      </c>
      <c r="C400" s="1" t="s">
        <v>602</v>
      </c>
      <c r="E400" s="1" t="s">
        <v>603</v>
      </c>
      <c r="H400" s="4" t="str">
        <f t="shared" si="32"/>
        <v>Lease</v>
      </c>
      <c r="I400" s="4" t="str">
        <f t="shared" si="33"/>
        <v/>
      </c>
      <c r="K400" s="3" t="s">
        <v>604</v>
      </c>
      <c r="L400" s="3" t="s">
        <v>787</v>
      </c>
      <c r="M400" s="3" t="s">
        <v>29</v>
      </c>
      <c r="N400" s="3">
        <v>30</v>
      </c>
      <c r="O400" s="2" t="s">
        <v>606</v>
      </c>
      <c r="P400" s="2" t="s">
        <v>788</v>
      </c>
      <c r="Q400" t="str">
        <f t="shared" si="34"/>
        <v/>
      </c>
      <c r="R400" t="str">
        <f t="shared" si="35"/>
        <v/>
      </c>
      <c r="S400" t="str">
        <f>IF(F400&lt;&gt;"",VLOOKUP(O400,Sheet1!A:B,2,0)&amp;"."&amp;P400&amp;" AS "&amp;I400,"")</f>
        <v/>
      </c>
    </row>
    <row r="401" spans="1:19" x14ac:dyDescent="0.35">
      <c r="A401" s="1">
        <v>2250</v>
      </c>
      <c r="B401" s="1">
        <v>90</v>
      </c>
      <c r="C401" s="1" t="s">
        <v>602</v>
      </c>
      <c r="E401" s="1" t="s">
        <v>603</v>
      </c>
      <c r="H401" s="4" t="str">
        <f t="shared" si="32"/>
        <v>Lease</v>
      </c>
      <c r="I401" s="4" t="str">
        <f t="shared" si="33"/>
        <v/>
      </c>
      <c r="K401" s="3" t="s">
        <v>604</v>
      </c>
      <c r="L401" s="3" t="s">
        <v>789</v>
      </c>
      <c r="M401" s="3" t="s">
        <v>29</v>
      </c>
      <c r="N401" s="3">
        <v>30</v>
      </c>
      <c r="O401" s="2" t="s">
        <v>606</v>
      </c>
      <c r="P401" s="2" t="s">
        <v>790</v>
      </c>
      <c r="Q401" t="str">
        <f t="shared" si="34"/>
        <v/>
      </c>
      <c r="R401" t="str">
        <f t="shared" si="35"/>
        <v/>
      </c>
      <c r="S401" t="str">
        <f>IF(F401&lt;&gt;"",VLOOKUP(O401,Sheet1!A:B,2,0)&amp;"."&amp;P401&amp;" AS "&amp;I401,"")</f>
        <v/>
      </c>
    </row>
    <row r="402" spans="1:19" x14ac:dyDescent="0.35">
      <c r="A402" s="1">
        <v>2250</v>
      </c>
      <c r="B402" s="1">
        <v>91</v>
      </c>
      <c r="C402" s="1" t="s">
        <v>602</v>
      </c>
      <c r="E402" s="1" t="s">
        <v>603</v>
      </c>
      <c r="H402" s="4" t="str">
        <f t="shared" si="32"/>
        <v>Lease</v>
      </c>
      <c r="I402" s="4" t="str">
        <f t="shared" si="33"/>
        <v/>
      </c>
      <c r="K402" s="3" t="s">
        <v>604</v>
      </c>
      <c r="L402" s="3" t="s">
        <v>791</v>
      </c>
      <c r="M402" s="3" t="s">
        <v>29</v>
      </c>
      <c r="N402" s="3">
        <v>30</v>
      </c>
      <c r="O402" s="2" t="s">
        <v>606</v>
      </c>
      <c r="P402" s="2" t="s">
        <v>792</v>
      </c>
      <c r="Q402" t="str">
        <f t="shared" si="34"/>
        <v/>
      </c>
      <c r="R402" t="str">
        <f t="shared" si="35"/>
        <v/>
      </c>
      <c r="S402" t="str">
        <f>IF(F402&lt;&gt;"",VLOOKUP(O402,Sheet1!A:B,2,0)&amp;"."&amp;P402&amp;" AS "&amp;I402,"")</f>
        <v/>
      </c>
    </row>
    <row r="403" spans="1:19" x14ac:dyDescent="0.35">
      <c r="A403" s="1">
        <v>2250</v>
      </c>
      <c r="B403" s="1">
        <v>92</v>
      </c>
      <c r="C403" s="1" t="s">
        <v>602</v>
      </c>
      <c r="E403" s="1" t="s">
        <v>603</v>
      </c>
      <c r="H403" s="4" t="str">
        <f t="shared" si="32"/>
        <v>Lease</v>
      </c>
      <c r="I403" s="4" t="str">
        <f t="shared" si="33"/>
        <v/>
      </c>
      <c r="K403" s="3" t="s">
        <v>604</v>
      </c>
      <c r="L403" s="3" t="s">
        <v>793</v>
      </c>
      <c r="M403" s="3" t="s">
        <v>29</v>
      </c>
      <c r="N403" s="3">
        <v>30</v>
      </c>
      <c r="O403" s="2" t="s">
        <v>606</v>
      </c>
      <c r="P403" s="2" t="s">
        <v>794</v>
      </c>
      <c r="Q403" t="str">
        <f t="shared" si="34"/>
        <v/>
      </c>
      <c r="R403" t="str">
        <f t="shared" si="35"/>
        <v/>
      </c>
      <c r="S403" t="str">
        <f>IF(F403&lt;&gt;"",VLOOKUP(O403,Sheet1!A:B,2,0)&amp;"."&amp;P403&amp;" AS "&amp;I403,"")</f>
        <v/>
      </c>
    </row>
    <row r="404" spans="1:19" x14ac:dyDescent="0.35">
      <c r="A404" s="1">
        <v>2250</v>
      </c>
      <c r="B404" s="1">
        <v>93</v>
      </c>
      <c r="C404" s="1" t="s">
        <v>602</v>
      </c>
      <c r="E404" s="1" t="s">
        <v>603</v>
      </c>
      <c r="H404" s="4" t="str">
        <f t="shared" si="32"/>
        <v>Lease</v>
      </c>
      <c r="I404" s="4" t="str">
        <f t="shared" si="33"/>
        <v/>
      </c>
      <c r="K404" s="3" t="s">
        <v>604</v>
      </c>
      <c r="L404" s="3" t="s">
        <v>795</v>
      </c>
      <c r="M404" s="3" t="s">
        <v>29</v>
      </c>
      <c r="N404" s="3">
        <v>30</v>
      </c>
      <c r="O404" s="2" t="s">
        <v>606</v>
      </c>
      <c r="P404" s="2" t="s">
        <v>796</v>
      </c>
      <c r="Q404" t="str">
        <f t="shared" si="34"/>
        <v/>
      </c>
      <c r="R404" t="str">
        <f t="shared" si="35"/>
        <v/>
      </c>
      <c r="S404" t="str">
        <f>IF(F404&lt;&gt;"",VLOOKUP(O404,Sheet1!A:B,2,0)&amp;"."&amp;P404&amp;" AS "&amp;I404,"")</f>
        <v/>
      </c>
    </row>
    <row r="405" spans="1:19" x14ac:dyDescent="0.35">
      <c r="A405" s="1">
        <v>2250</v>
      </c>
      <c r="B405" s="1">
        <v>94</v>
      </c>
      <c r="C405" s="1" t="s">
        <v>602</v>
      </c>
      <c r="E405" s="1" t="s">
        <v>603</v>
      </c>
      <c r="H405" s="4" t="str">
        <f t="shared" si="32"/>
        <v>Lease</v>
      </c>
      <c r="I405" s="4" t="str">
        <f t="shared" si="33"/>
        <v/>
      </c>
      <c r="K405" s="3" t="s">
        <v>604</v>
      </c>
      <c r="L405" s="3" t="s">
        <v>797</v>
      </c>
      <c r="M405" s="3" t="s">
        <v>29</v>
      </c>
      <c r="N405" s="3">
        <v>30</v>
      </c>
      <c r="O405" s="2" t="s">
        <v>606</v>
      </c>
      <c r="P405" s="2" t="s">
        <v>798</v>
      </c>
      <c r="Q405" t="str">
        <f t="shared" si="34"/>
        <v/>
      </c>
      <c r="R405" t="str">
        <f t="shared" si="35"/>
        <v/>
      </c>
      <c r="S405" t="str">
        <f>IF(F405&lt;&gt;"",VLOOKUP(O405,Sheet1!A:B,2,0)&amp;"."&amp;P405&amp;" AS "&amp;I405,"")</f>
        <v/>
      </c>
    </row>
    <row r="406" spans="1:19" x14ac:dyDescent="0.35">
      <c r="A406" s="1">
        <v>2250</v>
      </c>
      <c r="B406" s="1">
        <v>95</v>
      </c>
      <c r="C406" s="1" t="s">
        <v>602</v>
      </c>
      <c r="E406" s="1" t="s">
        <v>603</v>
      </c>
      <c r="H406" s="4" t="str">
        <f t="shared" si="32"/>
        <v>Lease</v>
      </c>
      <c r="I406" s="4" t="str">
        <f t="shared" si="33"/>
        <v/>
      </c>
      <c r="K406" s="3" t="s">
        <v>604</v>
      </c>
      <c r="L406" s="3" t="s">
        <v>799</v>
      </c>
      <c r="M406" s="3" t="s">
        <v>29</v>
      </c>
      <c r="N406" s="3">
        <v>30</v>
      </c>
      <c r="O406" s="2" t="s">
        <v>606</v>
      </c>
      <c r="P406" s="2" t="s">
        <v>800</v>
      </c>
      <c r="Q406" t="str">
        <f t="shared" si="34"/>
        <v/>
      </c>
      <c r="R406" t="str">
        <f t="shared" si="35"/>
        <v/>
      </c>
      <c r="S406" t="str">
        <f>IF(F406&lt;&gt;"",VLOOKUP(O406,Sheet1!A:B,2,0)&amp;"."&amp;P406&amp;" AS "&amp;I406,"")</f>
        <v/>
      </c>
    </row>
    <row r="407" spans="1:19" x14ac:dyDescent="0.35">
      <c r="A407" s="1">
        <v>2250</v>
      </c>
      <c r="B407" s="1">
        <v>96</v>
      </c>
      <c r="C407" s="1" t="s">
        <v>602</v>
      </c>
      <c r="E407" s="1" t="s">
        <v>603</v>
      </c>
      <c r="H407" s="4" t="str">
        <f t="shared" si="32"/>
        <v>Lease</v>
      </c>
      <c r="I407" s="4" t="str">
        <f t="shared" si="33"/>
        <v/>
      </c>
      <c r="K407" s="3" t="s">
        <v>604</v>
      </c>
      <c r="L407" s="3" t="s">
        <v>801</v>
      </c>
      <c r="M407" s="3" t="s">
        <v>29</v>
      </c>
      <c r="N407" s="3">
        <v>30</v>
      </c>
      <c r="O407" s="2" t="s">
        <v>606</v>
      </c>
      <c r="P407" s="2" t="s">
        <v>802</v>
      </c>
      <c r="Q407" t="str">
        <f t="shared" si="34"/>
        <v/>
      </c>
      <c r="R407" t="str">
        <f t="shared" si="35"/>
        <v/>
      </c>
      <c r="S407" t="str">
        <f>IF(F407&lt;&gt;"",VLOOKUP(O407,Sheet1!A:B,2,0)&amp;"."&amp;P407&amp;" AS "&amp;I407,"")</f>
        <v/>
      </c>
    </row>
    <row r="408" spans="1:19" x14ac:dyDescent="0.35">
      <c r="A408" s="1">
        <v>2250</v>
      </c>
      <c r="B408" s="1">
        <v>97</v>
      </c>
      <c r="C408" s="1" t="s">
        <v>602</v>
      </c>
      <c r="E408" s="1" t="s">
        <v>603</v>
      </c>
      <c r="H408" s="4" t="str">
        <f t="shared" si="32"/>
        <v>Lease</v>
      </c>
      <c r="I408" s="4" t="str">
        <f t="shared" si="33"/>
        <v/>
      </c>
      <c r="K408" s="3" t="s">
        <v>604</v>
      </c>
      <c r="L408" s="3" t="s">
        <v>803</v>
      </c>
      <c r="M408" s="3" t="s">
        <v>29</v>
      </c>
      <c r="N408" s="3">
        <v>30</v>
      </c>
      <c r="O408" s="2" t="s">
        <v>606</v>
      </c>
      <c r="P408" s="2" t="s">
        <v>804</v>
      </c>
      <c r="Q408" t="str">
        <f t="shared" si="34"/>
        <v/>
      </c>
      <c r="R408" t="str">
        <f t="shared" si="35"/>
        <v/>
      </c>
      <c r="S408" t="str">
        <f>IF(F408&lt;&gt;"",VLOOKUP(O408,Sheet1!A:B,2,0)&amp;"."&amp;P408&amp;" AS "&amp;I408,"")</f>
        <v/>
      </c>
    </row>
    <row r="409" spans="1:19" x14ac:dyDescent="0.35">
      <c r="A409" s="1">
        <v>2250</v>
      </c>
      <c r="B409" s="1">
        <v>98</v>
      </c>
      <c r="C409" s="1" t="s">
        <v>602</v>
      </c>
      <c r="E409" s="1" t="s">
        <v>603</v>
      </c>
      <c r="H409" s="4" t="str">
        <f t="shared" si="32"/>
        <v>Lease</v>
      </c>
      <c r="I409" s="4" t="str">
        <f t="shared" si="33"/>
        <v/>
      </c>
      <c r="K409" s="3" t="s">
        <v>604</v>
      </c>
      <c r="L409" s="3" t="s">
        <v>805</v>
      </c>
      <c r="M409" s="3" t="s">
        <v>29</v>
      </c>
      <c r="N409" s="3">
        <v>30</v>
      </c>
      <c r="O409" s="2" t="s">
        <v>606</v>
      </c>
      <c r="P409" s="2" t="s">
        <v>806</v>
      </c>
      <c r="Q409" t="str">
        <f t="shared" si="34"/>
        <v/>
      </c>
      <c r="R409" t="str">
        <f t="shared" si="35"/>
        <v/>
      </c>
      <c r="S409" t="str">
        <f>IF(F409&lt;&gt;"",VLOOKUP(O409,Sheet1!A:B,2,0)&amp;"."&amp;P409&amp;" AS "&amp;I409,"")</f>
        <v/>
      </c>
    </row>
    <row r="410" spans="1:19" x14ac:dyDescent="0.35">
      <c r="A410" s="1">
        <v>2250</v>
      </c>
      <c r="B410" s="1">
        <v>99</v>
      </c>
      <c r="C410" s="1" t="s">
        <v>602</v>
      </c>
      <c r="E410" s="1" t="s">
        <v>603</v>
      </c>
      <c r="H410" s="4" t="str">
        <f t="shared" si="32"/>
        <v>Lease</v>
      </c>
      <c r="I410" s="4" t="str">
        <f t="shared" si="33"/>
        <v/>
      </c>
      <c r="K410" s="3" t="s">
        <v>604</v>
      </c>
      <c r="L410" s="3" t="s">
        <v>807</v>
      </c>
      <c r="M410" s="3" t="s">
        <v>29</v>
      </c>
      <c r="N410" s="3">
        <v>30</v>
      </c>
      <c r="O410" s="2" t="s">
        <v>606</v>
      </c>
      <c r="P410" s="2" t="s">
        <v>808</v>
      </c>
      <c r="Q410" t="str">
        <f t="shared" si="34"/>
        <v/>
      </c>
      <c r="R410" t="str">
        <f t="shared" si="35"/>
        <v/>
      </c>
      <c r="S410" t="str">
        <f>IF(F410&lt;&gt;"",VLOOKUP(O410,Sheet1!A:B,2,0)&amp;"."&amp;P410&amp;" AS "&amp;I410,"")</f>
        <v/>
      </c>
    </row>
    <row r="411" spans="1:19" x14ac:dyDescent="0.35">
      <c r="A411" s="1">
        <v>2250</v>
      </c>
      <c r="B411" s="1">
        <v>100</v>
      </c>
      <c r="C411" s="1" t="s">
        <v>602</v>
      </c>
      <c r="E411" s="1" t="s">
        <v>603</v>
      </c>
      <c r="H411" s="4" t="str">
        <f t="shared" si="32"/>
        <v>Lease</v>
      </c>
      <c r="I411" s="4" t="str">
        <f t="shared" si="33"/>
        <v/>
      </c>
      <c r="K411" s="3" t="s">
        <v>604</v>
      </c>
      <c r="L411" s="3" t="s">
        <v>809</v>
      </c>
      <c r="M411" s="3" t="s">
        <v>29</v>
      </c>
      <c r="N411" s="3">
        <v>30</v>
      </c>
      <c r="O411" s="2" t="s">
        <v>606</v>
      </c>
      <c r="P411" s="2" t="s">
        <v>810</v>
      </c>
      <c r="Q411" t="str">
        <f t="shared" si="34"/>
        <v/>
      </c>
      <c r="R411" t="str">
        <f t="shared" si="35"/>
        <v/>
      </c>
      <c r="S411" t="str">
        <f>IF(F411&lt;&gt;"",VLOOKUP(O411,Sheet1!A:B,2,0)&amp;"."&amp;P411&amp;" AS "&amp;I411,"")</f>
        <v/>
      </c>
    </row>
    <row r="412" spans="1:19" x14ac:dyDescent="0.35">
      <c r="A412" s="1">
        <v>2250</v>
      </c>
      <c r="B412" s="1">
        <v>101</v>
      </c>
      <c r="C412" s="1" t="s">
        <v>602</v>
      </c>
      <c r="E412" s="1" t="s">
        <v>603</v>
      </c>
      <c r="H412" s="4" t="str">
        <f t="shared" si="32"/>
        <v>Lease</v>
      </c>
      <c r="I412" s="4" t="str">
        <f t="shared" si="33"/>
        <v/>
      </c>
      <c r="K412" s="3" t="s">
        <v>604</v>
      </c>
      <c r="L412" s="3" t="s">
        <v>811</v>
      </c>
      <c r="M412" s="3" t="s">
        <v>29</v>
      </c>
      <c r="N412" s="3">
        <v>30</v>
      </c>
      <c r="O412" s="2" t="s">
        <v>606</v>
      </c>
      <c r="P412" s="2" t="s">
        <v>812</v>
      </c>
      <c r="Q412" t="str">
        <f t="shared" si="34"/>
        <v/>
      </c>
      <c r="R412" t="str">
        <f t="shared" si="35"/>
        <v/>
      </c>
      <c r="S412" t="str">
        <f>IF(F412&lt;&gt;"",VLOOKUP(O412,Sheet1!A:B,2,0)&amp;"."&amp;P412&amp;" AS "&amp;I412,"")</f>
        <v/>
      </c>
    </row>
    <row r="413" spans="1:19" x14ac:dyDescent="0.35">
      <c r="A413" s="1">
        <v>2250</v>
      </c>
      <c r="B413" s="1">
        <v>102</v>
      </c>
      <c r="C413" s="1" t="s">
        <v>602</v>
      </c>
      <c r="E413" s="1" t="s">
        <v>603</v>
      </c>
      <c r="H413" s="4" t="str">
        <f t="shared" si="32"/>
        <v>Lease</v>
      </c>
      <c r="I413" s="4" t="str">
        <f t="shared" si="33"/>
        <v/>
      </c>
      <c r="K413" s="3" t="s">
        <v>604</v>
      </c>
      <c r="L413" s="3" t="s">
        <v>813</v>
      </c>
      <c r="M413" s="3" t="s">
        <v>29</v>
      </c>
      <c r="N413" s="3">
        <v>30</v>
      </c>
      <c r="O413" s="2" t="s">
        <v>606</v>
      </c>
      <c r="P413" s="2" t="s">
        <v>814</v>
      </c>
      <c r="Q413" t="str">
        <f t="shared" si="34"/>
        <v/>
      </c>
      <c r="R413" t="str">
        <f t="shared" si="35"/>
        <v/>
      </c>
      <c r="S413" t="str">
        <f>IF(F413&lt;&gt;"",VLOOKUP(O413,Sheet1!A:B,2,0)&amp;"."&amp;P413&amp;" AS "&amp;I413,"")</f>
        <v/>
      </c>
    </row>
    <row r="414" spans="1:19" x14ac:dyDescent="0.35">
      <c r="A414" s="1">
        <v>2250</v>
      </c>
      <c r="B414" s="1">
        <v>103</v>
      </c>
      <c r="C414" s="1" t="s">
        <v>602</v>
      </c>
      <c r="E414" s="1" t="s">
        <v>603</v>
      </c>
      <c r="H414" s="4" t="str">
        <f t="shared" si="32"/>
        <v>Lease</v>
      </c>
      <c r="I414" s="4" t="str">
        <f t="shared" si="33"/>
        <v/>
      </c>
      <c r="K414" s="3" t="s">
        <v>604</v>
      </c>
      <c r="L414" s="3" t="s">
        <v>815</v>
      </c>
      <c r="M414" s="3" t="s">
        <v>29</v>
      </c>
      <c r="N414" s="3">
        <v>30</v>
      </c>
      <c r="O414" s="2" t="s">
        <v>606</v>
      </c>
      <c r="P414" s="2" t="s">
        <v>816</v>
      </c>
      <c r="Q414" t="str">
        <f t="shared" si="34"/>
        <v/>
      </c>
      <c r="R414" t="str">
        <f t="shared" si="35"/>
        <v/>
      </c>
      <c r="S414" t="str">
        <f>IF(F414&lt;&gt;"",VLOOKUP(O414,Sheet1!A:B,2,0)&amp;"."&amp;P414&amp;" AS "&amp;I414,"")</f>
        <v/>
      </c>
    </row>
    <row r="415" spans="1:19" x14ac:dyDescent="0.35">
      <c r="A415" s="1">
        <v>2250</v>
      </c>
      <c r="B415" s="1">
        <v>104</v>
      </c>
      <c r="C415" s="1" t="s">
        <v>602</v>
      </c>
      <c r="E415" s="1" t="s">
        <v>603</v>
      </c>
      <c r="H415" s="4" t="str">
        <f t="shared" si="32"/>
        <v>Lease</v>
      </c>
      <c r="I415" s="4" t="str">
        <f t="shared" si="33"/>
        <v/>
      </c>
      <c r="K415" s="3" t="s">
        <v>604</v>
      </c>
      <c r="L415" s="3" t="s">
        <v>817</v>
      </c>
      <c r="M415" s="3" t="s">
        <v>29</v>
      </c>
      <c r="N415" s="3">
        <v>30</v>
      </c>
      <c r="O415" s="2" t="s">
        <v>606</v>
      </c>
      <c r="P415" s="2" t="s">
        <v>818</v>
      </c>
      <c r="Q415" t="str">
        <f t="shared" si="34"/>
        <v/>
      </c>
      <c r="R415" t="str">
        <f t="shared" si="35"/>
        <v/>
      </c>
      <c r="S415" t="str">
        <f>IF(F415&lt;&gt;"",VLOOKUP(O415,Sheet1!A:B,2,0)&amp;"."&amp;P415&amp;" AS "&amp;I415,"")</f>
        <v/>
      </c>
    </row>
    <row r="416" spans="1:19" x14ac:dyDescent="0.35">
      <c r="A416" s="1">
        <v>2250</v>
      </c>
      <c r="B416" s="1">
        <v>105</v>
      </c>
      <c r="C416" s="1" t="s">
        <v>602</v>
      </c>
      <c r="E416" s="1" t="s">
        <v>603</v>
      </c>
      <c r="H416" s="4" t="str">
        <f t="shared" si="32"/>
        <v>Lease</v>
      </c>
      <c r="I416" s="4" t="str">
        <f t="shared" si="33"/>
        <v/>
      </c>
      <c r="K416" s="3" t="s">
        <v>604</v>
      </c>
      <c r="L416" s="3" t="s">
        <v>819</v>
      </c>
      <c r="M416" s="3" t="s">
        <v>29</v>
      </c>
      <c r="N416" s="3">
        <v>30</v>
      </c>
      <c r="O416" s="2" t="s">
        <v>606</v>
      </c>
      <c r="P416" s="2" t="s">
        <v>820</v>
      </c>
      <c r="Q416" t="str">
        <f t="shared" si="34"/>
        <v/>
      </c>
      <c r="R416" t="str">
        <f t="shared" si="35"/>
        <v/>
      </c>
      <c r="S416" t="str">
        <f>IF(F416&lt;&gt;"",VLOOKUP(O416,Sheet1!A:B,2,0)&amp;"."&amp;P416&amp;" AS "&amp;I416,"")</f>
        <v/>
      </c>
    </row>
    <row r="417" spans="1:19" x14ac:dyDescent="0.35">
      <c r="A417" s="1">
        <v>2250</v>
      </c>
      <c r="B417" s="1">
        <v>106</v>
      </c>
      <c r="C417" s="1" t="s">
        <v>602</v>
      </c>
      <c r="E417" s="1" t="s">
        <v>603</v>
      </c>
      <c r="H417" s="4" t="str">
        <f t="shared" si="32"/>
        <v>Lease</v>
      </c>
      <c r="I417" s="4" t="str">
        <f t="shared" si="33"/>
        <v/>
      </c>
      <c r="K417" s="3" t="s">
        <v>604</v>
      </c>
      <c r="L417" s="3" t="s">
        <v>821</v>
      </c>
      <c r="M417" s="3" t="s">
        <v>29</v>
      </c>
      <c r="N417" s="3">
        <v>30</v>
      </c>
      <c r="O417" s="2" t="s">
        <v>606</v>
      </c>
      <c r="P417" s="2" t="s">
        <v>822</v>
      </c>
      <c r="Q417" t="str">
        <f t="shared" si="34"/>
        <v/>
      </c>
      <c r="R417" t="str">
        <f t="shared" si="35"/>
        <v/>
      </c>
      <c r="S417" t="str">
        <f>IF(F417&lt;&gt;"",VLOOKUP(O417,Sheet1!A:B,2,0)&amp;"."&amp;P417&amp;" AS "&amp;I417,"")</f>
        <v/>
      </c>
    </row>
    <row r="418" spans="1:19" x14ac:dyDescent="0.35">
      <c r="A418" s="1">
        <v>2250</v>
      </c>
      <c r="B418" s="1">
        <v>107</v>
      </c>
      <c r="C418" s="1" t="s">
        <v>602</v>
      </c>
      <c r="E418" s="1" t="s">
        <v>603</v>
      </c>
      <c r="H418" s="4" t="str">
        <f t="shared" si="32"/>
        <v>Lease</v>
      </c>
      <c r="I418" s="4" t="str">
        <f t="shared" si="33"/>
        <v/>
      </c>
      <c r="K418" s="3" t="s">
        <v>604</v>
      </c>
      <c r="L418" s="3" t="s">
        <v>823</v>
      </c>
      <c r="M418" s="3" t="s">
        <v>29</v>
      </c>
      <c r="N418" s="3">
        <v>30</v>
      </c>
      <c r="O418" s="2" t="s">
        <v>606</v>
      </c>
      <c r="P418" s="2" t="s">
        <v>824</v>
      </c>
      <c r="Q418" t="str">
        <f t="shared" si="34"/>
        <v/>
      </c>
      <c r="R418" t="str">
        <f t="shared" si="35"/>
        <v/>
      </c>
      <c r="S418" t="str">
        <f>IF(F418&lt;&gt;"",VLOOKUP(O418,Sheet1!A:B,2,0)&amp;"."&amp;P418&amp;" AS "&amp;I418,"")</f>
        <v/>
      </c>
    </row>
    <row r="419" spans="1:19" x14ac:dyDescent="0.35">
      <c r="A419" s="1">
        <v>2250</v>
      </c>
      <c r="B419" s="1">
        <v>108</v>
      </c>
      <c r="C419" s="1" t="s">
        <v>602</v>
      </c>
      <c r="E419" s="1" t="s">
        <v>603</v>
      </c>
      <c r="H419" s="4" t="str">
        <f t="shared" si="32"/>
        <v>Lease</v>
      </c>
      <c r="I419" s="4" t="str">
        <f t="shared" si="33"/>
        <v/>
      </c>
      <c r="K419" s="3" t="s">
        <v>604</v>
      </c>
      <c r="L419" s="3" t="s">
        <v>825</v>
      </c>
      <c r="M419" s="3" t="s">
        <v>29</v>
      </c>
      <c r="N419" s="3">
        <v>30</v>
      </c>
      <c r="O419" s="2" t="s">
        <v>606</v>
      </c>
      <c r="P419" s="2" t="s">
        <v>826</v>
      </c>
      <c r="Q419" t="str">
        <f t="shared" si="34"/>
        <v/>
      </c>
      <c r="R419" t="str">
        <f t="shared" si="35"/>
        <v/>
      </c>
      <c r="S419" t="str">
        <f>IF(F419&lt;&gt;"",VLOOKUP(O419,Sheet1!A:B,2,0)&amp;"."&amp;P419&amp;" AS "&amp;I419,"")</f>
        <v/>
      </c>
    </row>
    <row r="420" spans="1:19" x14ac:dyDescent="0.35">
      <c r="A420" s="1">
        <v>2250</v>
      </c>
      <c r="B420" s="1">
        <v>109</v>
      </c>
      <c r="C420" s="1" t="s">
        <v>602</v>
      </c>
      <c r="E420" s="1" t="s">
        <v>603</v>
      </c>
      <c r="H420" s="4" t="str">
        <f t="shared" si="32"/>
        <v>Lease</v>
      </c>
      <c r="I420" s="4" t="str">
        <f t="shared" si="33"/>
        <v/>
      </c>
      <c r="K420" s="3" t="s">
        <v>604</v>
      </c>
      <c r="L420" s="3" t="s">
        <v>827</v>
      </c>
      <c r="M420" s="3" t="s">
        <v>29</v>
      </c>
      <c r="N420" s="3">
        <v>30</v>
      </c>
      <c r="O420" s="2" t="s">
        <v>606</v>
      </c>
      <c r="P420" s="2" t="s">
        <v>828</v>
      </c>
      <c r="Q420" t="str">
        <f t="shared" si="34"/>
        <v/>
      </c>
      <c r="R420" t="str">
        <f t="shared" si="35"/>
        <v/>
      </c>
      <c r="S420" t="str">
        <f>IF(F420&lt;&gt;"",VLOOKUP(O420,Sheet1!A:B,2,0)&amp;"."&amp;P420&amp;" AS "&amp;I420,"")</f>
        <v/>
      </c>
    </row>
    <row r="421" spans="1:19" x14ac:dyDescent="0.35">
      <c r="A421" s="1">
        <v>2250</v>
      </c>
      <c r="B421" s="1">
        <v>110</v>
      </c>
      <c r="C421" s="1" t="s">
        <v>602</v>
      </c>
      <c r="E421" s="1" t="s">
        <v>603</v>
      </c>
      <c r="F421" s="1" t="s">
        <v>829</v>
      </c>
      <c r="H421" s="4" t="str">
        <f t="shared" si="32"/>
        <v>Lease</v>
      </c>
      <c r="I421" s="4" t="str">
        <f t="shared" si="33"/>
        <v>Tenant_Notes</v>
      </c>
      <c r="K421" s="3" t="s">
        <v>604</v>
      </c>
      <c r="L421" s="3" t="s">
        <v>830</v>
      </c>
      <c r="M421" s="3" t="s">
        <v>29</v>
      </c>
      <c r="N421" s="3">
        <v>400</v>
      </c>
      <c r="O421" s="2" t="s">
        <v>250</v>
      </c>
      <c r="P421" s="2" t="s">
        <v>104</v>
      </c>
      <c r="Q421" t="str">
        <f t="shared" si="34"/>
        <v>x</v>
      </c>
      <c r="R421" t="str">
        <f t="shared" si="35"/>
        <v/>
      </c>
      <c r="S421" t="str">
        <f>IF(F421&lt;&gt;"",VLOOKUP(O421,Sheet1!A:B,2,0)&amp;"."&amp;P421&amp;" AS "&amp;I421,"")</f>
        <v>mm.sText AS Tenant_Notes</v>
      </c>
    </row>
    <row r="422" spans="1:19" x14ac:dyDescent="0.35">
      <c r="A422" s="1">
        <v>2250</v>
      </c>
      <c r="B422" s="1">
        <v>111</v>
      </c>
      <c r="C422" s="1" t="s">
        <v>602</v>
      </c>
      <c r="E422" s="1" t="s">
        <v>603</v>
      </c>
      <c r="H422" s="4" t="str">
        <f t="shared" si="32"/>
        <v>Lease</v>
      </c>
      <c r="I422" s="4" t="str">
        <f t="shared" si="33"/>
        <v/>
      </c>
      <c r="K422" s="3" t="s">
        <v>604</v>
      </c>
      <c r="L422" s="3" t="s">
        <v>831</v>
      </c>
      <c r="M422" s="3" t="s">
        <v>113</v>
      </c>
      <c r="O422" s="2" t="s">
        <v>613</v>
      </c>
      <c r="P422" s="2" t="s">
        <v>832</v>
      </c>
      <c r="Q422" t="str">
        <f t="shared" si="34"/>
        <v/>
      </c>
      <c r="R422" t="str">
        <f t="shared" si="35"/>
        <v/>
      </c>
      <c r="S422" t="str">
        <f>IF(F422&lt;&gt;"",VLOOKUP(O422,Sheet1!A:B,2,0)&amp;"."&amp;P422&amp;" AS "&amp;I422,"")</f>
        <v/>
      </c>
    </row>
    <row r="423" spans="1:19" x14ac:dyDescent="0.35">
      <c r="A423" s="1">
        <v>2250</v>
      </c>
      <c r="B423" s="1">
        <v>112</v>
      </c>
      <c r="C423" s="1" t="s">
        <v>602</v>
      </c>
      <c r="E423" s="1" t="s">
        <v>603</v>
      </c>
      <c r="H423" s="4" t="str">
        <f t="shared" si="32"/>
        <v>Lease</v>
      </c>
      <c r="I423" s="4" t="str">
        <f t="shared" si="33"/>
        <v/>
      </c>
      <c r="K423" s="3" t="s">
        <v>604</v>
      </c>
      <c r="L423" s="3" t="s">
        <v>469</v>
      </c>
      <c r="M423" s="3" t="s">
        <v>113</v>
      </c>
      <c r="O423" s="2" t="s">
        <v>643</v>
      </c>
      <c r="P423" s="2" t="s">
        <v>833</v>
      </c>
      <c r="Q423" t="str">
        <f t="shared" si="34"/>
        <v/>
      </c>
      <c r="R423" t="str">
        <f t="shared" si="35"/>
        <v/>
      </c>
      <c r="S423" t="str">
        <f>IF(F423&lt;&gt;"",VLOOKUP(O423,Sheet1!A:B,2,0)&amp;"."&amp;P423&amp;" AS "&amp;I423,"")</f>
        <v/>
      </c>
    </row>
    <row r="424" spans="1:19" x14ac:dyDescent="0.35">
      <c r="A424" s="1">
        <v>2250</v>
      </c>
      <c r="B424" s="1">
        <v>113</v>
      </c>
      <c r="C424" s="1" t="s">
        <v>602</v>
      </c>
      <c r="E424" s="1" t="s">
        <v>603</v>
      </c>
      <c r="H424" s="4" t="str">
        <f t="shared" si="32"/>
        <v>Lease</v>
      </c>
      <c r="I424" s="4" t="str">
        <f t="shared" si="33"/>
        <v/>
      </c>
      <c r="K424" s="3" t="s">
        <v>604</v>
      </c>
      <c r="L424" s="3" t="s">
        <v>834</v>
      </c>
      <c r="M424" s="3" t="s">
        <v>113</v>
      </c>
      <c r="O424" s="2" t="s">
        <v>835</v>
      </c>
      <c r="P424" s="2" t="s">
        <v>836</v>
      </c>
      <c r="Q424" t="str">
        <f t="shared" si="34"/>
        <v/>
      </c>
      <c r="R424" t="str">
        <f t="shared" si="35"/>
        <v/>
      </c>
      <c r="S424" t="str">
        <f>IF(F424&lt;&gt;"",VLOOKUP(O424,Sheet1!A:B,2,0)&amp;"."&amp;P424&amp;" AS "&amp;I424,"")</f>
        <v/>
      </c>
    </row>
    <row r="425" spans="1:19" x14ac:dyDescent="0.35">
      <c r="A425" s="1">
        <v>2250</v>
      </c>
      <c r="B425" s="1">
        <v>114</v>
      </c>
      <c r="C425" s="1" t="s">
        <v>602</v>
      </c>
      <c r="E425" s="1" t="s">
        <v>603</v>
      </c>
      <c r="H425" s="4" t="str">
        <f t="shared" si="32"/>
        <v>Lease</v>
      </c>
      <c r="I425" s="4" t="str">
        <f t="shared" si="33"/>
        <v/>
      </c>
      <c r="K425" s="3" t="s">
        <v>604</v>
      </c>
      <c r="L425" s="3" t="s">
        <v>837</v>
      </c>
      <c r="M425" s="3" t="s">
        <v>113</v>
      </c>
      <c r="O425" s="2" t="s">
        <v>838</v>
      </c>
      <c r="P425" s="2" t="s">
        <v>839</v>
      </c>
      <c r="Q425" t="str">
        <f t="shared" si="34"/>
        <v/>
      </c>
      <c r="R425" t="str">
        <f t="shared" si="35"/>
        <v/>
      </c>
      <c r="S425" t="str">
        <f>IF(F425&lt;&gt;"",VLOOKUP(O425,Sheet1!A:B,2,0)&amp;"."&amp;P425&amp;" AS "&amp;I425,"")</f>
        <v/>
      </c>
    </row>
    <row r="426" spans="1:19" x14ac:dyDescent="0.35">
      <c r="A426" s="1">
        <v>2250</v>
      </c>
      <c r="B426" s="1">
        <v>115</v>
      </c>
      <c r="C426" s="1" t="s">
        <v>602</v>
      </c>
      <c r="E426" s="1" t="s">
        <v>603</v>
      </c>
      <c r="H426" s="4" t="str">
        <f t="shared" si="32"/>
        <v>Lease</v>
      </c>
      <c r="I426" s="4" t="str">
        <f t="shared" si="33"/>
        <v/>
      </c>
      <c r="K426" s="3" t="s">
        <v>604</v>
      </c>
      <c r="L426" s="3" t="s">
        <v>840</v>
      </c>
      <c r="M426" s="3" t="s">
        <v>113</v>
      </c>
      <c r="O426" s="2" t="s">
        <v>841</v>
      </c>
      <c r="P426" s="2" t="s">
        <v>842</v>
      </c>
      <c r="Q426" t="str">
        <f t="shared" si="34"/>
        <v/>
      </c>
      <c r="R426" t="str">
        <f t="shared" si="35"/>
        <v/>
      </c>
      <c r="S426" t="str">
        <f>IF(F426&lt;&gt;"",VLOOKUP(O426,Sheet1!A:B,2,0)&amp;"."&amp;P426&amp;" AS "&amp;I426,"")</f>
        <v/>
      </c>
    </row>
    <row r="427" spans="1:19" x14ac:dyDescent="0.35">
      <c r="A427" s="1">
        <v>2250</v>
      </c>
      <c r="B427" s="1">
        <v>116</v>
      </c>
      <c r="C427" s="1" t="s">
        <v>602</v>
      </c>
      <c r="E427" s="1" t="s">
        <v>603</v>
      </c>
      <c r="H427" s="4" t="str">
        <f t="shared" si="32"/>
        <v>Lease</v>
      </c>
      <c r="I427" s="4" t="str">
        <f t="shared" si="33"/>
        <v/>
      </c>
      <c r="K427" s="3" t="s">
        <v>604</v>
      </c>
      <c r="L427" s="3" t="s">
        <v>843</v>
      </c>
      <c r="M427" s="3" t="s">
        <v>113</v>
      </c>
      <c r="O427" s="2" t="s">
        <v>841</v>
      </c>
      <c r="P427" s="2" t="s">
        <v>844</v>
      </c>
      <c r="Q427" t="str">
        <f t="shared" si="34"/>
        <v/>
      </c>
      <c r="R427" t="str">
        <f t="shared" si="35"/>
        <v/>
      </c>
      <c r="S427" t="str">
        <f>IF(F427&lt;&gt;"",VLOOKUP(O427,Sheet1!A:B,2,0)&amp;"."&amp;P427&amp;" AS "&amp;I427,"")</f>
        <v/>
      </c>
    </row>
    <row r="428" spans="1:19" x14ac:dyDescent="0.35">
      <c r="A428" s="1">
        <v>2250</v>
      </c>
      <c r="B428" s="1">
        <v>117</v>
      </c>
      <c r="C428" s="1" t="s">
        <v>602</v>
      </c>
      <c r="E428" s="1" t="s">
        <v>603</v>
      </c>
      <c r="H428" s="4" t="str">
        <f t="shared" si="32"/>
        <v>Lease</v>
      </c>
      <c r="I428" s="4" t="str">
        <f t="shared" si="33"/>
        <v/>
      </c>
      <c r="K428" s="3" t="s">
        <v>604</v>
      </c>
      <c r="L428" s="3" t="s">
        <v>845</v>
      </c>
      <c r="M428" s="3" t="s">
        <v>29</v>
      </c>
      <c r="N428" s="3">
        <v>12</v>
      </c>
      <c r="O428" s="2" t="s">
        <v>841</v>
      </c>
      <c r="P428" s="2" t="s">
        <v>846</v>
      </c>
      <c r="Q428" t="str">
        <f t="shared" si="34"/>
        <v>x</v>
      </c>
      <c r="R428" t="str">
        <f t="shared" si="35"/>
        <v xml:space="preserve">GO 
</v>
      </c>
      <c r="S428" t="str">
        <f>IF(F428&lt;&gt;"",VLOOKUP(O428,Sheet1!A:B,2,0)&amp;"."&amp;P428&amp;" AS "&amp;I428,"")</f>
        <v/>
      </c>
    </row>
    <row r="429" spans="1:19" x14ac:dyDescent="0.35">
      <c r="A429" s="1">
        <v>2300</v>
      </c>
      <c r="B429" s="1">
        <v>1</v>
      </c>
      <c r="C429" s="1" t="s">
        <v>602</v>
      </c>
      <c r="E429" s="1" t="s">
        <v>847</v>
      </c>
      <c r="F429" s="1" t="s">
        <v>299</v>
      </c>
      <c r="G429" s="1" t="s">
        <v>33</v>
      </c>
      <c r="H429" s="4" t="str">
        <f t="shared" ref="H429:H446" si="36">IF(E429=E428,H428,SUBSTITUTE(E429," ",""))</f>
        <v>Occupancy</v>
      </c>
      <c r="I429" s="4" t="str">
        <f t="shared" ref="I429:I446" si="37">IF(F429&lt;&gt;"",SUBSTITUTE(SUBSTITUTE(F429," ","_"),"-",""),"")</f>
        <v>Property_Code</v>
      </c>
      <c r="K429" s="3" t="s">
        <v>848</v>
      </c>
      <c r="L429" s="3" t="s">
        <v>201</v>
      </c>
      <c r="M429" s="3" t="s">
        <v>29</v>
      </c>
      <c r="N429" s="3">
        <v>8</v>
      </c>
      <c r="O429" s="2" t="s">
        <v>199</v>
      </c>
      <c r="P429" s="2" t="s">
        <v>253</v>
      </c>
      <c r="Q429" t="str">
        <f t="shared" si="34"/>
        <v>x</v>
      </c>
      <c r="R429" t="str">
        <f t="shared" si="35"/>
        <v xml:space="preserve">CREATE VIEW DBO.V_Occupancy AS 
SELECT </v>
      </c>
      <c r="S429" t="str">
        <f>IF(F429&lt;&gt;"",VLOOKUP(O429,Sheet1!A:B,2,0)&amp;"."&amp;P429&amp;" AS "&amp;I429,"")</f>
        <v>p.Scode AS Property_Code</v>
      </c>
    </row>
    <row r="430" spans="1:19" x14ac:dyDescent="0.35">
      <c r="A430" s="1">
        <v>2300</v>
      </c>
      <c r="B430" s="1">
        <v>2</v>
      </c>
      <c r="C430" s="1" t="s">
        <v>602</v>
      </c>
      <c r="E430" s="1" t="s">
        <v>847</v>
      </c>
      <c r="F430" s="1" t="s">
        <v>849</v>
      </c>
      <c r="G430" s="1" t="s">
        <v>33</v>
      </c>
      <c r="H430" s="4" t="str">
        <f t="shared" si="36"/>
        <v>Occupancy</v>
      </c>
      <c r="I430" s="4" t="str">
        <f t="shared" si="37"/>
        <v>Lease_Code</v>
      </c>
      <c r="K430" s="3" t="s">
        <v>848</v>
      </c>
      <c r="L430" s="3" t="s">
        <v>605</v>
      </c>
      <c r="M430" s="3" t="s">
        <v>29</v>
      </c>
      <c r="N430" s="3">
        <v>8</v>
      </c>
      <c r="O430" s="2" t="s">
        <v>606</v>
      </c>
      <c r="P430" s="2" t="s">
        <v>253</v>
      </c>
      <c r="Q430" t="str">
        <f t="shared" si="34"/>
        <v>x</v>
      </c>
      <c r="R430" t="str">
        <f t="shared" si="35"/>
        <v/>
      </c>
      <c r="S430" t="str">
        <f>IF(F430&lt;&gt;"",VLOOKUP(O430,Sheet1!A:B,2,0)&amp;"."&amp;P430&amp;" AS "&amp;I430,"")</f>
        <v>te.Scode AS Lease_Code</v>
      </c>
    </row>
    <row r="431" spans="1:19" x14ac:dyDescent="0.35">
      <c r="A431" s="1">
        <v>2300</v>
      </c>
      <c r="B431" s="1">
        <v>3</v>
      </c>
      <c r="C431" s="1" t="s">
        <v>602</v>
      </c>
      <c r="E431" s="1" t="s">
        <v>847</v>
      </c>
      <c r="F431" s="1" t="s">
        <v>413</v>
      </c>
      <c r="G431" s="1" t="s">
        <v>33</v>
      </c>
      <c r="H431" s="4" t="str">
        <f t="shared" si="36"/>
        <v>Occupancy</v>
      </c>
      <c r="I431" s="4" t="str">
        <f t="shared" si="37"/>
        <v>Unit_Code</v>
      </c>
      <c r="K431" s="3" t="s">
        <v>848</v>
      </c>
      <c r="L431" s="3" t="s">
        <v>339</v>
      </c>
      <c r="M431" s="3" t="s">
        <v>29</v>
      </c>
      <c r="N431" s="3">
        <v>8</v>
      </c>
      <c r="O431" s="2" t="s">
        <v>337</v>
      </c>
      <c r="P431" s="2" t="s">
        <v>253</v>
      </c>
      <c r="Q431" t="str">
        <f t="shared" si="34"/>
        <v>x</v>
      </c>
      <c r="R431" t="str">
        <f t="shared" si="35"/>
        <v/>
      </c>
      <c r="S431" t="str">
        <f>IF(F431&lt;&gt;"",VLOOKUP(O431,Sheet1!A:B,2,0)&amp;"."&amp;P431&amp;" AS "&amp;I431,"")</f>
        <v>u.Scode AS Unit_Code</v>
      </c>
    </row>
    <row r="432" spans="1:19" x14ac:dyDescent="0.35">
      <c r="A432" s="1">
        <v>2300</v>
      </c>
      <c r="B432" s="1">
        <v>4</v>
      </c>
      <c r="C432" s="1" t="s">
        <v>602</v>
      </c>
      <c r="E432" s="1" t="s">
        <v>847</v>
      </c>
      <c r="G432" s="1" t="s">
        <v>850</v>
      </c>
      <c r="H432" s="4" t="str">
        <f t="shared" si="36"/>
        <v>Occupancy</v>
      </c>
      <c r="I432" s="4" t="str">
        <f t="shared" si="37"/>
        <v/>
      </c>
      <c r="K432" s="3" t="s">
        <v>848</v>
      </c>
      <c r="L432" s="3" t="s">
        <v>304</v>
      </c>
      <c r="M432" s="3" t="s">
        <v>29</v>
      </c>
      <c r="N432" s="3">
        <v>250</v>
      </c>
      <c r="O432" s="2" t="s">
        <v>199</v>
      </c>
      <c r="P432" s="2" t="s">
        <v>46</v>
      </c>
      <c r="Q432" t="str">
        <f t="shared" si="34"/>
        <v/>
      </c>
      <c r="R432" t="str">
        <f t="shared" si="35"/>
        <v/>
      </c>
      <c r="S432" t="str">
        <f>IF(F432&lt;&gt;"",VLOOKUP(O432,Sheet1!A:B,2,0)&amp;"."&amp;P432&amp;" AS "&amp;I432,"")</f>
        <v/>
      </c>
    </row>
    <row r="433" spans="1:19" x14ac:dyDescent="0.35">
      <c r="A433" s="1">
        <v>2300</v>
      </c>
      <c r="B433" s="1">
        <v>5</v>
      </c>
      <c r="C433" s="1" t="s">
        <v>602</v>
      </c>
      <c r="E433" s="1" t="s">
        <v>847</v>
      </c>
      <c r="H433" s="4" t="str">
        <f t="shared" si="36"/>
        <v>Occupancy</v>
      </c>
      <c r="I433" s="4" t="str">
        <f t="shared" si="37"/>
        <v/>
      </c>
      <c r="K433" s="3" t="s">
        <v>848</v>
      </c>
      <c r="L433" s="3" t="s">
        <v>418</v>
      </c>
      <c r="M433" s="3" t="s">
        <v>29</v>
      </c>
      <c r="N433" s="3">
        <v>250</v>
      </c>
      <c r="O433" s="2" t="s">
        <v>337</v>
      </c>
      <c r="P433" s="2" t="s">
        <v>46</v>
      </c>
      <c r="Q433" t="str">
        <f t="shared" si="34"/>
        <v/>
      </c>
      <c r="R433" t="str">
        <f t="shared" si="35"/>
        <v/>
      </c>
      <c r="S433" t="str">
        <f>IF(F433&lt;&gt;"",VLOOKUP(O433,Sheet1!A:B,2,0)&amp;"."&amp;P433&amp;" AS "&amp;I433,"")</f>
        <v/>
      </c>
    </row>
    <row r="434" spans="1:19" x14ac:dyDescent="0.35">
      <c r="A434" s="1">
        <v>2300</v>
      </c>
      <c r="B434" s="1">
        <v>6</v>
      </c>
      <c r="C434" s="1" t="s">
        <v>602</v>
      </c>
      <c r="E434" s="1" t="s">
        <v>847</v>
      </c>
      <c r="H434" s="4" t="str">
        <f t="shared" si="36"/>
        <v>Occupancy</v>
      </c>
      <c r="I434" s="4" t="str">
        <f t="shared" si="37"/>
        <v/>
      </c>
      <c r="K434" s="3" t="s">
        <v>848</v>
      </c>
      <c r="L434" s="3" t="s">
        <v>851</v>
      </c>
      <c r="M434" s="3" t="s">
        <v>29</v>
      </c>
      <c r="N434" s="3">
        <v>250</v>
      </c>
      <c r="O434" s="2" t="s">
        <v>606</v>
      </c>
      <c r="P434" s="2" t="s">
        <v>46</v>
      </c>
      <c r="Q434" t="str">
        <f t="shared" si="34"/>
        <v/>
      </c>
      <c r="R434" t="str">
        <f t="shared" si="35"/>
        <v/>
      </c>
      <c r="S434" t="str">
        <f>IF(F434&lt;&gt;"",VLOOKUP(O434,Sheet1!A:B,2,0)&amp;"."&amp;P434&amp;" AS "&amp;I434,"")</f>
        <v/>
      </c>
    </row>
    <row r="435" spans="1:19" x14ac:dyDescent="0.35">
      <c r="A435" s="1">
        <v>2300</v>
      </c>
      <c r="B435" s="1">
        <v>7</v>
      </c>
      <c r="C435" s="1" t="s">
        <v>602</v>
      </c>
      <c r="E435" s="1" t="s">
        <v>847</v>
      </c>
      <c r="F435" s="1" t="s">
        <v>610</v>
      </c>
      <c r="H435" s="4" t="str">
        <f t="shared" si="36"/>
        <v>Occupancy</v>
      </c>
      <c r="I435" s="4" t="str">
        <f t="shared" si="37"/>
        <v>Start_Date</v>
      </c>
      <c r="K435" s="3" t="s">
        <v>848</v>
      </c>
      <c r="L435" s="3" t="s">
        <v>852</v>
      </c>
      <c r="M435" s="3" t="s">
        <v>244</v>
      </c>
      <c r="O435" s="2" t="s">
        <v>853</v>
      </c>
      <c r="P435" s="2" t="s">
        <v>854</v>
      </c>
      <c r="Q435" t="str">
        <f t="shared" si="34"/>
        <v>x</v>
      </c>
      <c r="R435" t="str">
        <f t="shared" si="35"/>
        <v/>
      </c>
      <c r="S435" t="str">
        <f>IF(F435&lt;&gt;"",VLOOKUP(O435,Sheet1!A:B,2,0)&amp;"."&amp;P435&amp;" AS "&amp;I435,"")</f>
        <v>ux.dtleasefrom AS Start_Date</v>
      </c>
    </row>
    <row r="436" spans="1:19" x14ac:dyDescent="0.35">
      <c r="A436" s="1">
        <v>2300</v>
      </c>
      <c r="B436" s="1">
        <v>8</v>
      </c>
      <c r="C436" s="1" t="s">
        <v>602</v>
      </c>
      <c r="E436" s="1" t="s">
        <v>847</v>
      </c>
      <c r="F436" s="1" t="s">
        <v>615</v>
      </c>
      <c r="H436" s="4" t="str">
        <f t="shared" si="36"/>
        <v>Occupancy</v>
      </c>
      <c r="I436" s="4" t="str">
        <f t="shared" si="37"/>
        <v>End_Date</v>
      </c>
      <c r="K436" s="3" t="s">
        <v>848</v>
      </c>
      <c r="L436" s="3" t="s">
        <v>855</v>
      </c>
      <c r="M436" s="3" t="s">
        <v>244</v>
      </c>
      <c r="O436" s="2" t="s">
        <v>853</v>
      </c>
      <c r="P436" s="2" t="s">
        <v>856</v>
      </c>
      <c r="Q436" t="str">
        <f t="shared" si="34"/>
        <v>x</v>
      </c>
      <c r="R436" t="str">
        <f t="shared" si="35"/>
        <v/>
      </c>
      <c r="S436" t="str">
        <f>IF(F436&lt;&gt;"",VLOOKUP(O436,Sheet1!A:B,2,0)&amp;"."&amp;P436&amp;" AS "&amp;I436,"")</f>
        <v>ux.dtleaseto AS End_Date</v>
      </c>
    </row>
    <row r="437" spans="1:19" x14ac:dyDescent="0.35">
      <c r="A437" s="1">
        <v>2300</v>
      </c>
      <c r="B437" s="1">
        <v>9</v>
      </c>
      <c r="C437" s="1" t="s">
        <v>602</v>
      </c>
      <c r="E437" s="1" t="s">
        <v>847</v>
      </c>
      <c r="F437" s="1" t="s">
        <v>618</v>
      </c>
      <c r="H437" s="4" t="str">
        <f t="shared" si="36"/>
        <v>Occupancy</v>
      </c>
      <c r="I437" s="4" t="str">
        <f t="shared" si="37"/>
        <v>Move_In_Date</v>
      </c>
      <c r="K437" s="3" t="s">
        <v>848</v>
      </c>
      <c r="L437" s="3" t="s">
        <v>857</v>
      </c>
      <c r="M437" s="3" t="s">
        <v>244</v>
      </c>
      <c r="O437" s="2" t="s">
        <v>853</v>
      </c>
      <c r="P437" s="2" t="s">
        <v>620</v>
      </c>
      <c r="Q437" t="str">
        <f t="shared" si="34"/>
        <v>x</v>
      </c>
      <c r="R437" t="str">
        <f t="shared" si="35"/>
        <v/>
      </c>
      <c r="S437" t="str">
        <f>IF(F437&lt;&gt;"",VLOOKUP(O437,Sheet1!A:B,2,0)&amp;"."&amp;P437&amp;" AS "&amp;I437,"")</f>
        <v>ux.dtmovein AS Move_In_Date</v>
      </c>
    </row>
    <row r="438" spans="1:19" x14ac:dyDescent="0.35">
      <c r="A438" s="1">
        <v>2300</v>
      </c>
      <c r="B438" s="1">
        <v>10</v>
      </c>
      <c r="C438" s="1" t="s">
        <v>602</v>
      </c>
      <c r="E438" s="1" t="s">
        <v>847</v>
      </c>
      <c r="F438" s="1" t="s">
        <v>645</v>
      </c>
      <c r="H438" s="4" t="str">
        <f t="shared" si="36"/>
        <v>Occupancy</v>
      </c>
      <c r="I438" s="4" t="str">
        <f t="shared" si="37"/>
        <v>Move_Out_Date</v>
      </c>
      <c r="K438" s="3" t="s">
        <v>848</v>
      </c>
      <c r="L438" s="3" t="s">
        <v>858</v>
      </c>
      <c r="M438" s="3" t="s">
        <v>244</v>
      </c>
      <c r="O438" s="2" t="s">
        <v>853</v>
      </c>
      <c r="P438" s="2" t="s">
        <v>647</v>
      </c>
      <c r="Q438" t="str">
        <f t="shared" si="34"/>
        <v>x</v>
      </c>
      <c r="R438" t="str">
        <f t="shared" si="35"/>
        <v/>
      </c>
      <c r="S438" t="str">
        <f>IF(F438&lt;&gt;"",VLOOKUP(O438,Sheet1!A:B,2,0)&amp;"."&amp;P438&amp;" AS "&amp;I438,"")</f>
        <v>ux.dtmoveout AS Move_Out_Date</v>
      </c>
    </row>
    <row r="439" spans="1:19" x14ac:dyDescent="0.35">
      <c r="A439" s="1">
        <v>2300</v>
      </c>
      <c r="B439" s="1">
        <v>11</v>
      </c>
      <c r="C439" s="1" t="s">
        <v>602</v>
      </c>
      <c r="E439" s="1" t="s">
        <v>847</v>
      </c>
      <c r="H439" s="4" t="str">
        <f t="shared" si="36"/>
        <v>Occupancy</v>
      </c>
      <c r="I439" s="4" t="str">
        <f t="shared" si="37"/>
        <v/>
      </c>
      <c r="K439" s="3" t="s">
        <v>848</v>
      </c>
      <c r="L439" s="3" t="s">
        <v>749</v>
      </c>
      <c r="M439" s="3" t="s">
        <v>113</v>
      </c>
      <c r="O439" s="2" t="s">
        <v>613</v>
      </c>
      <c r="P439" s="2" t="s">
        <v>859</v>
      </c>
      <c r="Q439" t="str">
        <f t="shared" si="34"/>
        <v/>
      </c>
      <c r="R439" t="str">
        <f t="shared" si="35"/>
        <v/>
      </c>
      <c r="S439" t="str">
        <f>IF(F439&lt;&gt;"",VLOOKUP(O439,Sheet1!A:B,2,0)&amp;"."&amp;P439&amp;" AS "&amp;I439,"")</f>
        <v/>
      </c>
    </row>
    <row r="440" spans="1:19" x14ac:dyDescent="0.35">
      <c r="A440" s="1">
        <v>2300</v>
      </c>
      <c r="B440" s="1">
        <v>12</v>
      </c>
      <c r="C440" s="1" t="s">
        <v>602</v>
      </c>
      <c r="E440" s="1" t="s">
        <v>847</v>
      </c>
      <c r="H440" s="4" t="str">
        <f t="shared" si="36"/>
        <v>Occupancy</v>
      </c>
      <c r="I440" s="4" t="str">
        <f t="shared" si="37"/>
        <v/>
      </c>
      <c r="K440" s="3" t="s">
        <v>848</v>
      </c>
      <c r="L440" s="3" t="s">
        <v>751</v>
      </c>
      <c r="M440" s="3" t="s">
        <v>113</v>
      </c>
      <c r="O440" s="2" t="s">
        <v>613</v>
      </c>
      <c r="P440" s="2" t="s">
        <v>860</v>
      </c>
      <c r="Q440" t="str">
        <f t="shared" ref="Q440:Q485" si="38">IF(OR(R440&lt;&gt;"",S440&lt;&gt;""),"x","")</f>
        <v/>
      </c>
      <c r="R440" t="str">
        <f t="shared" ref="R440:R485" si="39">IF(H440&lt;&gt;H439,"CREATE VIEW DBO.V_"&amp;H440&amp;" AS "&amp;CHAR(10)&amp;"SELECT ",IF(E440&lt;&gt;E441,"GO "&amp;CHAR(10),""))</f>
        <v/>
      </c>
      <c r="S440" t="str">
        <f>IF(F440&lt;&gt;"",VLOOKUP(O440,Sheet1!A:B,2,0)&amp;"."&amp;P440&amp;" AS "&amp;I440,"")</f>
        <v/>
      </c>
    </row>
    <row r="441" spans="1:19" x14ac:dyDescent="0.35">
      <c r="A441" s="1">
        <v>2300</v>
      </c>
      <c r="B441" s="1">
        <v>13</v>
      </c>
      <c r="C441" s="1" t="s">
        <v>602</v>
      </c>
      <c r="E441" s="1" t="s">
        <v>847</v>
      </c>
      <c r="H441" s="4" t="str">
        <f t="shared" si="36"/>
        <v>Occupancy</v>
      </c>
      <c r="I441" s="4" t="str">
        <f t="shared" si="37"/>
        <v/>
      </c>
      <c r="K441" s="3" t="s">
        <v>848</v>
      </c>
      <c r="L441" s="3" t="s">
        <v>753</v>
      </c>
      <c r="M441" s="3" t="s">
        <v>113</v>
      </c>
      <c r="O441" s="2" t="s">
        <v>613</v>
      </c>
      <c r="P441" s="2" t="s">
        <v>859</v>
      </c>
      <c r="Q441" t="str">
        <f t="shared" si="38"/>
        <v/>
      </c>
      <c r="R441" t="str">
        <f t="shared" si="39"/>
        <v/>
      </c>
      <c r="S441" t="str">
        <f>IF(F441&lt;&gt;"",VLOOKUP(O441,Sheet1!A:B,2,0)&amp;"."&amp;P441&amp;" AS "&amp;I441,"")</f>
        <v/>
      </c>
    </row>
    <row r="442" spans="1:19" x14ac:dyDescent="0.35">
      <c r="A442" s="1">
        <v>2300</v>
      </c>
      <c r="B442" s="1">
        <v>14</v>
      </c>
      <c r="C442" s="1" t="s">
        <v>602</v>
      </c>
      <c r="E442" s="1" t="s">
        <v>847</v>
      </c>
      <c r="H442" s="4" t="str">
        <f t="shared" si="36"/>
        <v>Occupancy</v>
      </c>
      <c r="I442" s="4" t="str">
        <f t="shared" si="37"/>
        <v/>
      </c>
      <c r="K442" s="3" t="s">
        <v>848</v>
      </c>
      <c r="L442" s="3" t="s">
        <v>755</v>
      </c>
      <c r="M442" s="3" t="s">
        <v>113</v>
      </c>
      <c r="O442" s="2" t="s">
        <v>613</v>
      </c>
      <c r="P442" s="2" t="s">
        <v>860</v>
      </c>
      <c r="Q442" t="str">
        <f t="shared" si="38"/>
        <v/>
      </c>
      <c r="R442" t="str">
        <f t="shared" si="39"/>
        <v/>
      </c>
      <c r="S442" t="str">
        <f>IF(F442&lt;&gt;"",VLOOKUP(O442,Sheet1!A:B,2,0)&amp;"."&amp;P442&amp;" AS "&amp;I442,"")</f>
        <v/>
      </c>
    </row>
    <row r="443" spans="1:19" x14ac:dyDescent="0.35">
      <c r="A443" s="1">
        <v>2300</v>
      </c>
      <c r="B443" s="1">
        <v>15</v>
      </c>
      <c r="C443" s="1" t="s">
        <v>602</v>
      </c>
      <c r="E443" s="1" t="s">
        <v>847</v>
      </c>
      <c r="H443" s="4" t="str">
        <f t="shared" si="36"/>
        <v>Occupancy</v>
      </c>
      <c r="I443" s="4" t="str">
        <f t="shared" si="37"/>
        <v/>
      </c>
      <c r="K443" s="3" t="s">
        <v>848</v>
      </c>
      <c r="L443" s="3" t="s">
        <v>753</v>
      </c>
      <c r="M443" s="3" t="s">
        <v>113</v>
      </c>
      <c r="O443" s="2" t="s">
        <v>613</v>
      </c>
      <c r="P443" s="2" t="s">
        <v>859</v>
      </c>
      <c r="Q443" t="str">
        <f t="shared" si="38"/>
        <v/>
      </c>
      <c r="R443" t="str">
        <f t="shared" si="39"/>
        <v/>
      </c>
      <c r="S443" t="str">
        <f>IF(F443&lt;&gt;"",VLOOKUP(O443,Sheet1!A:B,2,0)&amp;"."&amp;P443&amp;" AS "&amp;I443,"")</f>
        <v/>
      </c>
    </row>
    <row r="444" spans="1:19" x14ac:dyDescent="0.35">
      <c r="A444" s="1">
        <v>2300</v>
      </c>
      <c r="B444" s="1">
        <v>16</v>
      </c>
      <c r="C444" s="1" t="s">
        <v>602</v>
      </c>
      <c r="E444" s="1" t="s">
        <v>847</v>
      </c>
      <c r="H444" s="4" t="str">
        <f t="shared" si="36"/>
        <v>Occupancy</v>
      </c>
      <c r="I444" s="4" t="str">
        <f t="shared" si="37"/>
        <v/>
      </c>
      <c r="K444" s="3" t="s">
        <v>848</v>
      </c>
      <c r="L444" s="3" t="s">
        <v>755</v>
      </c>
      <c r="M444" s="3" t="s">
        <v>113</v>
      </c>
      <c r="O444" s="2" t="s">
        <v>613</v>
      </c>
      <c r="P444" s="2" t="s">
        <v>860</v>
      </c>
      <c r="Q444" t="str">
        <f t="shared" si="38"/>
        <v/>
      </c>
      <c r="R444" t="str">
        <f t="shared" si="39"/>
        <v/>
      </c>
      <c r="S444" t="str">
        <f>IF(F444&lt;&gt;"",VLOOKUP(O444,Sheet1!A:B,2,0)&amp;"."&amp;P444&amp;" AS "&amp;I444,"")</f>
        <v/>
      </c>
    </row>
    <row r="445" spans="1:19" x14ac:dyDescent="0.35">
      <c r="A445" s="1">
        <v>2300</v>
      </c>
      <c r="B445" s="1">
        <v>17</v>
      </c>
      <c r="C445" s="1" t="s">
        <v>602</v>
      </c>
      <c r="E445" s="1" t="s">
        <v>847</v>
      </c>
      <c r="F445" s="1" t="s">
        <v>246</v>
      </c>
      <c r="H445" s="4" t="str">
        <f t="shared" si="36"/>
        <v>Occupancy</v>
      </c>
      <c r="I445" s="4" t="str">
        <f t="shared" si="37"/>
        <v>Status</v>
      </c>
      <c r="K445" s="3" t="s">
        <v>848</v>
      </c>
      <c r="L445" s="3" t="s">
        <v>246</v>
      </c>
      <c r="M445" s="3" t="s">
        <v>113</v>
      </c>
      <c r="O445" s="2" t="s">
        <v>853</v>
      </c>
      <c r="P445" s="2" t="s">
        <v>861</v>
      </c>
      <c r="Q445" t="str">
        <f t="shared" si="38"/>
        <v>x</v>
      </c>
      <c r="R445" t="str">
        <f t="shared" si="39"/>
        <v/>
      </c>
      <c r="S445" t="str">
        <f>IF(F445&lt;&gt;"",VLOOKUP(O445,Sheet1!A:B,2,0)&amp;"."&amp;P445&amp;" AS "&amp;I445,"")</f>
        <v>ux.bActive AS Status</v>
      </c>
    </row>
    <row r="446" spans="1:19" x14ac:dyDescent="0.35">
      <c r="A446" s="1">
        <v>2300</v>
      </c>
      <c r="B446" s="1">
        <v>18</v>
      </c>
      <c r="C446" s="1" t="s">
        <v>602</v>
      </c>
      <c r="E446" s="1" t="s">
        <v>847</v>
      </c>
      <c r="H446" s="4" t="str">
        <f t="shared" si="36"/>
        <v>Occupancy</v>
      </c>
      <c r="I446" s="4" t="str">
        <f t="shared" si="37"/>
        <v/>
      </c>
      <c r="K446" s="3" t="s">
        <v>848</v>
      </c>
      <c r="L446" s="3" t="s">
        <v>862</v>
      </c>
      <c r="M446" s="3" t="s">
        <v>113</v>
      </c>
      <c r="O446" s="2" t="s">
        <v>613</v>
      </c>
      <c r="P446" s="2" t="s">
        <v>863</v>
      </c>
      <c r="Q446" t="str">
        <f t="shared" si="38"/>
        <v>x</v>
      </c>
      <c r="R446" t="str">
        <f t="shared" si="39"/>
        <v xml:space="preserve">GO 
</v>
      </c>
      <c r="S446" t="str">
        <f>IF(F446&lt;&gt;"",VLOOKUP(O446,Sheet1!A:B,2,0)&amp;"."&amp;P446&amp;" AS "&amp;I446,"")</f>
        <v/>
      </c>
    </row>
    <row r="447" spans="1:19" x14ac:dyDescent="0.35">
      <c r="A447" s="1">
        <v>2275</v>
      </c>
      <c r="B447" s="1">
        <v>1</v>
      </c>
      <c r="C447" s="1" t="s">
        <v>602</v>
      </c>
      <c r="E447" s="1" t="s">
        <v>864</v>
      </c>
      <c r="F447" s="1" t="s">
        <v>865</v>
      </c>
      <c r="H447" s="4" t="str">
        <f t="shared" ref="H447:H485" si="40">IF(E447=E446,H446,SUBSTITUTE(E447," ",""))</f>
        <v>LeaseContact</v>
      </c>
      <c r="I447" s="4" t="str">
        <f t="shared" ref="I447:I485" si="41">IF(F447&lt;&gt;"",SUBSTITUTE(SUBSTITUTE(F447," ","_"),"-",""),"")</f>
        <v>Contact_Type</v>
      </c>
      <c r="K447" s="3" t="s">
        <v>866</v>
      </c>
      <c r="L447" s="3" t="s">
        <v>867</v>
      </c>
      <c r="M447" s="3" t="s">
        <v>113</v>
      </c>
      <c r="O447" s="2" t="s">
        <v>868</v>
      </c>
      <c r="P447" s="2" t="s">
        <v>859</v>
      </c>
      <c r="Q447" t="str">
        <f t="shared" si="38"/>
        <v>x</v>
      </c>
      <c r="R447" t="str">
        <f t="shared" si="39"/>
        <v xml:space="preserve">CREATE VIEW DBO.V_LeaseContact AS 
SELECT </v>
      </c>
      <c r="S447" t="str">
        <f>IF(F447&lt;&gt;"",VLOOKUP(O447,Sheet1!A:B,2,0)&amp;"."&amp;P447&amp;" AS "&amp;I447,"")</f>
        <v>cx.iType AS Contact_Type</v>
      </c>
    </row>
    <row r="448" spans="1:19" x14ac:dyDescent="0.35">
      <c r="A448" s="1">
        <v>2275</v>
      </c>
      <c r="B448" s="1">
        <v>2</v>
      </c>
      <c r="C448" s="1" t="s">
        <v>602</v>
      </c>
      <c r="E448" s="1" t="s">
        <v>864</v>
      </c>
      <c r="F448" s="1" t="s">
        <v>869</v>
      </c>
      <c r="H448" s="4" t="str">
        <f t="shared" si="40"/>
        <v>LeaseContact</v>
      </c>
      <c r="I448" s="4" t="str">
        <f t="shared" si="41"/>
        <v>Related_Object</v>
      </c>
      <c r="K448" s="3" t="s">
        <v>866</v>
      </c>
      <c r="L448" s="3" t="s">
        <v>870</v>
      </c>
      <c r="M448" s="3" t="s">
        <v>871</v>
      </c>
      <c r="N448" s="3">
        <v>8</v>
      </c>
      <c r="O448" s="2" t="s">
        <v>868</v>
      </c>
      <c r="P448" s="2" t="s">
        <v>872</v>
      </c>
      <c r="Q448" t="str">
        <f t="shared" si="38"/>
        <v>x</v>
      </c>
      <c r="R448" t="str">
        <f t="shared" si="39"/>
        <v/>
      </c>
      <c r="S448" t="str">
        <f>IF(F448&lt;&gt;"",VLOOKUP(O448,Sheet1!A:B,2,0)&amp;"."&amp;P448&amp;" AS "&amp;I448,"")</f>
        <v>cx.hRecord AS Related_Object</v>
      </c>
    </row>
    <row r="449" spans="1:19" x14ac:dyDescent="0.35">
      <c r="A449" s="1">
        <v>2275</v>
      </c>
      <c r="B449" s="1">
        <v>3</v>
      </c>
      <c r="C449" s="1" t="s">
        <v>602</v>
      </c>
      <c r="E449" s="1" t="s">
        <v>864</v>
      </c>
      <c r="F449" s="1" t="s">
        <v>873</v>
      </c>
      <c r="H449" s="4" t="str">
        <f t="shared" si="40"/>
        <v>LeaseContact</v>
      </c>
      <c r="I449" s="4" t="str">
        <f t="shared" si="41"/>
        <v>Contact_Role</v>
      </c>
      <c r="K449" s="3" t="s">
        <v>866</v>
      </c>
      <c r="L449" s="3" t="s">
        <v>874</v>
      </c>
      <c r="M449" s="3" t="s">
        <v>871</v>
      </c>
      <c r="N449" s="3">
        <v>40</v>
      </c>
      <c r="O449" s="2" t="s">
        <v>629</v>
      </c>
      <c r="P449" s="2" t="s">
        <v>875</v>
      </c>
      <c r="Q449" t="str">
        <f t="shared" si="38"/>
        <v>x</v>
      </c>
      <c r="R449" t="str">
        <f t="shared" si="39"/>
        <v/>
      </c>
      <c r="S449" t="str">
        <f>IF(F449&lt;&gt;"",VLOOKUP(O449,Sheet1!A:B,2,0)&amp;"."&amp;P449&amp;" AS "&amp;I449,"")</f>
        <v>con.Sdesc AS Contact_Role</v>
      </c>
    </row>
    <row r="450" spans="1:19" x14ac:dyDescent="0.35">
      <c r="A450" s="1">
        <v>2275</v>
      </c>
      <c r="B450" s="1">
        <v>9</v>
      </c>
      <c r="C450" s="1" t="s">
        <v>602</v>
      </c>
      <c r="E450" s="1" t="s">
        <v>864</v>
      </c>
      <c r="F450" s="1" t="s">
        <v>876</v>
      </c>
      <c r="H450" s="4" t="str">
        <f>IF(E450=E455,H455,SUBSTITUTE(E450," ",""))</f>
        <v>LeaseContact</v>
      </c>
      <c r="I450" s="4" t="str">
        <f>IF(F450&lt;&gt;"",SUBSTITUTE(SUBSTITUTE(F450," ","_"),"-",""),"")</f>
        <v>First_Name</v>
      </c>
      <c r="K450" s="3" t="s">
        <v>866</v>
      </c>
      <c r="L450" s="3" t="s">
        <v>51</v>
      </c>
      <c r="M450" s="3" t="s">
        <v>871</v>
      </c>
      <c r="N450" s="3">
        <v>40</v>
      </c>
      <c r="O450" s="2" t="s">
        <v>629</v>
      </c>
      <c r="P450" s="2" t="s">
        <v>877</v>
      </c>
      <c r="Q450" t="str">
        <f t="shared" si="38"/>
        <v>x</v>
      </c>
      <c r="R450" t="str">
        <f t="shared" si="39"/>
        <v/>
      </c>
      <c r="S450" t="str">
        <f>IF(F450&lt;&gt;"",VLOOKUP(O450,Sheet1!A:B,2,0)&amp;"."&amp;P450&amp;" AS "&amp;I450,"")</f>
        <v>con.SFirstName AS First_Name</v>
      </c>
    </row>
    <row r="451" spans="1:19" x14ac:dyDescent="0.35">
      <c r="A451" s="1">
        <v>2275</v>
      </c>
      <c r="B451" s="1">
        <v>4</v>
      </c>
      <c r="C451" s="1" t="s">
        <v>602</v>
      </c>
      <c r="E451" s="1" t="s">
        <v>864</v>
      </c>
      <c r="F451" s="1" t="s">
        <v>878</v>
      </c>
      <c r="H451" s="4" t="str">
        <f>IF(E451=E449,H449,SUBSTITUTE(E451," ",""))</f>
        <v>LeaseContact</v>
      </c>
      <c r="I451" s="4" t="str">
        <f t="shared" si="41"/>
        <v>Last_Name</v>
      </c>
      <c r="K451" s="3" t="s">
        <v>866</v>
      </c>
      <c r="L451" s="3" t="s">
        <v>48</v>
      </c>
      <c r="M451" s="3" t="s">
        <v>871</v>
      </c>
      <c r="N451" s="3">
        <v>40</v>
      </c>
      <c r="O451" s="2" t="s">
        <v>629</v>
      </c>
      <c r="P451" s="2" t="s">
        <v>879</v>
      </c>
      <c r="Q451" t="str">
        <f t="shared" si="38"/>
        <v>x</v>
      </c>
      <c r="R451" t="str">
        <f t="shared" si="39"/>
        <v/>
      </c>
      <c r="S451" t="str">
        <f>IF(F451&lt;&gt;"",VLOOKUP(O451,Sheet1!A:B,2,0)&amp;"."&amp;P451&amp;" AS "&amp;I451,"")</f>
        <v>con.SLastName AS Last_Name</v>
      </c>
    </row>
    <row r="452" spans="1:19" x14ac:dyDescent="0.35">
      <c r="A452" s="1">
        <v>2275</v>
      </c>
      <c r="B452" s="1">
        <v>5</v>
      </c>
      <c r="C452" s="1" t="s">
        <v>602</v>
      </c>
      <c r="E452" s="1" t="s">
        <v>864</v>
      </c>
      <c r="H452" s="4" t="str">
        <f t="shared" si="40"/>
        <v>LeaseContact</v>
      </c>
      <c r="I452" s="4" t="str">
        <f t="shared" si="41"/>
        <v/>
      </c>
      <c r="K452" s="3" t="s">
        <v>866</v>
      </c>
      <c r="L452" s="3" t="s">
        <v>880</v>
      </c>
      <c r="M452" s="3" t="s">
        <v>871</v>
      </c>
      <c r="N452" s="3">
        <v>250</v>
      </c>
      <c r="O452" s="2" t="s">
        <v>629</v>
      </c>
      <c r="P452" s="2" t="s">
        <v>345</v>
      </c>
      <c r="Q452" t="str">
        <f t="shared" si="38"/>
        <v/>
      </c>
      <c r="R452" t="str">
        <f t="shared" si="39"/>
        <v/>
      </c>
      <c r="S452" t="str">
        <f>IF(F452&lt;&gt;"",VLOOKUP(O452,Sheet1!A:B,2,0)&amp;"."&amp;P452&amp;" AS "&amp;I452,"")</f>
        <v/>
      </c>
    </row>
    <row r="453" spans="1:19" x14ac:dyDescent="0.35">
      <c r="A453" s="1">
        <v>2275</v>
      </c>
      <c r="B453" s="1">
        <v>6</v>
      </c>
      <c r="C453" s="1" t="s">
        <v>602</v>
      </c>
      <c r="E453" s="1" t="s">
        <v>864</v>
      </c>
      <c r="H453" s="4" t="str">
        <f t="shared" si="40"/>
        <v>LeaseContact</v>
      </c>
      <c r="I453" s="4" t="str">
        <f t="shared" si="41"/>
        <v/>
      </c>
      <c r="K453" s="3" t="s">
        <v>866</v>
      </c>
      <c r="L453" s="3" t="s">
        <v>881</v>
      </c>
      <c r="M453" s="3" t="s">
        <v>871</v>
      </c>
      <c r="N453" s="3">
        <v>250</v>
      </c>
      <c r="Q453" t="str">
        <f t="shared" si="38"/>
        <v/>
      </c>
      <c r="R453" t="str">
        <f t="shared" si="39"/>
        <v/>
      </c>
      <c r="S453" t="str">
        <f>IF(F453&lt;&gt;"",VLOOKUP(O453,Sheet1!A:B,2,0)&amp;"."&amp;P453&amp;" AS "&amp;I453,"")</f>
        <v/>
      </c>
    </row>
    <row r="454" spans="1:19" x14ac:dyDescent="0.35">
      <c r="A454" s="1">
        <v>2275</v>
      </c>
      <c r="B454" s="1">
        <v>7</v>
      </c>
      <c r="C454" s="1" t="s">
        <v>602</v>
      </c>
      <c r="E454" s="1" t="s">
        <v>864</v>
      </c>
      <c r="F454" s="1" t="s">
        <v>882</v>
      </c>
      <c r="H454" s="4" t="str">
        <f t="shared" si="40"/>
        <v>LeaseContact</v>
      </c>
      <c r="I454" s="4" t="str">
        <f t="shared" si="41"/>
        <v>Primary</v>
      </c>
      <c r="K454" s="3" t="s">
        <v>866</v>
      </c>
      <c r="L454" s="3" t="s">
        <v>883</v>
      </c>
      <c r="M454" s="3" t="s">
        <v>113</v>
      </c>
      <c r="O454" s="2" t="s">
        <v>868</v>
      </c>
      <c r="P454" s="2" t="s">
        <v>884</v>
      </c>
      <c r="Q454" t="str">
        <f t="shared" si="38"/>
        <v>x</v>
      </c>
      <c r="R454" t="str">
        <f t="shared" si="39"/>
        <v/>
      </c>
      <c r="S454" t="str">
        <f>IF(F454&lt;&gt;"",VLOOKUP(O454,Sheet1!A:B,2,0)&amp;"."&amp;P454&amp;" AS "&amp;I454,"")</f>
        <v>cx.bPrimary AS Primary</v>
      </c>
    </row>
    <row r="455" spans="1:19" x14ac:dyDescent="0.35">
      <c r="A455" s="1">
        <v>2275</v>
      </c>
      <c r="B455" s="1">
        <v>8</v>
      </c>
      <c r="C455" s="1" t="s">
        <v>602</v>
      </c>
      <c r="E455" s="1" t="s">
        <v>864</v>
      </c>
      <c r="F455" s="1" t="s">
        <v>26</v>
      </c>
      <c r="H455" s="4" t="str">
        <f t="shared" si="40"/>
        <v>LeaseContact</v>
      </c>
      <c r="I455" s="4" t="str">
        <f t="shared" si="41"/>
        <v>Code</v>
      </c>
      <c r="K455" s="3" t="s">
        <v>866</v>
      </c>
      <c r="L455" s="3" t="s">
        <v>885</v>
      </c>
      <c r="M455" s="3" t="s">
        <v>871</v>
      </c>
      <c r="N455" s="3">
        <v>12</v>
      </c>
      <c r="O455" s="2" t="s">
        <v>629</v>
      </c>
      <c r="P455" s="2" t="s">
        <v>253</v>
      </c>
      <c r="Q455" t="str">
        <f t="shared" si="38"/>
        <v>x</v>
      </c>
      <c r="R455" t="str">
        <f t="shared" si="39"/>
        <v/>
      </c>
      <c r="S455" t="str">
        <f>IF(F455&lt;&gt;"",VLOOKUP(O455,Sheet1!A:B,2,0)&amp;"."&amp;P455&amp;" AS "&amp;I455,"")</f>
        <v>con.Scode AS Code</v>
      </c>
    </row>
    <row r="456" spans="1:19" x14ac:dyDescent="0.35">
      <c r="A456" s="1">
        <v>2275</v>
      </c>
      <c r="B456" s="1">
        <v>10</v>
      </c>
      <c r="C456" s="1" t="s">
        <v>602</v>
      </c>
      <c r="E456" s="1" t="s">
        <v>864</v>
      </c>
      <c r="F456" s="1" t="s">
        <v>886</v>
      </c>
      <c r="H456" s="4" t="str">
        <f t="shared" si="40"/>
        <v>LeaseContact</v>
      </c>
      <c r="I456" s="4" t="str">
        <f t="shared" si="41"/>
        <v>Salutation</v>
      </c>
      <c r="K456" s="3" t="s">
        <v>866</v>
      </c>
      <c r="L456" s="3" t="s">
        <v>886</v>
      </c>
      <c r="M456" s="3" t="s">
        <v>871</v>
      </c>
      <c r="N456" s="3">
        <v>20</v>
      </c>
      <c r="O456" s="2" t="s">
        <v>629</v>
      </c>
      <c r="P456" s="2" t="s">
        <v>887</v>
      </c>
      <c r="Q456" t="str">
        <f t="shared" si="38"/>
        <v>x</v>
      </c>
      <c r="R456" t="str">
        <f t="shared" si="39"/>
        <v/>
      </c>
      <c r="S456" t="str">
        <f>IF(F456&lt;&gt;"",VLOOKUP(O456,Sheet1!A:B,2,0)&amp;"."&amp;P456&amp;" AS "&amp;I456,"")</f>
        <v>con.Ssalutation AS Salutation</v>
      </c>
    </row>
    <row r="457" spans="1:19" x14ac:dyDescent="0.35">
      <c r="A457" s="1">
        <v>2275</v>
      </c>
      <c r="B457" s="1">
        <v>11</v>
      </c>
      <c r="C457" s="1" t="s">
        <v>602</v>
      </c>
      <c r="E457" s="1" t="s">
        <v>864</v>
      </c>
      <c r="H457" s="4" t="str">
        <f t="shared" si="40"/>
        <v>LeaseContact</v>
      </c>
      <c r="I457" s="4" t="str">
        <f t="shared" si="41"/>
        <v/>
      </c>
      <c r="K457" s="3" t="s">
        <v>866</v>
      </c>
      <c r="L457" s="3" t="s">
        <v>888</v>
      </c>
      <c r="M457" s="3" t="s">
        <v>871</v>
      </c>
      <c r="N457" s="3">
        <v>20</v>
      </c>
      <c r="O457" s="2" t="s">
        <v>629</v>
      </c>
      <c r="P457" s="2" t="s">
        <v>887</v>
      </c>
      <c r="Q457" t="str">
        <f t="shared" si="38"/>
        <v/>
      </c>
      <c r="R457" t="str">
        <f t="shared" si="39"/>
        <v/>
      </c>
      <c r="S457" t="str">
        <f>IF(F457&lt;&gt;"",VLOOKUP(O457,Sheet1!A:B,2,0)&amp;"."&amp;P457&amp;" AS "&amp;I457,"")</f>
        <v/>
      </c>
    </row>
    <row r="458" spans="1:19" x14ac:dyDescent="0.35">
      <c r="A458" s="1">
        <v>2275</v>
      </c>
      <c r="B458" s="1">
        <v>12</v>
      </c>
      <c r="C458" s="1" t="s">
        <v>602</v>
      </c>
      <c r="E458" s="1" t="s">
        <v>864</v>
      </c>
      <c r="F458" s="1" t="s">
        <v>637</v>
      </c>
      <c r="H458" s="4" t="str">
        <f t="shared" si="40"/>
        <v>LeaseContact</v>
      </c>
      <c r="I458" s="4" t="str">
        <f t="shared" si="41"/>
        <v>Company_Name</v>
      </c>
      <c r="K458" s="3" t="s">
        <v>866</v>
      </c>
      <c r="L458" s="3" t="s">
        <v>638</v>
      </c>
      <c r="M458" s="3" t="s">
        <v>871</v>
      </c>
      <c r="N458" s="3">
        <v>60</v>
      </c>
      <c r="O458" s="2" t="s">
        <v>629</v>
      </c>
      <c r="P458" s="2" t="s">
        <v>889</v>
      </c>
      <c r="Q458" t="str">
        <f t="shared" si="38"/>
        <v>x</v>
      </c>
      <c r="R458" t="str">
        <f t="shared" si="39"/>
        <v/>
      </c>
      <c r="S458" t="str">
        <f>IF(F458&lt;&gt;"",VLOOKUP(O458,Sheet1!A:B,2,0)&amp;"."&amp;P458&amp;" AS "&amp;I458,"")</f>
        <v>con.SCompanyName AS Company_Name</v>
      </c>
    </row>
    <row r="459" spans="1:19" x14ac:dyDescent="0.35">
      <c r="A459" s="1">
        <v>2275</v>
      </c>
      <c r="B459" s="1">
        <v>13</v>
      </c>
      <c r="C459" s="1" t="s">
        <v>602</v>
      </c>
      <c r="E459" s="1" t="s">
        <v>864</v>
      </c>
      <c r="F459" s="1" t="s">
        <v>320</v>
      </c>
      <c r="H459" s="4" t="str">
        <f t="shared" si="40"/>
        <v>LeaseContact</v>
      </c>
      <c r="I459" s="4" t="str">
        <f t="shared" si="41"/>
        <v>Description</v>
      </c>
      <c r="K459" s="3" t="s">
        <v>866</v>
      </c>
      <c r="L459" s="3" t="s">
        <v>320</v>
      </c>
      <c r="M459" s="3" t="s">
        <v>871</v>
      </c>
      <c r="N459" s="3">
        <v>40</v>
      </c>
      <c r="O459" s="2" t="s">
        <v>629</v>
      </c>
      <c r="P459" s="2" t="s">
        <v>875</v>
      </c>
      <c r="Q459" t="str">
        <f t="shared" si="38"/>
        <v>x</v>
      </c>
      <c r="R459" t="str">
        <f t="shared" si="39"/>
        <v/>
      </c>
      <c r="S459" t="str">
        <f>IF(F459&lt;&gt;"",VLOOKUP(O459,Sheet1!A:B,2,0)&amp;"."&amp;P459&amp;" AS "&amp;I459,"")</f>
        <v>con.Sdesc AS Description</v>
      </c>
    </row>
    <row r="460" spans="1:19" x14ac:dyDescent="0.35">
      <c r="A460" s="1">
        <v>2275</v>
      </c>
      <c r="B460" s="1">
        <v>14</v>
      </c>
      <c r="C460" s="1" t="s">
        <v>602</v>
      </c>
      <c r="E460" s="1" t="s">
        <v>864</v>
      </c>
      <c r="F460" s="1" t="s">
        <v>890</v>
      </c>
      <c r="H460" s="4" t="str">
        <f t="shared" si="40"/>
        <v>LeaseContact</v>
      </c>
      <c r="I460" s="4" t="str">
        <f t="shared" si="41"/>
        <v>Title</v>
      </c>
      <c r="K460" s="3" t="s">
        <v>866</v>
      </c>
      <c r="L460" s="3" t="s">
        <v>890</v>
      </c>
      <c r="M460" s="3" t="s">
        <v>871</v>
      </c>
      <c r="N460" s="3">
        <v>40</v>
      </c>
      <c r="O460" s="2" t="s">
        <v>629</v>
      </c>
      <c r="P460" s="2" t="s">
        <v>891</v>
      </c>
      <c r="Q460" t="str">
        <f t="shared" si="38"/>
        <v>x</v>
      </c>
      <c r="R460" t="str">
        <f t="shared" si="39"/>
        <v/>
      </c>
      <c r="S460" t="str">
        <f>IF(F460&lt;&gt;"",VLOOKUP(O460,Sheet1!A:B,2,0)&amp;"."&amp;P460&amp;" AS "&amp;I460,"")</f>
        <v>con.Stitle AS Title</v>
      </c>
    </row>
    <row r="461" spans="1:19" x14ac:dyDescent="0.35">
      <c r="A461" s="1">
        <v>2275</v>
      </c>
      <c r="B461" s="1">
        <v>15</v>
      </c>
      <c r="C461" s="1" t="s">
        <v>602</v>
      </c>
      <c r="E461" s="1" t="s">
        <v>864</v>
      </c>
      <c r="H461" s="4" t="str">
        <f t="shared" si="40"/>
        <v>LeaseContact</v>
      </c>
      <c r="I461" s="4" t="str">
        <f t="shared" si="41"/>
        <v/>
      </c>
      <c r="K461" s="3" t="s">
        <v>866</v>
      </c>
      <c r="L461" s="3" t="s">
        <v>892</v>
      </c>
      <c r="M461" s="3" t="s">
        <v>871</v>
      </c>
      <c r="N461" s="3">
        <v>40</v>
      </c>
      <c r="O461" s="2" t="s">
        <v>629</v>
      </c>
      <c r="P461" s="2" t="s">
        <v>592</v>
      </c>
      <c r="Q461" t="str">
        <f t="shared" si="38"/>
        <v/>
      </c>
      <c r="R461" t="str">
        <f t="shared" si="39"/>
        <v/>
      </c>
      <c r="S461" t="str">
        <f>IF(F461&lt;&gt;"",VLOOKUP(O461,Sheet1!A:B,2,0)&amp;"."&amp;P461&amp;" AS "&amp;I461,"")</f>
        <v/>
      </c>
    </row>
    <row r="462" spans="1:19" x14ac:dyDescent="0.35">
      <c r="A462" s="1">
        <v>2275</v>
      </c>
      <c r="B462" s="1">
        <v>16</v>
      </c>
      <c r="C462" s="1" t="s">
        <v>602</v>
      </c>
      <c r="E462" s="1" t="s">
        <v>864</v>
      </c>
      <c r="H462" s="4" t="str">
        <f t="shared" si="40"/>
        <v>LeaseContact</v>
      </c>
      <c r="I462" s="4" t="str">
        <f t="shared" si="41"/>
        <v/>
      </c>
      <c r="K462" s="3" t="s">
        <v>866</v>
      </c>
      <c r="L462" s="3" t="s">
        <v>893</v>
      </c>
      <c r="M462" s="3" t="s">
        <v>244</v>
      </c>
      <c r="N462" s="3" t="s">
        <v>612</v>
      </c>
      <c r="O462" s="2" t="s">
        <v>894</v>
      </c>
      <c r="P462" s="2" t="s">
        <v>895</v>
      </c>
      <c r="Q462" t="str">
        <f t="shared" si="38"/>
        <v/>
      </c>
      <c r="R462" t="str">
        <f t="shared" si="39"/>
        <v/>
      </c>
      <c r="S462" t="str">
        <f>IF(F462&lt;&gt;"",VLOOKUP(O462,Sheet1!A:B,2,0)&amp;"."&amp;P462&amp;" AS "&amp;I462,"")</f>
        <v/>
      </c>
    </row>
    <row r="463" spans="1:19" x14ac:dyDescent="0.35">
      <c r="A463" s="1">
        <v>2275</v>
      </c>
      <c r="B463" s="1">
        <v>17</v>
      </c>
      <c r="C463" s="1" t="s">
        <v>602</v>
      </c>
      <c r="E463" s="1" t="s">
        <v>864</v>
      </c>
      <c r="F463" s="1" t="s">
        <v>53</v>
      </c>
      <c r="H463" s="4" t="str">
        <f t="shared" si="40"/>
        <v>LeaseContact</v>
      </c>
      <c r="I463" s="4" t="str">
        <f t="shared" si="41"/>
        <v>Address_1</v>
      </c>
      <c r="K463" s="3" t="s">
        <v>866</v>
      </c>
      <c r="L463" s="3" t="s">
        <v>54</v>
      </c>
      <c r="M463" s="3" t="s">
        <v>871</v>
      </c>
      <c r="N463" s="3">
        <v>80</v>
      </c>
      <c r="O463" s="2" t="s">
        <v>629</v>
      </c>
      <c r="P463" s="2" t="s">
        <v>207</v>
      </c>
      <c r="Q463" t="str">
        <f t="shared" si="38"/>
        <v>x</v>
      </c>
      <c r="R463" t="str">
        <f t="shared" si="39"/>
        <v/>
      </c>
      <c r="S463" t="str">
        <f>IF(F463&lt;&gt;"",VLOOKUP(O463,Sheet1!A:B,2,0)&amp;"."&amp;P463&amp;" AS "&amp;I463,"")</f>
        <v>con.saddr1 AS Address_1</v>
      </c>
    </row>
    <row r="464" spans="1:19" x14ac:dyDescent="0.35">
      <c r="A464" s="1">
        <v>2275</v>
      </c>
      <c r="B464" s="1">
        <v>18</v>
      </c>
      <c r="C464" s="1" t="s">
        <v>602</v>
      </c>
      <c r="E464" s="1" t="s">
        <v>864</v>
      </c>
      <c r="F464" s="1" t="s">
        <v>56</v>
      </c>
      <c r="H464" s="4" t="str">
        <f t="shared" si="40"/>
        <v>LeaseContact</v>
      </c>
      <c r="I464" s="4" t="str">
        <f t="shared" si="41"/>
        <v>Address_2</v>
      </c>
      <c r="K464" s="3" t="s">
        <v>866</v>
      </c>
      <c r="L464" s="3" t="s">
        <v>57</v>
      </c>
      <c r="M464" s="3" t="s">
        <v>871</v>
      </c>
      <c r="N464" s="3">
        <v>80</v>
      </c>
      <c r="O464" s="2" t="s">
        <v>629</v>
      </c>
      <c r="P464" s="2" t="s">
        <v>209</v>
      </c>
      <c r="Q464" t="str">
        <f t="shared" si="38"/>
        <v>x</v>
      </c>
      <c r="R464" t="str">
        <f t="shared" si="39"/>
        <v/>
      </c>
      <c r="S464" t="str">
        <f>IF(F464&lt;&gt;"",VLOOKUP(O464,Sheet1!A:B,2,0)&amp;"."&amp;P464&amp;" AS "&amp;I464,"")</f>
        <v>con.saddr2 AS Address_2</v>
      </c>
    </row>
    <row r="465" spans="1:19" x14ac:dyDescent="0.35">
      <c r="A465" s="1">
        <v>2275</v>
      </c>
      <c r="B465" s="1">
        <v>19</v>
      </c>
      <c r="C465" s="1" t="s">
        <v>602</v>
      </c>
      <c r="E465" s="1" t="s">
        <v>864</v>
      </c>
      <c r="F465" s="1" t="s">
        <v>59</v>
      </c>
      <c r="H465" s="4" t="str">
        <f t="shared" si="40"/>
        <v>LeaseContact</v>
      </c>
      <c r="I465" s="4" t="str">
        <f t="shared" si="41"/>
        <v>Address_3</v>
      </c>
      <c r="K465" s="3" t="s">
        <v>866</v>
      </c>
      <c r="L465" s="3" t="s">
        <v>60</v>
      </c>
      <c r="M465" s="3" t="s">
        <v>871</v>
      </c>
      <c r="N465" s="3">
        <v>80</v>
      </c>
      <c r="O465" s="2" t="s">
        <v>629</v>
      </c>
      <c r="P465" s="2" t="s">
        <v>211</v>
      </c>
      <c r="Q465" t="str">
        <f t="shared" si="38"/>
        <v>x</v>
      </c>
      <c r="R465" t="str">
        <f t="shared" si="39"/>
        <v/>
      </c>
      <c r="S465" t="str">
        <f>IF(F465&lt;&gt;"",VLOOKUP(O465,Sheet1!A:B,2,0)&amp;"."&amp;P465&amp;" AS "&amp;I465,"")</f>
        <v>con.saddr3 AS Address_3</v>
      </c>
    </row>
    <row r="466" spans="1:19" x14ac:dyDescent="0.35">
      <c r="A466" s="1">
        <v>2275</v>
      </c>
      <c r="B466" s="1">
        <v>20</v>
      </c>
      <c r="C466" s="1" t="s">
        <v>602</v>
      </c>
      <c r="E466" s="1" t="s">
        <v>864</v>
      </c>
      <c r="F466" s="1" t="s">
        <v>62</v>
      </c>
      <c r="H466" s="4" t="str">
        <f t="shared" si="40"/>
        <v>LeaseContact</v>
      </c>
      <c r="I466" s="4" t="str">
        <f t="shared" si="41"/>
        <v>County</v>
      </c>
      <c r="K466" s="3" t="s">
        <v>866</v>
      </c>
      <c r="L466" s="3" t="s">
        <v>63</v>
      </c>
      <c r="M466" s="3" t="s">
        <v>871</v>
      </c>
      <c r="N466" s="3">
        <v>80</v>
      </c>
      <c r="O466" s="2" t="s">
        <v>629</v>
      </c>
      <c r="P466" s="2" t="s">
        <v>213</v>
      </c>
      <c r="Q466" t="str">
        <f t="shared" si="38"/>
        <v>x</v>
      </c>
      <c r="R466" t="str">
        <f t="shared" si="39"/>
        <v/>
      </c>
      <c r="S466" t="str">
        <f>IF(F466&lt;&gt;"",VLOOKUP(O466,Sheet1!A:B,2,0)&amp;"."&amp;P466&amp;" AS "&amp;I466,"")</f>
        <v>con.saddr4 AS County</v>
      </c>
    </row>
    <row r="467" spans="1:19" x14ac:dyDescent="0.35">
      <c r="A467" s="1">
        <v>2275</v>
      </c>
      <c r="B467" s="1">
        <v>21</v>
      </c>
      <c r="C467" s="1" t="s">
        <v>602</v>
      </c>
      <c r="E467" s="1" t="s">
        <v>864</v>
      </c>
      <c r="F467" s="1" t="s">
        <v>65</v>
      </c>
      <c r="H467" s="4" t="str">
        <f t="shared" si="40"/>
        <v>LeaseContact</v>
      </c>
      <c r="I467" s="4" t="str">
        <f t="shared" si="41"/>
        <v>City</v>
      </c>
      <c r="K467" s="3" t="s">
        <v>866</v>
      </c>
      <c r="L467" s="3" t="s">
        <v>65</v>
      </c>
      <c r="M467" s="3" t="s">
        <v>871</v>
      </c>
      <c r="N467" s="3">
        <v>40</v>
      </c>
      <c r="O467" s="2" t="s">
        <v>629</v>
      </c>
      <c r="P467" s="2" t="s">
        <v>214</v>
      </c>
      <c r="Q467" t="str">
        <f t="shared" si="38"/>
        <v>x</v>
      </c>
      <c r="R467" t="str">
        <f t="shared" si="39"/>
        <v/>
      </c>
      <c r="S467" t="str">
        <f>IF(F467&lt;&gt;"",VLOOKUP(O467,Sheet1!A:B,2,0)&amp;"."&amp;P467&amp;" AS "&amp;I467,"")</f>
        <v>con.scity AS City</v>
      </c>
    </row>
    <row r="468" spans="1:19" x14ac:dyDescent="0.35">
      <c r="A468" s="1">
        <v>2275</v>
      </c>
      <c r="B468" s="1">
        <v>22</v>
      </c>
      <c r="C468" s="1" t="s">
        <v>602</v>
      </c>
      <c r="E468" s="1" t="s">
        <v>864</v>
      </c>
      <c r="F468" s="1" t="s">
        <v>67</v>
      </c>
      <c r="H468" s="4" t="str">
        <f t="shared" si="40"/>
        <v>LeaseContact</v>
      </c>
      <c r="I468" s="4" t="str">
        <f t="shared" si="41"/>
        <v>State</v>
      </c>
      <c r="K468" s="3" t="s">
        <v>866</v>
      </c>
      <c r="L468" s="3" t="s">
        <v>67</v>
      </c>
      <c r="M468" s="3" t="s">
        <v>871</v>
      </c>
      <c r="N468" s="3">
        <v>60</v>
      </c>
      <c r="O468" s="2" t="s">
        <v>629</v>
      </c>
      <c r="P468" s="2" t="s">
        <v>300</v>
      </c>
      <c r="Q468" t="str">
        <f t="shared" si="38"/>
        <v>x</v>
      </c>
      <c r="R468" t="str">
        <f t="shared" si="39"/>
        <v/>
      </c>
      <c r="S468" t="str">
        <f>IF(F468&lt;&gt;"",VLOOKUP(O468,Sheet1!A:B,2,0)&amp;"."&amp;P468&amp;" AS "&amp;I468,"")</f>
        <v>con.sstate AS State</v>
      </c>
    </row>
    <row r="469" spans="1:19" x14ac:dyDescent="0.35">
      <c r="A469" s="1">
        <v>2275</v>
      </c>
      <c r="B469" s="1">
        <v>23</v>
      </c>
      <c r="C469" s="1" t="s">
        <v>602</v>
      </c>
      <c r="E469" s="1" t="s">
        <v>864</v>
      </c>
      <c r="F469" s="1" t="s">
        <v>69</v>
      </c>
      <c r="H469" s="4" t="str">
        <f t="shared" si="40"/>
        <v>LeaseContact</v>
      </c>
      <c r="I469" s="4" t="str">
        <f t="shared" si="41"/>
        <v>Post_Code</v>
      </c>
      <c r="K469" s="3" t="s">
        <v>866</v>
      </c>
      <c r="L469" s="3" t="s">
        <v>70</v>
      </c>
      <c r="M469" s="3" t="s">
        <v>871</v>
      </c>
      <c r="N469" s="3">
        <v>16</v>
      </c>
      <c r="O469" s="2" t="s">
        <v>629</v>
      </c>
      <c r="P469" s="2" t="s">
        <v>353</v>
      </c>
      <c r="Q469" t="str">
        <f t="shared" si="38"/>
        <v>x</v>
      </c>
      <c r="R469" t="str">
        <f t="shared" si="39"/>
        <v/>
      </c>
      <c r="S469" t="str">
        <f>IF(F469&lt;&gt;"",VLOOKUP(O469,Sheet1!A:B,2,0)&amp;"."&amp;P469&amp;" AS "&amp;I469,"")</f>
        <v>con.sZipcode AS Post_Code</v>
      </c>
    </row>
    <row r="470" spans="1:19" x14ac:dyDescent="0.35">
      <c r="A470" s="1">
        <v>2275</v>
      </c>
      <c r="B470" s="1">
        <v>24</v>
      </c>
      <c r="C470" s="1" t="s">
        <v>602</v>
      </c>
      <c r="E470" s="1" t="s">
        <v>864</v>
      </c>
      <c r="F470" s="1" t="s">
        <v>32</v>
      </c>
      <c r="G470" s="1" t="s">
        <v>33</v>
      </c>
      <c r="H470" s="4" t="str">
        <f t="shared" si="40"/>
        <v>LeaseContact</v>
      </c>
      <c r="I470" s="4" t="str">
        <f t="shared" si="41"/>
        <v>Country</v>
      </c>
      <c r="K470" s="3" t="s">
        <v>866</v>
      </c>
      <c r="L470" s="3" t="s">
        <v>32</v>
      </c>
      <c r="M470" s="3" t="s">
        <v>871</v>
      </c>
      <c r="N470" s="3">
        <v>8</v>
      </c>
      <c r="O470" s="2" t="s">
        <v>343</v>
      </c>
      <c r="P470" s="2" t="s">
        <v>253</v>
      </c>
      <c r="Q470" t="str">
        <f t="shared" si="38"/>
        <v>x</v>
      </c>
      <c r="R470" t="str">
        <f t="shared" si="39"/>
        <v/>
      </c>
      <c r="S470" t="str">
        <f>IF(F470&lt;&gt;"",VLOOKUP(O470,Sheet1!A:B,2,0)&amp;"."&amp;P470&amp;" AS "&amp;I470,"")</f>
        <v>co.Scode AS Country</v>
      </c>
    </row>
    <row r="471" spans="1:19" x14ac:dyDescent="0.35">
      <c r="A471" s="1">
        <v>2275</v>
      </c>
      <c r="B471" s="1">
        <v>25</v>
      </c>
      <c r="C471" s="1" t="s">
        <v>602</v>
      </c>
      <c r="E471" s="1" t="s">
        <v>864</v>
      </c>
      <c r="F471" s="1" t="s">
        <v>72</v>
      </c>
      <c r="H471" s="4" t="str">
        <f t="shared" si="40"/>
        <v>LeaseContact</v>
      </c>
      <c r="I471" s="4" t="str">
        <f t="shared" si="41"/>
        <v>Phone_Number_1</v>
      </c>
      <c r="K471" s="3" t="s">
        <v>866</v>
      </c>
      <c r="L471" s="3" t="s">
        <v>896</v>
      </c>
      <c r="M471" s="3" t="s">
        <v>871</v>
      </c>
      <c r="N471" s="3">
        <v>20</v>
      </c>
      <c r="O471" s="2" t="s">
        <v>629</v>
      </c>
      <c r="P471" s="2" t="s">
        <v>897</v>
      </c>
      <c r="Q471" t="str">
        <f t="shared" si="38"/>
        <v>x</v>
      </c>
      <c r="R471" t="str">
        <f t="shared" si="39"/>
        <v/>
      </c>
      <c r="S471" t="str">
        <f>IF(F471&lt;&gt;"",VLOOKUP(O471,Sheet1!A:B,2,0)&amp;"."&amp;P471&amp;" AS "&amp;I471,"")</f>
        <v>con.SPhoneNum0 AS Phone_Number_1</v>
      </c>
    </row>
    <row r="472" spans="1:19" x14ac:dyDescent="0.35">
      <c r="A472" s="1">
        <v>2275</v>
      </c>
      <c r="B472" s="1">
        <v>26</v>
      </c>
      <c r="C472" s="1" t="s">
        <v>602</v>
      </c>
      <c r="E472" s="1" t="s">
        <v>864</v>
      </c>
      <c r="F472" s="1" t="s">
        <v>75</v>
      </c>
      <c r="H472" s="4" t="str">
        <f t="shared" si="40"/>
        <v>LeaseContact</v>
      </c>
      <c r="I472" s="4" t="str">
        <f t="shared" si="41"/>
        <v>Phone_Number_2</v>
      </c>
      <c r="K472" s="3" t="s">
        <v>866</v>
      </c>
      <c r="L472" s="3" t="s">
        <v>898</v>
      </c>
      <c r="M472" s="3" t="s">
        <v>871</v>
      </c>
      <c r="N472" s="3">
        <v>20</v>
      </c>
      <c r="O472" s="2" t="s">
        <v>629</v>
      </c>
      <c r="P472" s="2" t="s">
        <v>899</v>
      </c>
      <c r="Q472" t="str">
        <f t="shared" si="38"/>
        <v>x</v>
      </c>
      <c r="R472" t="str">
        <f t="shared" si="39"/>
        <v/>
      </c>
      <c r="S472" t="str">
        <f>IF(F472&lt;&gt;"",VLOOKUP(O472,Sheet1!A:B,2,0)&amp;"."&amp;P472&amp;" AS "&amp;I472,"")</f>
        <v>con.SPhoneNum1 AS Phone_Number_2</v>
      </c>
    </row>
    <row r="473" spans="1:19" x14ac:dyDescent="0.35">
      <c r="A473" s="1">
        <v>2275</v>
      </c>
      <c r="B473" s="1">
        <v>27</v>
      </c>
      <c r="C473" s="1" t="s">
        <v>602</v>
      </c>
      <c r="E473" s="1" t="s">
        <v>864</v>
      </c>
      <c r="F473" s="1" t="s">
        <v>78</v>
      </c>
      <c r="H473" s="4" t="str">
        <f t="shared" si="40"/>
        <v>LeaseContact</v>
      </c>
      <c r="I473" s="4" t="str">
        <f t="shared" si="41"/>
        <v>Phone_Number_3</v>
      </c>
      <c r="K473" s="3" t="s">
        <v>866</v>
      </c>
      <c r="L473" s="3" t="s">
        <v>900</v>
      </c>
      <c r="M473" s="3" t="s">
        <v>871</v>
      </c>
      <c r="N473" s="3">
        <v>20</v>
      </c>
      <c r="O473" s="2" t="s">
        <v>629</v>
      </c>
      <c r="P473" s="2" t="s">
        <v>80</v>
      </c>
      <c r="Q473" t="str">
        <f t="shared" si="38"/>
        <v>x</v>
      </c>
      <c r="R473" t="str">
        <f t="shared" si="39"/>
        <v/>
      </c>
      <c r="S473" t="str">
        <f>IF(F473&lt;&gt;"",VLOOKUP(O473,Sheet1!A:B,2,0)&amp;"."&amp;P473&amp;" AS "&amp;I473,"")</f>
        <v>con.sPhoneNum2 AS Phone_Number_3</v>
      </c>
    </row>
    <row r="474" spans="1:19" x14ac:dyDescent="0.35">
      <c r="A474" s="1">
        <v>2275</v>
      </c>
      <c r="B474" s="1">
        <v>28</v>
      </c>
      <c r="C474" s="1" t="s">
        <v>602</v>
      </c>
      <c r="E474" s="1" t="s">
        <v>864</v>
      </c>
      <c r="F474" s="1" t="s">
        <v>81</v>
      </c>
      <c r="H474" s="4" t="str">
        <f t="shared" si="40"/>
        <v>LeaseContact</v>
      </c>
      <c r="I474" s="4" t="str">
        <f t="shared" si="41"/>
        <v>Phone_Number_4</v>
      </c>
      <c r="K474" s="3" t="s">
        <v>866</v>
      </c>
      <c r="L474" s="3" t="s">
        <v>901</v>
      </c>
      <c r="M474" s="3" t="s">
        <v>871</v>
      </c>
      <c r="N474" s="3">
        <v>20</v>
      </c>
      <c r="O474" s="2" t="s">
        <v>629</v>
      </c>
      <c r="P474" s="2" t="s">
        <v>902</v>
      </c>
      <c r="Q474" t="str">
        <f t="shared" si="38"/>
        <v>x</v>
      </c>
      <c r="R474" t="str">
        <f t="shared" si="39"/>
        <v/>
      </c>
      <c r="S474" t="str">
        <f>IF(F474&lt;&gt;"",VLOOKUP(O474,Sheet1!A:B,2,0)&amp;"."&amp;P474&amp;" AS "&amp;I474,"")</f>
        <v>con.SPhoneNum3 AS Phone_Number_4</v>
      </c>
    </row>
    <row r="475" spans="1:19" x14ac:dyDescent="0.35">
      <c r="A475" s="1">
        <v>2275</v>
      </c>
      <c r="B475" s="1">
        <v>29</v>
      </c>
      <c r="C475" s="1" t="s">
        <v>602</v>
      </c>
      <c r="E475" s="1" t="s">
        <v>864</v>
      </c>
      <c r="F475" s="1" t="s">
        <v>84</v>
      </c>
      <c r="H475" s="4" t="str">
        <f t="shared" si="40"/>
        <v>LeaseContact</v>
      </c>
      <c r="I475" s="4" t="str">
        <f t="shared" si="41"/>
        <v>Phone_Number_5</v>
      </c>
      <c r="K475" s="3" t="s">
        <v>866</v>
      </c>
      <c r="L475" s="3" t="s">
        <v>903</v>
      </c>
      <c r="M475" s="3" t="s">
        <v>871</v>
      </c>
      <c r="N475" s="3">
        <v>20</v>
      </c>
      <c r="O475" s="2" t="s">
        <v>629</v>
      </c>
      <c r="P475" s="2" t="s">
        <v>904</v>
      </c>
      <c r="Q475" t="str">
        <f t="shared" si="38"/>
        <v>x</v>
      </c>
      <c r="R475" t="str">
        <f t="shared" si="39"/>
        <v/>
      </c>
      <c r="S475" t="str">
        <f>IF(F475&lt;&gt;"",VLOOKUP(O475,Sheet1!A:B,2,0)&amp;"."&amp;P475&amp;" AS "&amp;I475,"")</f>
        <v>con.SPhoneNum4 AS Phone_Number_5</v>
      </c>
    </row>
    <row r="476" spans="1:19" x14ac:dyDescent="0.35">
      <c r="A476" s="1">
        <v>2275</v>
      </c>
      <c r="B476" s="1">
        <v>30</v>
      </c>
      <c r="C476" s="1" t="s">
        <v>602</v>
      </c>
      <c r="E476" s="1" t="s">
        <v>864</v>
      </c>
      <c r="F476" s="1" t="s">
        <v>87</v>
      </c>
      <c r="H476" s="4" t="str">
        <f t="shared" si="40"/>
        <v>LeaseContact</v>
      </c>
      <c r="I476" s="4" t="str">
        <f t="shared" si="41"/>
        <v>Phone_Number_6</v>
      </c>
      <c r="K476" s="3" t="s">
        <v>866</v>
      </c>
      <c r="L476" s="3" t="s">
        <v>905</v>
      </c>
      <c r="M476" s="3" t="s">
        <v>871</v>
      </c>
      <c r="N476" s="3">
        <v>20</v>
      </c>
      <c r="O476" s="2" t="s">
        <v>629</v>
      </c>
      <c r="P476" s="2" t="s">
        <v>906</v>
      </c>
      <c r="Q476" t="str">
        <f t="shared" si="38"/>
        <v>x</v>
      </c>
      <c r="R476" t="str">
        <f t="shared" si="39"/>
        <v/>
      </c>
      <c r="S476" t="str">
        <f>IF(F476&lt;&gt;"",VLOOKUP(O476,Sheet1!A:B,2,0)&amp;"."&amp;P476&amp;" AS "&amp;I476,"")</f>
        <v>con.SPhoneNum5 AS Phone_Number_6</v>
      </c>
    </row>
    <row r="477" spans="1:19" x14ac:dyDescent="0.35">
      <c r="A477" s="1">
        <v>2275</v>
      </c>
      <c r="B477" s="1">
        <v>31</v>
      </c>
      <c r="C477" s="1" t="s">
        <v>602</v>
      </c>
      <c r="E477" s="1" t="s">
        <v>864</v>
      </c>
      <c r="F477" s="1" t="s">
        <v>90</v>
      </c>
      <c r="H477" s="4" t="str">
        <f t="shared" si="40"/>
        <v>LeaseContact</v>
      </c>
      <c r="I477" s="4" t="str">
        <f t="shared" si="41"/>
        <v>Phone_Number_7</v>
      </c>
      <c r="K477" s="3" t="s">
        <v>866</v>
      </c>
      <c r="L477" s="3" t="s">
        <v>907</v>
      </c>
      <c r="M477" s="3" t="s">
        <v>871</v>
      </c>
      <c r="N477" s="3">
        <v>20</v>
      </c>
      <c r="O477" s="2" t="s">
        <v>629</v>
      </c>
      <c r="P477" s="2" t="s">
        <v>908</v>
      </c>
      <c r="Q477" t="str">
        <f t="shared" si="38"/>
        <v>x</v>
      </c>
      <c r="R477" t="str">
        <f t="shared" si="39"/>
        <v/>
      </c>
      <c r="S477" t="str">
        <f>IF(F477&lt;&gt;"",VLOOKUP(O477,Sheet1!A:B,2,0)&amp;"."&amp;P477&amp;" AS "&amp;I477,"")</f>
        <v>con.SPhoneNum6 AS Phone_Number_7</v>
      </c>
    </row>
    <row r="478" spans="1:19" x14ac:dyDescent="0.35">
      <c r="A478" s="1">
        <v>2275</v>
      </c>
      <c r="B478" s="1">
        <v>32</v>
      </c>
      <c r="C478" s="1" t="s">
        <v>602</v>
      </c>
      <c r="E478" s="1" t="s">
        <v>864</v>
      </c>
      <c r="F478" s="1" t="s">
        <v>93</v>
      </c>
      <c r="H478" s="4" t="str">
        <f t="shared" si="40"/>
        <v>LeaseContact</v>
      </c>
      <c r="I478" s="4" t="str">
        <f t="shared" si="41"/>
        <v>Phone_Number_8</v>
      </c>
      <c r="K478" s="3" t="s">
        <v>866</v>
      </c>
      <c r="L478" s="3" t="s">
        <v>909</v>
      </c>
      <c r="M478" s="3" t="s">
        <v>871</v>
      </c>
      <c r="N478" s="3">
        <v>20</v>
      </c>
      <c r="O478" s="2" t="s">
        <v>629</v>
      </c>
      <c r="P478" s="2" t="s">
        <v>910</v>
      </c>
      <c r="Q478" t="str">
        <f t="shared" si="38"/>
        <v>x</v>
      </c>
      <c r="R478" t="str">
        <f t="shared" si="39"/>
        <v/>
      </c>
      <c r="S478" t="str">
        <f>IF(F478&lt;&gt;"",VLOOKUP(O478,Sheet1!A:B,2,0)&amp;"."&amp;P478&amp;" AS "&amp;I478,"")</f>
        <v>con.SPhoneNum7 AS Phone_Number_8</v>
      </c>
    </row>
    <row r="479" spans="1:19" x14ac:dyDescent="0.35">
      <c r="A479" s="1">
        <v>2275</v>
      </c>
      <c r="B479" s="1">
        <v>33</v>
      </c>
      <c r="C479" s="1" t="s">
        <v>602</v>
      </c>
      <c r="E479" s="1" t="s">
        <v>864</v>
      </c>
      <c r="F479" s="1" t="s">
        <v>96</v>
      </c>
      <c r="H479" s="4" t="str">
        <f t="shared" si="40"/>
        <v>LeaseContact</v>
      </c>
      <c r="I479" s="4" t="str">
        <f t="shared" si="41"/>
        <v>Phone_Number_9</v>
      </c>
      <c r="K479" s="3" t="s">
        <v>866</v>
      </c>
      <c r="L479" s="3" t="s">
        <v>911</v>
      </c>
      <c r="M479" s="3" t="s">
        <v>871</v>
      </c>
      <c r="N479" s="3">
        <v>20</v>
      </c>
      <c r="O479" s="2" t="s">
        <v>629</v>
      </c>
      <c r="P479" s="2" t="s">
        <v>912</v>
      </c>
      <c r="Q479" t="str">
        <f t="shared" si="38"/>
        <v>x</v>
      </c>
      <c r="R479" t="str">
        <f t="shared" si="39"/>
        <v/>
      </c>
      <c r="S479" t="str">
        <f>IF(F479&lt;&gt;"",VLOOKUP(O479,Sheet1!A:B,2,0)&amp;"."&amp;P479&amp;" AS "&amp;I479,"")</f>
        <v>con.SPhoneNum8 AS Phone_Number_9</v>
      </c>
    </row>
    <row r="480" spans="1:19" x14ac:dyDescent="0.35">
      <c r="A480" s="1">
        <v>2275</v>
      </c>
      <c r="B480" s="1">
        <v>34</v>
      </c>
      <c r="C480" s="1" t="s">
        <v>602</v>
      </c>
      <c r="E480" s="1" t="s">
        <v>864</v>
      </c>
      <c r="F480" s="1" t="s">
        <v>99</v>
      </c>
      <c r="H480" s="4" t="str">
        <f t="shared" si="40"/>
        <v>LeaseContact</v>
      </c>
      <c r="I480" s="4" t="str">
        <f t="shared" si="41"/>
        <v>Phone_Number_10</v>
      </c>
      <c r="K480" s="3" t="s">
        <v>866</v>
      </c>
      <c r="L480" s="3" t="s">
        <v>913</v>
      </c>
      <c r="M480" s="3" t="s">
        <v>871</v>
      </c>
      <c r="N480" s="3">
        <v>20</v>
      </c>
      <c r="O480" s="2" t="s">
        <v>629</v>
      </c>
      <c r="P480" s="2" t="s">
        <v>914</v>
      </c>
      <c r="Q480" t="str">
        <f t="shared" si="38"/>
        <v>x</v>
      </c>
      <c r="R480" t="str">
        <f t="shared" si="39"/>
        <v/>
      </c>
      <c r="S480" t="str">
        <f>IF(F480&lt;&gt;"",VLOOKUP(O480,Sheet1!A:B,2,0)&amp;"."&amp;P480&amp;" AS "&amp;I480,"")</f>
        <v>con.SPhoneNum9 AS Phone_Number_10</v>
      </c>
    </row>
    <row r="481" spans="1:19" x14ac:dyDescent="0.35">
      <c r="A481" s="1">
        <v>2275</v>
      </c>
      <c r="B481" s="1">
        <v>35</v>
      </c>
      <c r="C481" s="1" t="s">
        <v>602</v>
      </c>
      <c r="E481" s="1" t="s">
        <v>864</v>
      </c>
      <c r="F481" s="1" t="s">
        <v>105</v>
      </c>
      <c r="H481" s="4" t="str">
        <f t="shared" si="40"/>
        <v>LeaseContact</v>
      </c>
      <c r="I481" s="4" t="str">
        <f t="shared" si="41"/>
        <v>Email</v>
      </c>
      <c r="K481" s="3" t="s">
        <v>866</v>
      </c>
      <c r="L481" s="3" t="s">
        <v>106</v>
      </c>
      <c r="M481" s="3" t="s">
        <v>871</v>
      </c>
      <c r="N481" s="3">
        <v>80</v>
      </c>
      <c r="O481" s="2" t="s">
        <v>629</v>
      </c>
      <c r="P481" s="2" t="s">
        <v>915</v>
      </c>
      <c r="Q481" t="str">
        <f t="shared" si="38"/>
        <v>x</v>
      </c>
      <c r="R481" t="str">
        <f t="shared" si="39"/>
        <v/>
      </c>
      <c r="S481" t="str">
        <f>IF(F481&lt;&gt;"",VLOOKUP(O481,Sheet1!A:B,2,0)&amp;"."&amp;P481&amp;" AS "&amp;I481,"")</f>
        <v>con.Semail AS Email</v>
      </c>
    </row>
    <row r="482" spans="1:19" x14ac:dyDescent="0.35">
      <c r="A482" s="1">
        <v>2275</v>
      </c>
      <c r="B482" s="1">
        <v>36</v>
      </c>
      <c r="C482" s="1" t="s">
        <v>602</v>
      </c>
      <c r="E482" s="1" t="s">
        <v>864</v>
      </c>
      <c r="F482" s="1" t="s">
        <v>916</v>
      </c>
      <c r="H482" s="4" t="str">
        <f t="shared" si="40"/>
        <v>LeaseContact</v>
      </c>
      <c r="I482" s="4" t="str">
        <f t="shared" si="41"/>
        <v>Alternative_EMail</v>
      </c>
      <c r="K482" s="3" t="s">
        <v>866</v>
      </c>
      <c r="L482" s="3" t="s">
        <v>192</v>
      </c>
      <c r="M482" s="3" t="s">
        <v>871</v>
      </c>
      <c r="N482" s="3">
        <v>80</v>
      </c>
      <c r="O482" s="2" t="s">
        <v>629</v>
      </c>
      <c r="P482" s="2" t="s">
        <v>917</v>
      </c>
      <c r="Q482" t="str">
        <f t="shared" si="38"/>
        <v>x</v>
      </c>
      <c r="R482" t="str">
        <f t="shared" si="39"/>
        <v/>
      </c>
      <c r="S482" t="str">
        <f>IF(F482&lt;&gt;"",VLOOKUP(O482,Sheet1!A:B,2,0)&amp;"."&amp;P482&amp;" AS "&amp;I482,"")</f>
        <v>con.Semailalt AS Alternative_EMail</v>
      </c>
    </row>
    <row r="483" spans="1:19" x14ac:dyDescent="0.35">
      <c r="A483" s="1">
        <v>2275</v>
      </c>
      <c r="B483" s="1">
        <v>37</v>
      </c>
      <c r="C483" s="1" t="s">
        <v>602</v>
      </c>
      <c r="E483" s="1" t="s">
        <v>864</v>
      </c>
      <c r="F483" s="1" t="s">
        <v>102</v>
      </c>
      <c r="H483" s="4" t="str">
        <f t="shared" si="40"/>
        <v>LeaseContact</v>
      </c>
      <c r="I483" s="4" t="str">
        <f t="shared" si="41"/>
        <v>Notes</v>
      </c>
      <c r="K483" s="3" t="s">
        <v>866</v>
      </c>
      <c r="L483" s="3" t="s">
        <v>102</v>
      </c>
      <c r="M483" s="3" t="s">
        <v>871</v>
      </c>
      <c r="N483" s="3">
        <v>1998</v>
      </c>
      <c r="O483" s="2" t="s">
        <v>250</v>
      </c>
      <c r="P483" s="2" t="s">
        <v>104</v>
      </c>
      <c r="Q483" t="str">
        <f t="shared" si="38"/>
        <v>x</v>
      </c>
      <c r="R483" t="str">
        <f t="shared" si="39"/>
        <v/>
      </c>
      <c r="S483" t="str">
        <f>IF(F483&lt;&gt;"",VLOOKUP(O483,Sheet1!A:B,2,0)&amp;"."&amp;P483&amp;" AS "&amp;I483,"")</f>
        <v>mm.sText AS Notes</v>
      </c>
    </row>
    <row r="484" spans="1:19" x14ac:dyDescent="0.35">
      <c r="A484" s="1">
        <v>2275</v>
      </c>
      <c r="B484" s="1">
        <v>38</v>
      </c>
      <c r="C484" s="1" t="s">
        <v>602</v>
      </c>
      <c r="E484" s="1" t="s">
        <v>864</v>
      </c>
      <c r="H484" s="4" t="str">
        <f t="shared" si="40"/>
        <v>LeaseContact</v>
      </c>
      <c r="I484" s="4" t="str">
        <f t="shared" si="41"/>
        <v/>
      </c>
      <c r="K484" s="3" t="s">
        <v>866</v>
      </c>
      <c r="L484" s="3" t="s">
        <v>918</v>
      </c>
      <c r="M484" s="3" t="s">
        <v>113</v>
      </c>
      <c r="Q484" t="str">
        <f t="shared" si="38"/>
        <v/>
      </c>
      <c r="R484" t="str">
        <f t="shared" si="39"/>
        <v/>
      </c>
      <c r="S484" t="str">
        <f>IF(F484&lt;&gt;"",VLOOKUP(O484,Sheet1!A:B,2,0)&amp;"."&amp;P484&amp;" AS "&amp;I484,"")</f>
        <v/>
      </c>
    </row>
    <row r="485" spans="1:19" x14ac:dyDescent="0.35">
      <c r="A485" s="1">
        <v>2275</v>
      </c>
      <c r="B485" s="1">
        <v>39</v>
      </c>
      <c r="C485" s="1" t="s">
        <v>602</v>
      </c>
      <c r="E485" s="1" t="s">
        <v>864</v>
      </c>
      <c r="H485" s="4" t="str">
        <f t="shared" si="40"/>
        <v>LeaseContact</v>
      </c>
      <c r="I485" s="4" t="str">
        <f t="shared" si="41"/>
        <v/>
      </c>
      <c r="K485" s="3" t="s">
        <v>866</v>
      </c>
      <c r="L485" s="3" t="s">
        <v>919</v>
      </c>
      <c r="M485" s="3" t="s">
        <v>871</v>
      </c>
      <c r="N485" s="3">
        <v>8</v>
      </c>
      <c r="O485" s="2" t="s">
        <v>920</v>
      </c>
      <c r="P485" s="2" t="s">
        <v>921</v>
      </c>
      <c r="Q485" t="str">
        <f t="shared" si="38"/>
        <v>x</v>
      </c>
      <c r="R485" t="str">
        <f t="shared" si="39"/>
        <v xml:space="preserve">GO 
</v>
      </c>
      <c r="S485" t="str">
        <f>IF(F485&lt;&gt;"",VLOOKUP(O485,Sheet1!A:B,2,0)&amp;"."&amp;P485&amp;" AS "&amp;I485,"")</f>
        <v/>
      </c>
    </row>
    <row r="486" spans="1:19" x14ac:dyDescent="0.35">
      <c r="A486" s="1">
        <v>2350</v>
      </c>
      <c r="B486" s="1">
        <v>1</v>
      </c>
      <c r="C486" s="1" t="s">
        <v>602</v>
      </c>
      <c r="E486" s="1" t="s">
        <v>922</v>
      </c>
      <c r="F486" s="1" t="s">
        <v>299</v>
      </c>
      <c r="G486" s="1" t="s">
        <v>33</v>
      </c>
      <c r="K486" s="3" t="s">
        <v>923</v>
      </c>
      <c r="L486" s="3" t="s">
        <v>201</v>
      </c>
      <c r="M486" s="3" t="s">
        <v>871</v>
      </c>
      <c r="N486" s="3">
        <v>8</v>
      </c>
      <c r="O486" s="2" t="s">
        <v>199</v>
      </c>
      <c r="P486" s="2" t="s">
        <v>253</v>
      </c>
    </row>
    <row r="487" spans="1:19" x14ac:dyDescent="0.35">
      <c r="A487" s="1">
        <v>2350</v>
      </c>
      <c r="B487" s="1">
        <v>2</v>
      </c>
      <c r="C487" s="1" t="s">
        <v>602</v>
      </c>
      <c r="E487" s="1" t="s">
        <v>922</v>
      </c>
      <c r="F487" s="1" t="s">
        <v>849</v>
      </c>
      <c r="G487" s="1" t="s">
        <v>33</v>
      </c>
      <c r="K487" s="3" t="s">
        <v>923</v>
      </c>
      <c r="L487" s="3" t="s">
        <v>605</v>
      </c>
      <c r="M487" s="3" t="s">
        <v>871</v>
      </c>
      <c r="N487" s="3">
        <v>8</v>
      </c>
      <c r="O487" s="2" t="s">
        <v>606</v>
      </c>
      <c r="P487" s="2" t="s">
        <v>253</v>
      </c>
    </row>
    <row r="488" spans="1:19" x14ac:dyDescent="0.35">
      <c r="A488" s="1">
        <v>2350</v>
      </c>
      <c r="B488" s="1">
        <v>3</v>
      </c>
      <c r="C488" s="1" t="s">
        <v>602</v>
      </c>
      <c r="E488" s="1" t="s">
        <v>922</v>
      </c>
      <c r="F488" s="1" t="s">
        <v>924</v>
      </c>
      <c r="K488" s="3" t="s">
        <v>923</v>
      </c>
      <c r="L488" s="3" t="s">
        <v>925</v>
      </c>
      <c r="M488" s="3" t="s">
        <v>244</v>
      </c>
      <c r="O488" s="2" t="s">
        <v>926</v>
      </c>
      <c r="P488" s="2" t="s">
        <v>927</v>
      </c>
    </row>
    <row r="489" spans="1:19" x14ac:dyDescent="0.35">
      <c r="A489" s="1">
        <v>2350</v>
      </c>
      <c r="B489" s="1">
        <v>4</v>
      </c>
      <c r="C489" s="1" t="s">
        <v>602</v>
      </c>
      <c r="E489" s="1" t="s">
        <v>922</v>
      </c>
      <c r="F489" s="1" t="s">
        <v>928</v>
      </c>
      <c r="K489" s="3" t="s">
        <v>923</v>
      </c>
      <c r="L489" s="3" t="s">
        <v>929</v>
      </c>
      <c r="M489" s="3" t="s">
        <v>244</v>
      </c>
      <c r="O489" s="2" t="s">
        <v>926</v>
      </c>
      <c r="P489" s="2" t="s">
        <v>930</v>
      </c>
    </row>
    <row r="490" spans="1:19" x14ac:dyDescent="0.35">
      <c r="A490" s="1">
        <v>2350</v>
      </c>
      <c r="B490" s="1">
        <v>5</v>
      </c>
      <c r="C490" s="1" t="s">
        <v>602</v>
      </c>
      <c r="E490" s="1" t="s">
        <v>922</v>
      </c>
      <c r="F490" s="1" t="s">
        <v>931</v>
      </c>
      <c r="G490" s="1" t="s">
        <v>33</v>
      </c>
      <c r="K490" s="3" t="s">
        <v>923</v>
      </c>
      <c r="L490" s="3" t="s">
        <v>459</v>
      </c>
      <c r="M490" s="3" t="s">
        <v>871</v>
      </c>
      <c r="N490" s="3">
        <v>8</v>
      </c>
      <c r="O490" s="2" t="s">
        <v>932</v>
      </c>
      <c r="P490" s="2" t="s">
        <v>253</v>
      </c>
    </row>
    <row r="491" spans="1:19" x14ac:dyDescent="0.35">
      <c r="A491" s="1">
        <v>2350</v>
      </c>
      <c r="B491" s="1">
        <v>6</v>
      </c>
      <c r="C491" s="1" t="s">
        <v>602</v>
      </c>
      <c r="E491" s="1" t="s">
        <v>922</v>
      </c>
      <c r="F491" s="1" t="s">
        <v>933</v>
      </c>
      <c r="K491" s="3" t="s">
        <v>923</v>
      </c>
      <c r="L491" s="3" t="s">
        <v>934</v>
      </c>
      <c r="M491" s="3" t="s">
        <v>167</v>
      </c>
      <c r="O491" s="2" t="s">
        <v>935</v>
      </c>
      <c r="P491" s="2" t="s">
        <v>936</v>
      </c>
    </row>
    <row r="492" spans="1:19" x14ac:dyDescent="0.35">
      <c r="A492" s="1">
        <v>2350</v>
      </c>
      <c r="B492" s="1">
        <v>7</v>
      </c>
      <c r="C492" s="1" t="s">
        <v>602</v>
      </c>
      <c r="E492" s="1" t="s">
        <v>922</v>
      </c>
      <c r="F492" s="1" t="s">
        <v>937</v>
      </c>
      <c r="K492" s="3" t="s">
        <v>923</v>
      </c>
      <c r="L492" s="3" t="s">
        <v>937</v>
      </c>
      <c r="M492" s="3" t="s">
        <v>167</v>
      </c>
      <c r="O492" s="2" t="s">
        <v>935</v>
      </c>
      <c r="P492" s="2" t="s">
        <v>938</v>
      </c>
    </row>
    <row r="493" spans="1:19" x14ac:dyDescent="0.35">
      <c r="A493" s="1">
        <v>2350</v>
      </c>
      <c r="B493" s="1">
        <v>8</v>
      </c>
      <c r="C493" s="1" t="s">
        <v>602</v>
      </c>
      <c r="E493" s="1" t="s">
        <v>922</v>
      </c>
      <c r="F493" s="1" t="s">
        <v>939</v>
      </c>
      <c r="K493" s="3" t="s">
        <v>923</v>
      </c>
      <c r="L493" s="3" t="s">
        <v>939</v>
      </c>
      <c r="M493" s="3" t="s">
        <v>167</v>
      </c>
      <c r="O493" s="2" t="s">
        <v>935</v>
      </c>
      <c r="P493" s="2" t="s">
        <v>940</v>
      </c>
    </row>
    <row r="494" spans="1:19" x14ac:dyDescent="0.35">
      <c r="A494" s="1">
        <v>2350</v>
      </c>
      <c r="B494" s="1">
        <v>9</v>
      </c>
      <c r="C494" s="1" t="s">
        <v>602</v>
      </c>
      <c r="E494" s="1" t="s">
        <v>922</v>
      </c>
      <c r="F494" s="1" t="s">
        <v>941</v>
      </c>
      <c r="K494" s="3" t="s">
        <v>923</v>
      </c>
      <c r="L494" s="3" t="s">
        <v>942</v>
      </c>
      <c r="M494" s="3" t="s">
        <v>113</v>
      </c>
      <c r="O494" s="2" t="s">
        <v>935</v>
      </c>
      <c r="P494" s="2" t="s">
        <v>943</v>
      </c>
    </row>
    <row r="495" spans="1:19" x14ac:dyDescent="0.35">
      <c r="A495" s="1">
        <v>2350</v>
      </c>
      <c r="B495" s="1">
        <v>10</v>
      </c>
      <c r="C495" s="1" t="s">
        <v>602</v>
      </c>
      <c r="E495" s="1" t="s">
        <v>922</v>
      </c>
      <c r="K495" s="3" t="s">
        <v>923</v>
      </c>
      <c r="L495" s="3" t="s">
        <v>944</v>
      </c>
      <c r="M495" s="3" t="s">
        <v>113</v>
      </c>
      <c r="O495" s="2" t="s">
        <v>935</v>
      </c>
      <c r="P495" s="2" t="s">
        <v>945</v>
      </c>
    </row>
    <row r="496" spans="1:19" x14ac:dyDescent="0.35">
      <c r="A496" s="1">
        <v>2350</v>
      </c>
      <c r="B496" s="1">
        <v>11</v>
      </c>
      <c r="C496" s="1" t="s">
        <v>602</v>
      </c>
      <c r="E496" s="1" t="s">
        <v>922</v>
      </c>
      <c r="F496" s="1" t="s">
        <v>36</v>
      </c>
      <c r="G496" s="1" t="s">
        <v>33</v>
      </c>
      <c r="K496" s="3" t="s">
        <v>923</v>
      </c>
      <c r="L496" s="3" t="s">
        <v>36</v>
      </c>
      <c r="M496" s="3" t="s">
        <v>871</v>
      </c>
      <c r="N496" s="3">
        <v>16</v>
      </c>
      <c r="O496" s="2" t="s">
        <v>37</v>
      </c>
      <c r="P496" s="2" t="s">
        <v>253</v>
      </c>
    </row>
    <row r="497" spans="1:16" x14ac:dyDescent="0.35">
      <c r="A497" s="1">
        <v>2350</v>
      </c>
      <c r="B497" s="1">
        <v>12</v>
      </c>
      <c r="C497" s="1" t="s">
        <v>602</v>
      </c>
      <c r="E497" s="1" t="s">
        <v>922</v>
      </c>
      <c r="K497" s="3" t="s">
        <v>923</v>
      </c>
      <c r="L497" s="3" t="s">
        <v>304</v>
      </c>
      <c r="M497" s="3" t="s">
        <v>871</v>
      </c>
      <c r="N497" s="3">
        <v>250</v>
      </c>
      <c r="O497" s="2" t="s">
        <v>199</v>
      </c>
      <c r="P497" s="2" t="s">
        <v>946</v>
      </c>
    </row>
    <row r="498" spans="1:16" x14ac:dyDescent="0.35">
      <c r="A498" s="1">
        <v>2350</v>
      </c>
      <c r="B498" s="1">
        <v>13</v>
      </c>
      <c r="C498" s="1" t="s">
        <v>602</v>
      </c>
      <c r="E498" s="1" t="s">
        <v>922</v>
      </c>
      <c r="K498" s="3" t="s">
        <v>923</v>
      </c>
      <c r="L498" s="3" t="s">
        <v>851</v>
      </c>
      <c r="M498" s="3" t="s">
        <v>871</v>
      </c>
      <c r="N498" s="3">
        <v>250</v>
      </c>
      <c r="O498" s="2" t="s">
        <v>606</v>
      </c>
      <c r="P498" s="2" t="s">
        <v>946</v>
      </c>
    </row>
    <row r="499" spans="1:16" x14ac:dyDescent="0.35">
      <c r="A499" s="1">
        <v>2350</v>
      </c>
      <c r="B499" s="1">
        <v>14</v>
      </c>
      <c r="C499" s="1" t="s">
        <v>602</v>
      </c>
      <c r="E499" s="1" t="s">
        <v>922</v>
      </c>
      <c r="K499" s="3" t="s">
        <v>923</v>
      </c>
      <c r="L499" s="3" t="s">
        <v>947</v>
      </c>
      <c r="M499" s="3" t="s">
        <v>871</v>
      </c>
      <c r="N499" s="3">
        <v>8</v>
      </c>
      <c r="O499" s="2" t="s">
        <v>460</v>
      </c>
      <c r="P499" s="2" t="s">
        <v>35</v>
      </c>
    </row>
    <row r="500" spans="1:16" x14ac:dyDescent="0.35">
      <c r="A500" s="1">
        <v>2350</v>
      </c>
      <c r="B500" s="1">
        <v>15</v>
      </c>
      <c r="C500" s="1" t="s">
        <v>602</v>
      </c>
      <c r="E500" s="1" t="s">
        <v>922</v>
      </c>
      <c r="K500" s="3" t="s">
        <v>923</v>
      </c>
      <c r="L500" s="3" t="s">
        <v>948</v>
      </c>
      <c r="M500" s="3" t="s">
        <v>167</v>
      </c>
      <c r="O500" s="2" t="s">
        <v>949</v>
      </c>
      <c r="P500" s="2" t="s">
        <v>950</v>
      </c>
    </row>
    <row r="501" spans="1:16" x14ac:dyDescent="0.35">
      <c r="A501" s="1">
        <v>2350</v>
      </c>
      <c r="B501" s="1">
        <v>16</v>
      </c>
      <c r="C501" s="1" t="s">
        <v>602</v>
      </c>
      <c r="E501" s="1" t="s">
        <v>922</v>
      </c>
      <c r="K501" s="3" t="s">
        <v>923</v>
      </c>
      <c r="L501" s="3" t="s">
        <v>951</v>
      </c>
      <c r="M501" s="3" t="s">
        <v>871</v>
      </c>
      <c r="N501" s="3">
        <v>8</v>
      </c>
      <c r="O501" s="2" t="s">
        <v>460</v>
      </c>
      <c r="P501" s="2" t="s">
        <v>35</v>
      </c>
    </row>
    <row r="502" spans="1:16" x14ac:dyDescent="0.35">
      <c r="A502" s="1">
        <v>2350</v>
      </c>
      <c r="B502" s="1">
        <v>17</v>
      </c>
      <c r="C502" s="1" t="s">
        <v>602</v>
      </c>
      <c r="E502" s="1" t="s">
        <v>922</v>
      </c>
      <c r="K502" s="3" t="s">
        <v>923</v>
      </c>
      <c r="L502" s="3" t="s">
        <v>952</v>
      </c>
      <c r="M502" s="3" t="s">
        <v>167</v>
      </c>
      <c r="O502" s="2" t="s">
        <v>935</v>
      </c>
      <c r="P502" s="2" t="s">
        <v>953</v>
      </c>
    </row>
    <row r="503" spans="1:16" x14ac:dyDescent="0.35">
      <c r="A503" s="1">
        <v>2350</v>
      </c>
      <c r="B503" s="1">
        <v>18</v>
      </c>
      <c r="C503" s="1" t="s">
        <v>602</v>
      </c>
      <c r="E503" s="1" t="s">
        <v>922</v>
      </c>
      <c r="F503" s="1" t="s">
        <v>320</v>
      </c>
      <c r="K503" s="3" t="s">
        <v>923</v>
      </c>
      <c r="L503" s="3" t="s">
        <v>320</v>
      </c>
      <c r="M503" s="3" t="s">
        <v>871</v>
      </c>
      <c r="N503" s="3">
        <v>256</v>
      </c>
      <c r="O503" s="2" t="s">
        <v>935</v>
      </c>
      <c r="P503" s="2" t="s">
        <v>954</v>
      </c>
    </row>
    <row r="504" spans="1:16" x14ac:dyDescent="0.35">
      <c r="A504" s="1">
        <v>2350</v>
      </c>
      <c r="B504" s="1">
        <v>19</v>
      </c>
      <c r="C504" s="1" t="s">
        <v>602</v>
      </c>
      <c r="E504" s="1" t="s">
        <v>922</v>
      </c>
      <c r="F504" s="1" t="s">
        <v>955</v>
      </c>
      <c r="K504" s="3" t="s">
        <v>923</v>
      </c>
      <c r="L504" s="3" t="s">
        <v>956</v>
      </c>
      <c r="M504" s="3" t="s">
        <v>244</v>
      </c>
      <c r="O504" s="2" t="s">
        <v>935</v>
      </c>
      <c r="P504" s="2" t="s">
        <v>957</v>
      </c>
    </row>
    <row r="505" spans="1:16" x14ac:dyDescent="0.35">
      <c r="A505" s="1">
        <v>2350</v>
      </c>
      <c r="B505" s="1">
        <v>20</v>
      </c>
      <c r="C505" s="1" t="s">
        <v>602</v>
      </c>
      <c r="E505" s="1" t="s">
        <v>922</v>
      </c>
      <c r="F505" s="1" t="s">
        <v>958</v>
      </c>
      <c r="K505" s="3" t="s">
        <v>923</v>
      </c>
      <c r="L505" s="3" t="s">
        <v>959</v>
      </c>
      <c r="M505" s="3" t="s">
        <v>244</v>
      </c>
      <c r="O505" s="2" t="s">
        <v>935</v>
      </c>
      <c r="P505" s="2" t="s">
        <v>960</v>
      </c>
    </row>
    <row r="506" spans="1:16" x14ac:dyDescent="0.35">
      <c r="A506" s="1">
        <v>2350</v>
      </c>
      <c r="B506" s="1">
        <v>21</v>
      </c>
      <c r="C506" s="1" t="s">
        <v>602</v>
      </c>
      <c r="E506" s="1" t="s">
        <v>922</v>
      </c>
      <c r="F506" s="1" t="s">
        <v>961</v>
      </c>
      <c r="K506" s="3" t="s">
        <v>923</v>
      </c>
      <c r="L506" s="3" t="s">
        <v>962</v>
      </c>
      <c r="M506" s="3" t="s">
        <v>113</v>
      </c>
      <c r="O506" s="2" t="s">
        <v>935</v>
      </c>
      <c r="P506" s="2" t="s">
        <v>963</v>
      </c>
    </row>
    <row r="507" spans="1:16" x14ac:dyDescent="0.35">
      <c r="A507" s="1">
        <v>2350</v>
      </c>
      <c r="B507" s="1">
        <v>22</v>
      </c>
      <c r="C507" s="1" t="s">
        <v>602</v>
      </c>
      <c r="E507" s="1" t="s">
        <v>922</v>
      </c>
      <c r="F507" s="1" t="s">
        <v>964</v>
      </c>
      <c r="K507" s="3" t="s">
        <v>923</v>
      </c>
      <c r="L507" s="3" t="s">
        <v>965</v>
      </c>
      <c r="M507" s="3" t="s">
        <v>113</v>
      </c>
      <c r="O507" s="2" t="s">
        <v>935</v>
      </c>
      <c r="P507" s="2" t="s">
        <v>966</v>
      </c>
    </row>
    <row r="508" spans="1:16" x14ac:dyDescent="0.35">
      <c r="A508" s="1">
        <v>2350</v>
      </c>
      <c r="B508" s="1">
        <v>23</v>
      </c>
      <c r="C508" s="1" t="s">
        <v>602</v>
      </c>
      <c r="E508" s="1" t="s">
        <v>922</v>
      </c>
      <c r="F508" s="1" t="s">
        <v>967</v>
      </c>
      <c r="K508" s="3" t="s">
        <v>923</v>
      </c>
      <c r="L508" s="3" t="s">
        <v>968</v>
      </c>
      <c r="M508" s="3" t="s">
        <v>113</v>
      </c>
      <c r="O508" s="2" t="s">
        <v>935</v>
      </c>
      <c r="P508" s="2" t="s">
        <v>679</v>
      </c>
    </row>
    <row r="509" spans="1:16" x14ac:dyDescent="0.35">
      <c r="A509" s="1">
        <v>2350</v>
      </c>
      <c r="B509" s="1">
        <v>24</v>
      </c>
      <c r="C509" s="1" t="s">
        <v>602</v>
      </c>
      <c r="E509" s="1" t="s">
        <v>922</v>
      </c>
      <c r="F509" s="1" t="s">
        <v>969</v>
      </c>
      <c r="K509" s="3" t="s">
        <v>923</v>
      </c>
      <c r="L509" s="3" t="s">
        <v>970</v>
      </c>
      <c r="M509" s="3" t="s">
        <v>113</v>
      </c>
      <c r="O509" s="2" t="s">
        <v>935</v>
      </c>
      <c r="P509" s="2" t="s">
        <v>971</v>
      </c>
    </row>
    <row r="510" spans="1:16" x14ac:dyDescent="0.35">
      <c r="A510" s="1">
        <v>2350</v>
      </c>
      <c r="B510" s="1">
        <v>25</v>
      </c>
      <c r="C510" s="1" t="s">
        <v>602</v>
      </c>
      <c r="E510" s="1" t="s">
        <v>922</v>
      </c>
      <c r="F510" s="1" t="s">
        <v>413</v>
      </c>
      <c r="G510" s="1" t="s">
        <v>33</v>
      </c>
      <c r="K510" s="3" t="s">
        <v>923</v>
      </c>
      <c r="L510" s="3" t="s">
        <v>972</v>
      </c>
      <c r="M510" s="3" t="s">
        <v>871</v>
      </c>
      <c r="N510" s="3">
        <v>8</v>
      </c>
      <c r="O510" s="2" t="s">
        <v>337</v>
      </c>
      <c r="P510" s="2" t="s">
        <v>253</v>
      </c>
    </row>
    <row r="511" spans="1:16" x14ac:dyDescent="0.35">
      <c r="A511" s="1">
        <v>2350</v>
      </c>
      <c r="B511" s="1">
        <v>26</v>
      </c>
      <c r="C511" s="1" t="s">
        <v>602</v>
      </c>
      <c r="E511" s="1" t="s">
        <v>922</v>
      </c>
      <c r="F511" s="1" t="s">
        <v>973</v>
      </c>
      <c r="K511" s="3" t="s">
        <v>923</v>
      </c>
      <c r="L511" s="3" t="s">
        <v>974</v>
      </c>
      <c r="M511" s="3" t="s">
        <v>113</v>
      </c>
      <c r="O511" s="2" t="s">
        <v>935</v>
      </c>
      <c r="P511" s="2" t="s">
        <v>975</v>
      </c>
    </row>
    <row r="512" spans="1:16" x14ac:dyDescent="0.35">
      <c r="A512" s="1">
        <v>2350</v>
      </c>
      <c r="B512" s="1">
        <v>27</v>
      </c>
      <c r="C512" s="1" t="s">
        <v>602</v>
      </c>
      <c r="E512" s="1" t="s">
        <v>922</v>
      </c>
      <c r="F512" s="1" t="s">
        <v>976</v>
      </c>
      <c r="K512" s="3" t="s">
        <v>923</v>
      </c>
      <c r="L512" s="3" t="s">
        <v>977</v>
      </c>
      <c r="M512" s="3" t="s">
        <v>113</v>
      </c>
      <c r="O512" s="2" t="s">
        <v>935</v>
      </c>
      <c r="P512" s="2" t="s">
        <v>978</v>
      </c>
    </row>
    <row r="513" spans="1:16" x14ac:dyDescent="0.35">
      <c r="A513" s="1">
        <v>2350</v>
      </c>
      <c r="B513" s="1">
        <v>28</v>
      </c>
      <c r="C513" s="1" t="s">
        <v>602</v>
      </c>
      <c r="E513" s="1" t="s">
        <v>922</v>
      </c>
      <c r="F513" s="1" t="s">
        <v>979</v>
      </c>
      <c r="K513" s="3" t="s">
        <v>923</v>
      </c>
      <c r="L513" s="3" t="s">
        <v>980</v>
      </c>
      <c r="M513" s="3" t="s">
        <v>113</v>
      </c>
      <c r="O513" s="2" t="s">
        <v>935</v>
      </c>
      <c r="P513" s="2" t="s">
        <v>981</v>
      </c>
    </row>
    <row r="514" spans="1:16" x14ac:dyDescent="0.35">
      <c r="A514" s="1">
        <v>2350</v>
      </c>
      <c r="B514" s="1">
        <v>29</v>
      </c>
      <c r="C514" s="1" t="s">
        <v>602</v>
      </c>
      <c r="E514" s="1" t="s">
        <v>922</v>
      </c>
      <c r="F514" s="1" t="s">
        <v>982</v>
      </c>
      <c r="K514" s="3" t="s">
        <v>923</v>
      </c>
      <c r="L514" s="3" t="s">
        <v>983</v>
      </c>
      <c r="M514" s="3" t="s">
        <v>113</v>
      </c>
      <c r="O514" s="2" t="s">
        <v>935</v>
      </c>
      <c r="P514" s="2" t="s">
        <v>984</v>
      </c>
    </row>
    <row r="515" spans="1:16" x14ac:dyDescent="0.35">
      <c r="A515" s="1">
        <v>2350</v>
      </c>
      <c r="B515" s="1">
        <v>30</v>
      </c>
      <c r="C515" s="1" t="s">
        <v>602</v>
      </c>
      <c r="E515" s="1" t="s">
        <v>922</v>
      </c>
      <c r="F515" s="1" t="s">
        <v>985</v>
      </c>
      <c r="K515" s="3" t="s">
        <v>923</v>
      </c>
      <c r="L515" s="3" t="s">
        <v>986</v>
      </c>
      <c r="M515" s="3" t="s">
        <v>113</v>
      </c>
      <c r="O515" s="2" t="s">
        <v>935</v>
      </c>
      <c r="P515" s="2" t="s">
        <v>987</v>
      </c>
    </row>
    <row r="516" spans="1:16" x14ac:dyDescent="0.35">
      <c r="A516" s="1">
        <v>2350</v>
      </c>
      <c r="B516" s="1">
        <v>31</v>
      </c>
      <c r="C516" s="1" t="s">
        <v>602</v>
      </c>
      <c r="E516" s="1" t="s">
        <v>922</v>
      </c>
      <c r="F516" s="1" t="s">
        <v>988</v>
      </c>
      <c r="K516" s="3" t="s">
        <v>923</v>
      </c>
      <c r="L516" s="3" t="s">
        <v>989</v>
      </c>
      <c r="M516" s="3" t="s">
        <v>113</v>
      </c>
      <c r="O516" s="2" t="s">
        <v>935</v>
      </c>
      <c r="P516" s="2" t="s">
        <v>990</v>
      </c>
    </row>
    <row r="517" spans="1:16" x14ac:dyDescent="0.35">
      <c r="A517" s="1">
        <v>2350</v>
      </c>
      <c r="B517" s="1">
        <v>32</v>
      </c>
      <c r="C517" s="1" t="s">
        <v>602</v>
      </c>
      <c r="E517" s="1" t="s">
        <v>922</v>
      </c>
      <c r="F517" s="1" t="s">
        <v>991</v>
      </c>
      <c r="K517" s="3" t="s">
        <v>923</v>
      </c>
      <c r="L517" s="3" t="s">
        <v>992</v>
      </c>
      <c r="M517" s="3" t="s">
        <v>113</v>
      </c>
      <c r="O517" s="2" t="s">
        <v>935</v>
      </c>
      <c r="P517" s="2" t="s">
        <v>993</v>
      </c>
    </row>
    <row r="518" spans="1:16" x14ac:dyDescent="0.35">
      <c r="A518" s="1">
        <v>2350</v>
      </c>
      <c r="B518" s="1">
        <v>33</v>
      </c>
      <c r="C518" s="1" t="s">
        <v>602</v>
      </c>
      <c r="E518" s="1" t="s">
        <v>922</v>
      </c>
      <c r="F518" s="1" t="s">
        <v>994</v>
      </c>
      <c r="K518" s="3" t="s">
        <v>923</v>
      </c>
      <c r="L518" s="3" t="s">
        <v>995</v>
      </c>
      <c r="M518" s="3" t="s">
        <v>113</v>
      </c>
      <c r="O518" s="2" t="s">
        <v>935</v>
      </c>
      <c r="P518" s="2" t="s">
        <v>996</v>
      </c>
    </row>
    <row r="519" spans="1:16" x14ac:dyDescent="0.35">
      <c r="A519" s="1">
        <v>2350</v>
      </c>
      <c r="B519" s="1">
        <v>34</v>
      </c>
      <c r="C519" s="1" t="s">
        <v>602</v>
      </c>
      <c r="E519" s="1" t="s">
        <v>922</v>
      </c>
      <c r="F519" s="1" t="s">
        <v>997</v>
      </c>
      <c r="K519" s="3" t="s">
        <v>923</v>
      </c>
      <c r="L519" s="3" t="s">
        <v>998</v>
      </c>
      <c r="M519" s="3" t="s">
        <v>113</v>
      </c>
      <c r="O519" s="2" t="s">
        <v>935</v>
      </c>
      <c r="P519" s="2" t="s">
        <v>999</v>
      </c>
    </row>
    <row r="520" spans="1:16" x14ac:dyDescent="0.35">
      <c r="A520" s="1">
        <v>2350</v>
      </c>
      <c r="B520" s="1">
        <v>35</v>
      </c>
      <c r="C520" s="1" t="s">
        <v>602</v>
      </c>
      <c r="E520" s="1" t="s">
        <v>922</v>
      </c>
      <c r="F520" s="1" t="s">
        <v>1000</v>
      </c>
      <c r="K520" s="3" t="s">
        <v>923</v>
      </c>
      <c r="L520" s="3" t="s">
        <v>1001</v>
      </c>
      <c r="M520" s="3" t="s">
        <v>113</v>
      </c>
      <c r="O520" s="2" t="s">
        <v>935</v>
      </c>
      <c r="P520" s="2" t="s">
        <v>1002</v>
      </c>
    </row>
    <row r="521" spans="1:16" x14ac:dyDescent="0.35">
      <c r="A521" s="1">
        <v>2350</v>
      </c>
      <c r="B521" s="1">
        <v>36</v>
      </c>
      <c r="C521" s="1" t="s">
        <v>602</v>
      </c>
      <c r="E521" s="1" t="s">
        <v>922</v>
      </c>
      <c r="F521" s="1" t="s">
        <v>1003</v>
      </c>
      <c r="K521" s="3" t="s">
        <v>923</v>
      </c>
      <c r="L521" s="3" t="s">
        <v>1004</v>
      </c>
      <c r="M521" s="3" t="s">
        <v>113</v>
      </c>
      <c r="O521" s="2" t="s">
        <v>935</v>
      </c>
      <c r="P521" s="2" t="s">
        <v>1005</v>
      </c>
    </row>
    <row r="522" spans="1:16" x14ac:dyDescent="0.35">
      <c r="A522" s="1">
        <v>2350</v>
      </c>
      <c r="B522" s="1">
        <v>37</v>
      </c>
      <c r="C522" s="1" t="s">
        <v>602</v>
      </c>
      <c r="E522" s="1" t="s">
        <v>922</v>
      </c>
      <c r="F522" s="1" t="s">
        <v>1006</v>
      </c>
      <c r="K522" s="3" t="s">
        <v>923</v>
      </c>
      <c r="L522" s="3" t="s">
        <v>1007</v>
      </c>
      <c r="M522" s="3" t="s">
        <v>113</v>
      </c>
      <c r="O522" s="2" t="s">
        <v>935</v>
      </c>
      <c r="P522" s="2" t="s">
        <v>1008</v>
      </c>
    </row>
    <row r="523" spans="1:16" x14ac:dyDescent="0.35">
      <c r="A523" s="1">
        <v>2350</v>
      </c>
      <c r="B523" s="1">
        <v>38</v>
      </c>
      <c r="C523" s="1" t="s">
        <v>602</v>
      </c>
      <c r="E523" s="1" t="s">
        <v>922</v>
      </c>
      <c r="F523" s="1" t="s">
        <v>1009</v>
      </c>
      <c r="K523" s="3" t="s">
        <v>923</v>
      </c>
      <c r="L523" s="3" t="s">
        <v>1010</v>
      </c>
      <c r="M523" s="3" t="s">
        <v>113</v>
      </c>
      <c r="O523" s="2" t="s">
        <v>935</v>
      </c>
      <c r="P523" s="2" t="s">
        <v>1011</v>
      </c>
    </row>
    <row r="524" spans="1:16" x14ac:dyDescent="0.35">
      <c r="A524" s="1">
        <v>2350</v>
      </c>
      <c r="B524" s="1">
        <v>39</v>
      </c>
      <c r="C524" s="1" t="s">
        <v>602</v>
      </c>
      <c r="E524" s="1" t="s">
        <v>922</v>
      </c>
      <c r="K524" s="3" t="s">
        <v>923</v>
      </c>
      <c r="L524" s="3" t="s">
        <v>1012</v>
      </c>
      <c r="M524" s="3" t="s">
        <v>113</v>
      </c>
      <c r="O524" s="2" t="s">
        <v>935</v>
      </c>
      <c r="P524" s="2" t="s">
        <v>1013</v>
      </c>
    </row>
    <row r="525" spans="1:16" x14ac:dyDescent="0.35">
      <c r="A525" s="1">
        <v>2350</v>
      </c>
      <c r="B525" s="1">
        <v>40</v>
      </c>
      <c r="C525" s="1" t="s">
        <v>602</v>
      </c>
      <c r="E525" s="1" t="s">
        <v>922</v>
      </c>
      <c r="K525" s="3" t="s">
        <v>923</v>
      </c>
      <c r="L525" s="3" t="s">
        <v>1014</v>
      </c>
      <c r="M525" s="3" t="s">
        <v>113</v>
      </c>
      <c r="O525" s="2" t="s">
        <v>935</v>
      </c>
      <c r="P525" s="2" t="s">
        <v>1015</v>
      </c>
    </row>
    <row r="526" spans="1:16" x14ac:dyDescent="0.35">
      <c r="A526" s="1">
        <v>2350</v>
      </c>
      <c r="B526" s="1">
        <v>41</v>
      </c>
      <c r="C526" s="1" t="s">
        <v>602</v>
      </c>
      <c r="E526" s="1" t="s">
        <v>922</v>
      </c>
      <c r="K526" s="3" t="s">
        <v>923</v>
      </c>
      <c r="L526" s="3" t="s">
        <v>1016</v>
      </c>
      <c r="M526" s="3" t="s">
        <v>113</v>
      </c>
      <c r="O526" s="2" t="s">
        <v>935</v>
      </c>
      <c r="P526" s="2" t="s">
        <v>1017</v>
      </c>
    </row>
    <row r="527" spans="1:16" x14ac:dyDescent="0.35">
      <c r="A527" s="1">
        <v>2350</v>
      </c>
      <c r="B527" s="1">
        <v>42</v>
      </c>
      <c r="C527" s="1" t="s">
        <v>602</v>
      </c>
      <c r="E527" s="1" t="s">
        <v>922</v>
      </c>
      <c r="K527" s="3" t="s">
        <v>923</v>
      </c>
      <c r="L527" s="3" t="s">
        <v>1018</v>
      </c>
      <c r="M527" s="3" t="s">
        <v>113</v>
      </c>
      <c r="O527" s="2" t="s">
        <v>935</v>
      </c>
      <c r="P527" s="2" t="s">
        <v>1019</v>
      </c>
    </row>
    <row r="528" spans="1:16" x14ac:dyDescent="0.35">
      <c r="A528" s="1">
        <v>2350</v>
      </c>
      <c r="B528" s="1">
        <v>43</v>
      </c>
      <c r="C528" s="1" t="s">
        <v>602</v>
      </c>
      <c r="E528" s="1" t="s">
        <v>922</v>
      </c>
      <c r="K528" s="3" t="s">
        <v>923</v>
      </c>
      <c r="L528" s="3" t="s">
        <v>1020</v>
      </c>
      <c r="M528" s="3" t="s">
        <v>167</v>
      </c>
      <c r="O528" s="2" t="s">
        <v>935</v>
      </c>
      <c r="P528" s="2" t="s">
        <v>1021</v>
      </c>
    </row>
    <row r="529" spans="1:16" x14ac:dyDescent="0.35">
      <c r="A529" s="1">
        <v>2350</v>
      </c>
      <c r="B529" s="1">
        <v>44</v>
      </c>
      <c r="C529" s="1" t="s">
        <v>602</v>
      </c>
      <c r="E529" s="1" t="s">
        <v>922</v>
      </c>
      <c r="K529" s="3" t="s">
        <v>923</v>
      </c>
      <c r="L529" s="3" t="s">
        <v>1022</v>
      </c>
      <c r="M529" s="3" t="s">
        <v>113</v>
      </c>
      <c r="O529" s="2" t="s">
        <v>1023</v>
      </c>
      <c r="P529" s="2" t="s">
        <v>1024</v>
      </c>
    </row>
    <row r="530" spans="1:16" x14ac:dyDescent="0.35">
      <c r="A530" s="1">
        <v>2350</v>
      </c>
      <c r="B530" s="1">
        <v>45</v>
      </c>
      <c r="C530" s="1" t="s">
        <v>602</v>
      </c>
      <c r="E530" s="1" t="s">
        <v>922</v>
      </c>
      <c r="K530" s="3" t="s">
        <v>923</v>
      </c>
      <c r="L530" s="3" t="s">
        <v>1025</v>
      </c>
      <c r="M530" s="3" t="s">
        <v>113</v>
      </c>
      <c r="O530" s="2" t="s">
        <v>1023</v>
      </c>
      <c r="P530" s="2" t="s">
        <v>1026</v>
      </c>
    </row>
    <row r="531" spans="1:16" x14ac:dyDescent="0.35">
      <c r="A531" s="1">
        <v>2350</v>
      </c>
      <c r="B531" s="1">
        <v>46</v>
      </c>
      <c r="C531" s="1" t="s">
        <v>602</v>
      </c>
      <c r="E531" s="1" t="s">
        <v>922</v>
      </c>
      <c r="K531" s="3" t="s">
        <v>923</v>
      </c>
      <c r="L531" s="3" t="s">
        <v>1027</v>
      </c>
      <c r="M531" s="3" t="s">
        <v>113</v>
      </c>
      <c r="O531" s="2" t="s">
        <v>1023</v>
      </c>
      <c r="P531" s="2" t="s">
        <v>1028</v>
      </c>
    </row>
    <row r="532" spans="1:16" x14ac:dyDescent="0.35">
      <c r="A532" s="1">
        <v>2350</v>
      </c>
      <c r="B532" s="1">
        <v>47</v>
      </c>
      <c r="C532" s="1" t="s">
        <v>602</v>
      </c>
      <c r="E532" s="1" t="s">
        <v>922</v>
      </c>
      <c r="K532" s="3" t="s">
        <v>923</v>
      </c>
      <c r="L532" s="3" t="s">
        <v>1029</v>
      </c>
      <c r="M532" s="3" t="s">
        <v>113</v>
      </c>
      <c r="O532" s="2" t="s">
        <v>1023</v>
      </c>
      <c r="P532" s="2" t="s">
        <v>1030</v>
      </c>
    </row>
    <row r="533" spans="1:16" x14ac:dyDescent="0.35">
      <c r="A533" s="1">
        <v>2350</v>
      </c>
      <c r="B533" s="1">
        <v>48</v>
      </c>
      <c r="C533" s="1" t="s">
        <v>602</v>
      </c>
      <c r="E533" s="1" t="s">
        <v>922</v>
      </c>
      <c r="K533" s="3" t="s">
        <v>923</v>
      </c>
      <c r="L533" s="3" t="s">
        <v>1031</v>
      </c>
      <c r="M533" s="3" t="s">
        <v>113</v>
      </c>
      <c r="O533" s="2" t="s">
        <v>1023</v>
      </c>
      <c r="P533" s="2" t="s">
        <v>1032</v>
      </c>
    </row>
    <row r="534" spans="1:16" x14ac:dyDescent="0.35">
      <c r="A534" s="1">
        <v>2350</v>
      </c>
      <c r="B534" s="1">
        <v>49</v>
      </c>
      <c r="C534" s="1" t="s">
        <v>602</v>
      </c>
      <c r="E534" s="1" t="s">
        <v>922</v>
      </c>
      <c r="K534" s="3" t="s">
        <v>923</v>
      </c>
      <c r="L534" s="3" t="s">
        <v>1033</v>
      </c>
      <c r="M534" s="3" t="s">
        <v>113</v>
      </c>
      <c r="O534" s="2" t="s">
        <v>1023</v>
      </c>
      <c r="P534" s="2" t="s">
        <v>1034</v>
      </c>
    </row>
    <row r="535" spans="1:16" x14ac:dyDescent="0.35">
      <c r="A535" s="1">
        <v>2350</v>
      </c>
      <c r="B535" s="1">
        <v>50</v>
      </c>
      <c r="C535" s="1" t="s">
        <v>602</v>
      </c>
      <c r="E535" s="1" t="s">
        <v>922</v>
      </c>
      <c r="K535" s="3" t="s">
        <v>923</v>
      </c>
      <c r="L535" s="3" t="s">
        <v>1035</v>
      </c>
      <c r="M535" s="3" t="s">
        <v>113</v>
      </c>
      <c r="O535" s="2" t="s">
        <v>1023</v>
      </c>
      <c r="P535" s="2" t="s">
        <v>1036</v>
      </c>
    </row>
    <row r="536" spans="1:16" x14ac:dyDescent="0.35">
      <c r="A536" s="1">
        <v>2350</v>
      </c>
      <c r="B536" s="1">
        <v>51</v>
      </c>
      <c r="C536" s="1" t="s">
        <v>602</v>
      </c>
      <c r="E536" s="1" t="s">
        <v>922</v>
      </c>
      <c r="K536" s="3" t="s">
        <v>923</v>
      </c>
      <c r="L536" s="3" t="s">
        <v>1037</v>
      </c>
      <c r="M536" s="3" t="s">
        <v>113</v>
      </c>
      <c r="O536" s="2" t="s">
        <v>1023</v>
      </c>
      <c r="P536" s="2" t="s">
        <v>1038</v>
      </c>
    </row>
    <row r="537" spans="1:16" x14ac:dyDescent="0.35">
      <c r="A537" s="1">
        <v>2350</v>
      </c>
      <c r="B537" s="1">
        <v>52</v>
      </c>
      <c r="C537" s="1" t="s">
        <v>602</v>
      </c>
      <c r="E537" s="1" t="s">
        <v>922</v>
      </c>
      <c r="K537" s="3" t="s">
        <v>923</v>
      </c>
      <c r="L537" s="3" t="s">
        <v>1039</v>
      </c>
      <c r="M537" s="3" t="s">
        <v>113</v>
      </c>
      <c r="O537" s="2" t="s">
        <v>1023</v>
      </c>
      <c r="P537" s="2" t="s">
        <v>1040</v>
      </c>
    </row>
    <row r="538" spans="1:16" x14ac:dyDescent="0.35">
      <c r="A538" s="1">
        <v>2350</v>
      </c>
      <c r="B538" s="1">
        <v>53</v>
      </c>
      <c r="C538" s="1" t="s">
        <v>602</v>
      </c>
      <c r="E538" s="1" t="s">
        <v>922</v>
      </c>
      <c r="K538" s="3" t="s">
        <v>923</v>
      </c>
      <c r="L538" s="3" t="s">
        <v>1041</v>
      </c>
      <c r="M538" s="3" t="s">
        <v>113</v>
      </c>
      <c r="O538" s="2" t="s">
        <v>1042</v>
      </c>
      <c r="P538" s="2" t="s">
        <v>1043</v>
      </c>
    </row>
    <row r="539" spans="1:16" x14ac:dyDescent="0.35">
      <c r="A539" s="1">
        <v>2350</v>
      </c>
      <c r="B539" s="1">
        <v>54</v>
      </c>
      <c r="C539" s="1" t="s">
        <v>602</v>
      </c>
      <c r="E539" s="1" t="s">
        <v>922</v>
      </c>
      <c r="K539" s="3" t="s">
        <v>923</v>
      </c>
      <c r="L539" s="3" t="s">
        <v>1044</v>
      </c>
      <c r="M539" s="3" t="s">
        <v>167</v>
      </c>
      <c r="O539" s="2" t="s">
        <v>1042</v>
      </c>
      <c r="P539" s="2" t="s">
        <v>1045</v>
      </c>
    </row>
    <row r="540" spans="1:16" x14ac:dyDescent="0.35">
      <c r="A540" s="1">
        <v>2350</v>
      </c>
      <c r="B540" s="1">
        <v>55</v>
      </c>
      <c r="C540" s="1" t="s">
        <v>602</v>
      </c>
      <c r="E540" s="1" t="s">
        <v>922</v>
      </c>
      <c r="K540" s="3" t="s">
        <v>923</v>
      </c>
      <c r="L540" s="3" t="s">
        <v>1046</v>
      </c>
      <c r="M540" s="3" t="s">
        <v>113</v>
      </c>
      <c r="O540" s="2" t="s">
        <v>1042</v>
      </c>
      <c r="P540" s="2" t="s">
        <v>1047</v>
      </c>
    </row>
    <row r="541" spans="1:16" x14ac:dyDescent="0.35">
      <c r="A541" s="1">
        <v>2350</v>
      </c>
      <c r="B541" s="1">
        <v>56</v>
      </c>
      <c r="C541" s="1" t="s">
        <v>602</v>
      </c>
      <c r="E541" s="1" t="s">
        <v>922</v>
      </c>
      <c r="K541" s="3" t="s">
        <v>923</v>
      </c>
      <c r="L541" s="3" t="s">
        <v>1048</v>
      </c>
      <c r="M541" s="3" t="s">
        <v>167</v>
      </c>
      <c r="O541" s="2" t="s">
        <v>1042</v>
      </c>
      <c r="P541" s="2" t="s">
        <v>1049</v>
      </c>
    </row>
    <row r="542" spans="1:16" x14ac:dyDescent="0.35">
      <c r="A542" s="1">
        <v>2350</v>
      </c>
      <c r="B542" s="1">
        <v>57</v>
      </c>
      <c r="C542" s="1" t="s">
        <v>602</v>
      </c>
      <c r="E542" s="1" t="s">
        <v>922</v>
      </c>
      <c r="K542" s="3" t="s">
        <v>923</v>
      </c>
      <c r="L542" s="3" t="s">
        <v>1050</v>
      </c>
      <c r="M542" s="3" t="s">
        <v>167</v>
      </c>
      <c r="O542" s="2" t="s">
        <v>1042</v>
      </c>
      <c r="P542" s="2" t="s">
        <v>1051</v>
      </c>
    </row>
    <row r="543" spans="1:16" x14ac:dyDescent="0.35">
      <c r="A543" s="1">
        <v>2350</v>
      </c>
      <c r="B543" s="1">
        <v>58</v>
      </c>
      <c r="C543" s="1" t="s">
        <v>602</v>
      </c>
      <c r="E543" s="1" t="s">
        <v>922</v>
      </c>
      <c r="K543" s="3" t="s">
        <v>923</v>
      </c>
      <c r="L543" s="3" t="s">
        <v>1052</v>
      </c>
      <c r="M543" s="3" t="s">
        <v>167</v>
      </c>
      <c r="O543" s="2" t="s">
        <v>1042</v>
      </c>
      <c r="P543" s="2" t="s">
        <v>1053</v>
      </c>
    </row>
    <row r="544" spans="1:16" x14ac:dyDescent="0.35">
      <c r="A544" s="1">
        <v>2350</v>
      </c>
      <c r="B544" s="1">
        <v>59</v>
      </c>
      <c r="C544" s="1" t="s">
        <v>602</v>
      </c>
      <c r="E544" s="1" t="s">
        <v>922</v>
      </c>
      <c r="K544" s="3" t="s">
        <v>923</v>
      </c>
      <c r="L544" s="3" t="s">
        <v>1054</v>
      </c>
      <c r="M544" s="3" t="s">
        <v>244</v>
      </c>
      <c r="O544" s="2" t="s">
        <v>1042</v>
      </c>
      <c r="P544" s="2" t="s">
        <v>1055</v>
      </c>
    </row>
    <row r="545" spans="1:16" x14ac:dyDescent="0.35">
      <c r="A545" s="1">
        <v>2350</v>
      </c>
      <c r="B545" s="1">
        <v>60</v>
      </c>
      <c r="C545" s="1" t="s">
        <v>602</v>
      </c>
      <c r="E545" s="1" t="s">
        <v>922</v>
      </c>
      <c r="K545" s="3" t="s">
        <v>923</v>
      </c>
      <c r="L545" s="3" t="s">
        <v>1056</v>
      </c>
      <c r="M545" s="3" t="s">
        <v>244</v>
      </c>
      <c r="O545" s="2" t="s">
        <v>1042</v>
      </c>
      <c r="P545" s="2" t="s">
        <v>1057</v>
      </c>
    </row>
    <row r="546" spans="1:16" x14ac:dyDescent="0.35">
      <c r="A546" s="1">
        <v>2350</v>
      </c>
      <c r="B546" s="1">
        <v>61</v>
      </c>
      <c r="C546" s="1" t="s">
        <v>602</v>
      </c>
      <c r="E546" s="1" t="s">
        <v>922</v>
      </c>
      <c r="K546" s="3" t="s">
        <v>923</v>
      </c>
      <c r="L546" s="3" t="s">
        <v>1058</v>
      </c>
      <c r="M546" s="3" t="s">
        <v>871</v>
      </c>
      <c r="N546" s="3">
        <v>1000</v>
      </c>
      <c r="O546" s="2" t="s">
        <v>1042</v>
      </c>
      <c r="P546" s="2" t="s">
        <v>1059</v>
      </c>
    </row>
    <row r="547" spans="1:16" x14ac:dyDescent="0.35">
      <c r="A547" s="1">
        <v>2350</v>
      </c>
      <c r="B547" s="1">
        <v>62</v>
      </c>
      <c r="C547" s="1" t="s">
        <v>602</v>
      </c>
      <c r="E547" s="1" t="s">
        <v>922</v>
      </c>
      <c r="K547" s="3" t="s">
        <v>923</v>
      </c>
      <c r="L547" s="3" t="s">
        <v>1060</v>
      </c>
      <c r="M547" s="3" t="s">
        <v>871</v>
      </c>
      <c r="N547" s="3">
        <v>8</v>
      </c>
      <c r="O547" s="2" t="s">
        <v>1061</v>
      </c>
      <c r="P547" s="2" t="s">
        <v>253</v>
      </c>
    </row>
    <row r="548" spans="1:16" x14ac:dyDescent="0.35">
      <c r="A548" s="1">
        <v>2350</v>
      </c>
      <c r="B548" s="1">
        <v>63</v>
      </c>
      <c r="C548" s="1" t="s">
        <v>602</v>
      </c>
      <c r="E548" s="1" t="s">
        <v>922</v>
      </c>
      <c r="K548" s="3" t="s">
        <v>923</v>
      </c>
      <c r="L548" s="3" t="s">
        <v>1062</v>
      </c>
      <c r="M548" s="3" t="s">
        <v>167</v>
      </c>
      <c r="O548" s="2" t="s">
        <v>935</v>
      </c>
      <c r="P548" s="2" t="s">
        <v>1063</v>
      </c>
    </row>
    <row r="549" spans="1:16" x14ac:dyDescent="0.35">
      <c r="A549" s="1">
        <v>2350</v>
      </c>
      <c r="B549" s="1">
        <v>64</v>
      </c>
      <c r="C549" s="1" t="s">
        <v>602</v>
      </c>
      <c r="E549" s="1" t="s">
        <v>922</v>
      </c>
      <c r="K549" s="3" t="s">
        <v>923</v>
      </c>
      <c r="L549" s="3" t="s">
        <v>1064</v>
      </c>
      <c r="M549" s="3" t="s">
        <v>167</v>
      </c>
      <c r="O549" s="2" t="s">
        <v>935</v>
      </c>
      <c r="P549" s="2" t="s">
        <v>1065</v>
      </c>
    </row>
    <row r="550" spans="1:16" x14ac:dyDescent="0.35">
      <c r="A550" s="1">
        <v>2350</v>
      </c>
      <c r="B550" s="1">
        <v>65</v>
      </c>
      <c r="C550" s="1" t="s">
        <v>602</v>
      </c>
      <c r="E550" s="1" t="s">
        <v>922</v>
      </c>
      <c r="K550" s="3" t="s">
        <v>923</v>
      </c>
      <c r="L550" s="3" t="s">
        <v>1066</v>
      </c>
      <c r="M550" s="3" t="s">
        <v>167</v>
      </c>
      <c r="O550" s="2" t="s">
        <v>935</v>
      </c>
      <c r="P550" s="2" t="s">
        <v>1067</v>
      </c>
    </row>
    <row r="551" spans="1:16" x14ac:dyDescent="0.35">
      <c r="A551" s="1">
        <v>2350</v>
      </c>
      <c r="B551" s="1">
        <v>66</v>
      </c>
      <c r="C551" s="1" t="s">
        <v>602</v>
      </c>
      <c r="E551" s="1" t="s">
        <v>922</v>
      </c>
      <c r="K551" s="3" t="s">
        <v>923</v>
      </c>
      <c r="L551" s="3" t="s">
        <v>1068</v>
      </c>
      <c r="M551" s="3" t="s">
        <v>167</v>
      </c>
      <c r="O551" s="2" t="s">
        <v>935</v>
      </c>
      <c r="P551" s="2" t="s">
        <v>1069</v>
      </c>
    </row>
    <row r="552" spans="1:16" x14ac:dyDescent="0.35">
      <c r="A552" s="1">
        <v>2350</v>
      </c>
      <c r="B552" s="1">
        <v>67</v>
      </c>
      <c r="C552" s="1" t="s">
        <v>602</v>
      </c>
      <c r="E552" s="1" t="s">
        <v>922</v>
      </c>
      <c r="K552" s="3" t="s">
        <v>923</v>
      </c>
      <c r="L552" s="3" t="s">
        <v>1070</v>
      </c>
      <c r="M552" s="3" t="s">
        <v>167</v>
      </c>
      <c r="O552" s="2" t="s">
        <v>935</v>
      </c>
      <c r="P552" s="2" t="s">
        <v>1071</v>
      </c>
    </row>
    <row r="553" spans="1:16" x14ac:dyDescent="0.35">
      <c r="A553" s="1">
        <v>2350</v>
      </c>
      <c r="B553" s="1">
        <v>68</v>
      </c>
      <c r="C553" s="1" t="s">
        <v>602</v>
      </c>
      <c r="E553" s="1" t="s">
        <v>922</v>
      </c>
      <c r="K553" s="3" t="s">
        <v>923</v>
      </c>
      <c r="L553" s="3" t="s">
        <v>1072</v>
      </c>
      <c r="M553" s="3" t="s">
        <v>113</v>
      </c>
      <c r="O553" s="2" t="s">
        <v>935</v>
      </c>
      <c r="P553" s="2" t="s">
        <v>1073</v>
      </c>
    </row>
    <row r="554" spans="1:16" x14ac:dyDescent="0.35">
      <c r="A554" s="1">
        <v>2350</v>
      </c>
      <c r="B554" s="1">
        <v>69</v>
      </c>
      <c r="C554" s="1" t="s">
        <v>602</v>
      </c>
      <c r="E554" s="1" t="s">
        <v>922</v>
      </c>
      <c r="K554" s="3" t="s">
        <v>923</v>
      </c>
      <c r="L554" s="3" t="s">
        <v>1074</v>
      </c>
      <c r="M554" s="3" t="s">
        <v>244</v>
      </c>
      <c r="O554" s="2" t="s">
        <v>935</v>
      </c>
      <c r="P554" s="2" t="s">
        <v>1075</v>
      </c>
    </row>
    <row r="555" spans="1:16" x14ac:dyDescent="0.35">
      <c r="A555" s="1">
        <v>2350</v>
      </c>
      <c r="B555" s="1">
        <v>70</v>
      </c>
      <c r="C555" s="1" t="s">
        <v>602</v>
      </c>
      <c r="E555" s="1" t="s">
        <v>922</v>
      </c>
      <c r="K555" s="3" t="s">
        <v>923</v>
      </c>
      <c r="L555" s="3" t="s">
        <v>1076</v>
      </c>
      <c r="M555" s="3" t="s">
        <v>113</v>
      </c>
      <c r="O555" s="2" t="s">
        <v>935</v>
      </c>
      <c r="P555" s="2" t="s">
        <v>1077</v>
      </c>
    </row>
    <row r="556" spans="1:16" x14ac:dyDescent="0.35">
      <c r="A556" s="1">
        <v>2350</v>
      </c>
      <c r="B556" s="1">
        <v>71</v>
      </c>
      <c r="C556" s="1" t="s">
        <v>602</v>
      </c>
      <c r="E556" s="1" t="s">
        <v>922</v>
      </c>
      <c r="K556" s="3" t="s">
        <v>923</v>
      </c>
      <c r="L556" s="3" t="s">
        <v>1078</v>
      </c>
      <c r="M556" s="3" t="s">
        <v>244</v>
      </c>
      <c r="O556" s="2" t="s">
        <v>935</v>
      </c>
      <c r="P556" s="2" t="s">
        <v>1079</v>
      </c>
    </row>
    <row r="557" spans="1:16" x14ac:dyDescent="0.35">
      <c r="A557" s="1">
        <v>2350</v>
      </c>
      <c r="B557" s="1">
        <v>72</v>
      </c>
      <c r="C557" s="1" t="s">
        <v>602</v>
      </c>
      <c r="E557" s="1" t="s">
        <v>922</v>
      </c>
      <c r="K557" s="3" t="s">
        <v>923</v>
      </c>
      <c r="L557" s="3" t="s">
        <v>1080</v>
      </c>
      <c r="M557" s="3" t="s">
        <v>167</v>
      </c>
      <c r="O557" s="2" t="s">
        <v>935</v>
      </c>
      <c r="P557" s="2" t="s">
        <v>1081</v>
      </c>
    </row>
    <row r="558" spans="1:16" x14ac:dyDescent="0.35">
      <c r="A558" s="1">
        <v>2350</v>
      </c>
      <c r="B558" s="1">
        <v>73</v>
      </c>
      <c r="C558" s="1" t="s">
        <v>602</v>
      </c>
      <c r="E558" s="1" t="s">
        <v>922</v>
      </c>
      <c r="K558" s="3" t="s">
        <v>923</v>
      </c>
      <c r="L558" s="3" t="s">
        <v>1082</v>
      </c>
      <c r="M558" s="3" t="s">
        <v>113</v>
      </c>
      <c r="O558" s="2" t="s">
        <v>935</v>
      </c>
      <c r="P558" s="2" t="s">
        <v>1083</v>
      </c>
    </row>
    <row r="559" spans="1:16" x14ac:dyDescent="0.35">
      <c r="A559" s="1">
        <v>2350</v>
      </c>
      <c r="B559" s="1">
        <v>74</v>
      </c>
      <c r="C559" s="1" t="s">
        <v>602</v>
      </c>
      <c r="E559" s="1" t="s">
        <v>922</v>
      </c>
      <c r="K559" s="3" t="s">
        <v>923</v>
      </c>
      <c r="L559" s="3" t="s">
        <v>1084</v>
      </c>
      <c r="M559" s="3" t="s">
        <v>871</v>
      </c>
      <c r="N559" s="3">
        <v>8</v>
      </c>
      <c r="O559" s="2" t="s">
        <v>1061</v>
      </c>
      <c r="P559" s="2" t="s">
        <v>253</v>
      </c>
    </row>
    <row r="560" spans="1:16" x14ac:dyDescent="0.35">
      <c r="A560" s="1">
        <v>2350</v>
      </c>
      <c r="B560" s="1">
        <v>75</v>
      </c>
      <c r="C560" s="1" t="s">
        <v>602</v>
      </c>
      <c r="E560" s="1" t="s">
        <v>922</v>
      </c>
      <c r="K560" s="3" t="s">
        <v>923</v>
      </c>
      <c r="L560" s="3" t="s">
        <v>1085</v>
      </c>
      <c r="M560" s="3" t="s">
        <v>113</v>
      </c>
      <c r="O560" s="2" t="s">
        <v>935</v>
      </c>
      <c r="P560" s="2" t="s">
        <v>1086</v>
      </c>
    </row>
    <row r="561" spans="1:16" x14ac:dyDescent="0.35">
      <c r="A561" s="1">
        <v>2350</v>
      </c>
      <c r="B561" s="1">
        <v>76</v>
      </c>
      <c r="C561" s="1" t="s">
        <v>602</v>
      </c>
      <c r="E561" s="1" t="s">
        <v>922</v>
      </c>
      <c r="K561" s="3" t="s">
        <v>923</v>
      </c>
      <c r="L561" s="3" t="s">
        <v>1087</v>
      </c>
      <c r="M561" s="3" t="s">
        <v>113</v>
      </c>
      <c r="O561" s="2" t="s">
        <v>935</v>
      </c>
      <c r="P561" s="2" t="s">
        <v>1088</v>
      </c>
    </row>
    <row r="562" spans="1:16" x14ac:dyDescent="0.35">
      <c r="A562" s="1">
        <v>2350</v>
      </c>
      <c r="B562" s="1">
        <v>77</v>
      </c>
      <c r="C562" s="1" t="s">
        <v>602</v>
      </c>
      <c r="E562" s="1" t="s">
        <v>922</v>
      </c>
      <c r="K562" s="3" t="s">
        <v>923</v>
      </c>
      <c r="L562" s="3" t="s">
        <v>1089</v>
      </c>
      <c r="M562" s="3" t="s">
        <v>113</v>
      </c>
      <c r="O562" s="2" t="s">
        <v>935</v>
      </c>
      <c r="P562" s="2" t="s">
        <v>1090</v>
      </c>
    </row>
    <row r="563" spans="1:16" x14ac:dyDescent="0.35">
      <c r="A563" s="1">
        <v>2350</v>
      </c>
      <c r="B563" s="1">
        <v>78</v>
      </c>
      <c r="C563" s="1" t="s">
        <v>602</v>
      </c>
      <c r="E563" s="1" t="s">
        <v>922</v>
      </c>
      <c r="K563" s="3" t="s">
        <v>923</v>
      </c>
      <c r="L563" s="3" t="s">
        <v>1091</v>
      </c>
      <c r="M563" s="3" t="s">
        <v>167</v>
      </c>
      <c r="O563" s="2" t="s">
        <v>935</v>
      </c>
      <c r="P563" s="2" t="s">
        <v>1092</v>
      </c>
    </row>
    <row r="564" spans="1:16" x14ac:dyDescent="0.35">
      <c r="A564" s="1">
        <v>2350</v>
      </c>
      <c r="B564" s="1">
        <v>79</v>
      </c>
      <c r="C564" s="1" t="s">
        <v>602</v>
      </c>
      <c r="E564" s="1" t="s">
        <v>922</v>
      </c>
      <c r="K564" s="3" t="s">
        <v>923</v>
      </c>
      <c r="L564" s="3" t="s">
        <v>1093</v>
      </c>
      <c r="M564" s="3" t="s">
        <v>167</v>
      </c>
      <c r="O564" s="2" t="s">
        <v>935</v>
      </c>
      <c r="P564" s="2" t="s">
        <v>1094</v>
      </c>
    </row>
    <row r="565" spans="1:16" x14ac:dyDescent="0.35">
      <c r="A565" s="1">
        <v>2350</v>
      </c>
      <c r="B565" s="1">
        <v>80</v>
      </c>
      <c r="C565" s="1" t="s">
        <v>602</v>
      </c>
      <c r="E565" s="1" t="s">
        <v>922</v>
      </c>
      <c r="K565" s="3" t="s">
        <v>923</v>
      </c>
      <c r="L565" s="3" t="s">
        <v>1095</v>
      </c>
      <c r="M565" s="3" t="s">
        <v>167</v>
      </c>
      <c r="O565" s="2" t="s">
        <v>935</v>
      </c>
      <c r="P565" s="2" t="s">
        <v>1096</v>
      </c>
    </row>
    <row r="566" spans="1:16" x14ac:dyDescent="0.35">
      <c r="A566" s="1">
        <v>2350</v>
      </c>
      <c r="B566" s="1">
        <v>81</v>
      </c>
      <c r="C566" s="1" t="s">
        <v>602</v>
      </c>
      <c r="E566" s="1" t="s">
        <v>922</v>
      </c>
      <c r="K566" s="3" t="s">
        <v>923</v>
      </c>
      <c r="L566" s="3" t="s">
        <v>1097</v>
      </c>
      <c r="M566" s="3" t="s">
        <v>167</v>
      </c>
      <c r="O566" s="2" t="s">
        <v>935</v>
      </c>
      <c r="P566" s="2" t="s">
        <v>1098</v>
      </c>
    </row>
    <row r="567" spans="1:16" x14ac:dyDescent="0.35">
      <c r="A567" s="1">
        <v>2350</v>
      </c>
      <c r="B567" s="1">
        <v>82</v>
      </c>
      <c r="C567" s="1" t="s">
        <v>602</v>
      </c>
      <c r="E567" s="1" t="s">
        <v>922</v>
      </c>
      <c r="K567" s="3" t="s">
        <v>923</v>
      </c>
      <c r="L567" s="3" t="s">
        <v>1099</v>
      </c>
      <c r="M567" s="3" t="s">
        <v>167</v>
      </c>
      <c r="O567" s="2" t="s">
        <v>935</v>
      </c>
      <c r="P567" s="2" t="s">
        <v>1100</v>
      </c>
    </row>
    <row r="568" spans="1:16" x14ac:dyDescent="0.35">
      <c r="A568" s="1">
        <v>2350</v>
      </c>
      <c r="B568" s="1">
        <v>83</v>
      </c>
      <c r="C568" s="1" t="s">
        <v>602</v>
      </c>
      <c r="E568" s="1" t="s">
        <v>922</v>
      </c>
      <c r="K568" s="3" t="s">
        <v>923</v>
      </c>
      <c r="L568" s="3" t="s">
        <v>1101</v>
      </c>
      <c r="M568" s="3" t="s">
        <v>167</v>
      </c>
      <c r="O568" s="2" t="s">
        <v>935</v>
      </c>
      <c r="P568" s="2" t="s">
        <v>1102</v>
      </c>
    </row>
    <row r="569" spans="1:16" x14ac:dyDescent="0.35">
      <c r="A569" s="1">
        <v>2350</v>
      </c>
      <c r="B569" s="1">
        <v>84</v>
      </c>
      <c r="C569" s="1" t="s">
        <v>602</v>
      </c>
      <c r="E569" s="1" t="s">
        <v>922</v>
      </c>
      <c r="K569" s="3" t="s">
        <v>923</v>
      </c>
      <c r="L569" s="3" t="s">
        <v>1103</v>
      </c>
      <c r="M569" s="3" t="s">
        <v>167</v>
      </c>
      <c r="O569" s="2" t="s">
        <v>935</v>
      </c>
      <c r="P569" s="2" t="s">
        <v>1104</v>
      </c>
    </row>
    <row r="570" spans="1:16" x14ac:dyDescent="0.35">
      <c r="A570" s="1">
        <v>2350</v>
      </c>
      <c r="B570" s="1">
        <v>85</v>
      </c>
      <c r="C570" s="1" t="s">
        <v>602</v>
      </c>
      <c r="E570" s="1" t="s">
        <v>922</v>
      </c>
      <c r="K570" s="3" t="s">
        <v>923</v>
      </c>
      <c r="L570" s="3" t="s">
        <v>1105</v>
      </c>
      <c r="M570" s="3" t="s">
        <v>167</v>
      </c>
      <c r="O570" s="2" t="s">
        <v>935</v>
      </c>
      <c r="P570" s="2" t="s">
        <v>1106</v>
      </c>
    </row>
    <row r="571" spans="1:16" x14ac:dyDescent="0.35">
      <c r="A571" s="1">
        <v>2350</v>
      </c>
      <c r="B571" s="1">
        <v>86</v>
      </c>
      <c r="C571" s="1" t="s">
        <v>602</v>
      </c>
      <c r="E571" s="1" t="s">
        <v>922</v>
      </c>
      <c r="K571" s="3" t="s">
        <v>923</v>
      </c>
      <c r="L571" s="3" t="s">
        <v>1107</v>
      </c>
      <c r="M571" s="3" t="s">
        <v>167</v>
      </c>
      <c r="O571" s="2" t="s">
        <v>935</v>
      </c>
      <c r="P571" s="2" t="s">
        <v>1108</v>
      </c>
    </row>
    <row r="572" spans="1:16" x14ac:dyDescent="0.35">
      <c r="A572" s="1">
        <v>2350</v>
      </c>
      <c r="B572" s="1">
        <v>87</v>
      </c>
      <c r="C572" s="1" t="s">
        <v>602</v>
      </c>
      <c r="E572" s="1" t="s">
        <v>922</v>
      </c>
      <c r="K572" s="3" t="s">
        <v>923</v>
      </c>
      <c r="L572" s="3" t="s">
        <v>1109</v>
      </c>
      <c r="M572" s="3" t="s">
        <v>167</v>
      </c>
      <c r="O572" s="2" t="s">
        <v>935</v>
      </c>
      <c r="P572" s="2" t="s">
        <v>1110</v>
      </c>
    </row>
    <row r="573" spans="1:16" x14ac:dyDescent="0.35">
      <c r="A573" s="1">
        <v>2350</v>
      </c>
      <c r="B573" s="1">
        <v>88</v>
      </c>
      <c r="C573" s="1" t="s">
        <v>602</v>
      </c>
      <c r="E573" s="1" t="s">
        <v>922</v>
      </c>
      <c r="K573" s="3" t="s">
        <v>923</v>
      </c>
      <c r="L573" s="3" t="s">
        <v>1111</v>
      </c>
      <c r="M573" s="3" t="s">
        <v>113</v>
      </c>
      <c r="O573" s="2" t="s">
        <v>935</v>
      </c>
      <c r="P573" s="2" t="s">
        <v>1112</v>
      </c>
    </row>
    <row r="574" spans="1:16" x14ac:dyDescent="0.35">
      <c r="A574" s="1">
        <v>2350</v>
      </c>
      <c r="B574" s="1">
        <v>89</v>
      </c>
      <c r="C574" s="1" t="s">
        <v>602</v>
      </c>
      <c r="E574" s="1" t="s">
        <v>922</v>
      </c>
      <c r="K574" s="3" t="s">
        <v>923</v>
      </c>
      <c r="L574" s="3" t="s">
        <v>1113</v>
      </c>
      <c r="M574" s="3" t="s">
        <v>113</v>
      </c>
      <c r="O574" s="2" t="s">
        <v>935</v>
      </c>
      <c r="P574" s="2" t="s">
        <v>1114</v>
      </c>
    </row>
    <row r="575" spans="1:16" x14ac:dyDescent="0.35">
      <c r="A575" s="1">
        <v>2350</v>
      </c>
      <c r="B575" s="1">
        <v>90</v>
      </c>
      <c r="C575" s="1" t="s">
        <v>602</v>
      </c>
      <c r="E575" s="1" t="s">
        <v>922</v>
      </c>
      <c r="K575" s="3" t="s">
        <v>923</v>
      </c>
      <c r="L575" s="3" t="s">
        <v>1115</v>
      </c>
      <c r="M575" s="3" t="s">
        <v>113</v>
      </c>
      <c r="O575" s="2" t="s">
        <v>935</v>
      </c>
      <c r="P575" s="2" t="s">
        <v>1116</v>
      </c>
    </row>
    <row r="576" spans="1:16" x14ac:dyDescent="0.35">
      <c r="A576" s="1">
        <v>2350</v>
      </c>
      <c r="B576" s="1">
        <v>91</v>
      </c>
      <c r="C576" s="1" t="s">
        <v>602</v>
      </c>
      <c r="E576" s="1" t="s">
        <v>922</v>
      </c>
      <c r="K576" s="3" t="s">
        <v>923</v>
      </c>
      <c r="L576" s="3" t="s">
        <v>1117</v>
      </c>
      <c r="M576" s="3" t="s">
        <v>113</v>
      </c>
      <c r="O576" s="2" t="s">
        <v>935</v>
      </c>
      <c r="P576" s="2" t="s">
        <v>1118</v>
      </c>
    </row>
    <row r="577" spans="1:16" x14ac:dyDescent="0.35">
      <c r="A577" s="1">
        <v>2350</v>
      </c>
      <c r="B577" s="1">
        <v>92</v>
      </c>
      <c r="C577" s="1" t="s">
        <v>602</v>
      </c>
      <c r="E577" s="1" t="s">
        <v>922</v>
      </c>
      <c r="K577" s="3" t="s">
        <v>923</v>
      </c>
      <c r="L577" s="3" t="s">
        <v>1119</v>
      </c>
      <c r="M577" s="3" t="s">
        <v>113</v>
      </c>
      <c r="O577" s="2" t="s">
        <v>935</v>
      </c>
      <c r="P577" s="2" t="s">
        <v>1120</v>
      </c>
    </row>
    <row r="578" spans="1:16" x14ac:dyDescent="0.35">
      <c r="A578" s="1">
        <v>2350</v>
      </c>
      <c r="B578" s="1">
        <v>93</v>
      </c>
      <c r="C578" s="1" t="s">
        <v>602</v>
      </c>
      <c r="E578" s="1" t="s">
        <v>922</v>
      </c>
      <c r="K578" s="3" t="s">
        <v>923</v>
      </c>
      <c r="L578" s="3" t="s">
        <v>1121</v>
      </c>
      <c r="M578" s="3" t="s">
        <v>871</v>
      </c>
      <c r="N578" s="3">
        <v>8</v>
      </c>
      <c r="O578" s="2" t="s">
        <v>460</v>
      </c>
      <c r="P578" s="2" t="s">
        <v>253</v>
      </c>
    </row>
    <row r="579" spans="1:16" x14ac:dyDescent="0.35">
      <c r="A579" s="1">
        <v>2350</v>
      </c>
      <c r="B579" s="1">
        <v>94</v>
      </c>
      <c r="C579" s="1" t="s">
        <v>602</v>
      </c>
      <c r="E579" s="1" t="s">
        <v>922</v>
      </c>
      <c r="K579" s="3" t="s">
        <v>923</v>
      </c>
      <c r="L579" s="3" t="s">
        <v>1122</v>
      </c>
      <c r="M579" s="3" t="s">
        <v>167</v>
      </c>
      <c r="O579" s="2" t="s">
        <v>935</v>
      </c>
      <c r="P579" s="2" t="s">
        <v>1123</v>
      </c>
    </row>
    <row r="580" spans="1:16" x14ac:dyDescent="0.35">
      <c r="A580" s="1">
        <v>2350</v>
      </c>
      <c r="B580" s="1">
        <v>95</v>
      </c>
      <c r="C580" s="1" t="s">
        <v>602</v>
      </c>
      <c r="E580" s="1" t="s">
        <v>922</v>
      </c>
      <c r="K580" s="3" t="s">
        <v>923</v>
      </c>
      <c r="L580" s="3" t="s">
        <v>1124</v>
      </c>
      <c r="M580" s="3" t="s">
        <v>113</v>
      </c>
      <c r="O580" s="2" t="s">
        <v>935</v>
      </c>
      <c r="P580" s="2" t="s">
        <v>1125</v>
      </c>
    </row>
    <row r="581" spans="1:16" x14ac:dyDescent="0.35">
      <c r="A581" s="1">
        <v>2350</v>
      </c>
      <c r="B581" s="1">
        <v>96</v>
      </c>
      <c r="C581" s="1" t="s">
        <v>602</v>
      </c>
      <c r="E581" s="1" t="s">
        <v>922</v>
      </c>
      <c r="K581" s="3" t="s">
        <v>923</v>
      </c>
      <c r="L581" s="3" t="s">
        <v>1126</v>
      </c>
      <c r="M581" s="3" t="s">
        <v>113</v>
      </c>
      <c r="O581" s="2" t="s">
        <v>935</v>
      </c>
      <c r="P581" s="2" t="s">
        <v>1127</v>
      </c>
    </row>
    <row r="582" spans="1:16" x14ac:dyDescent="0.35">
      <c r="A582" s="1">
        <v>2350</v>
      </c>
      <c r="B582" s="1">
        <v>97</v>
      </c>
      <c r="C582" s="1" t="s">
        <v>602</v>
      </c>
      <c r="E582" s="1" t="s">
        <v>922</v>
      </c>
      <c r="K582" s="3" t="s">
        <v>923</v>
      </c>
      <c r="L582" s="3" t="s">
        <v>1128</v>
      </c>
      <c r="M582" s="3" t="s">
        <v>113</v>
      </c>
      <c r="O582" s="2" t="s">
        <v>935</v>
      </c>
      <c r="P582" s="2" t="s">
        <v>1129</v>
      </c>
    </row>
    <row r="583" spans="1:16" x14ac:dyDescent="0.35">
      <c r="A583" s="1">
        <v>2350</v>
      </c>
      <c r="B583" s="1">
        <v>98</v>
      </c>
      <c r="C583" s="1" t="s">
        <v>602</v>
      </c>
      <c r="E583" s="1" t="s">
        <v>922</v>
      </c>
      <c r="F583" s="1" t="s">
        <v>1130</v>
      </c>
      <c r="K583" s="3" t="s">
        <v>923</v>
      </c>
      <c r="L583" s="3" t="s">
        <v>723</v>
      </c>
      <c r="M583" s="3" t="s">
        <v>113</v>
      </c>
      <c r="O583" s="2" t="s">
        <v>935</v>
      </c>
      <c r="P583" s="2" t="s">
        <v>724</v>
      </c>
    </row>
    <row r="584" spans="1:16" x14ac:dyDescent="0.35">
      <c r="A584" s="1">
        <v>2350</v>
      </c>
      <c r="B584" s="1">
        <v>99</v>
      </c>
      <c r="C584" s="1" t="s">
        <v>602</v>
      </c>
      <c r="E584" s="1" t="s">
        <v>922</v>
      </c>
      <c r="K584" s="3" t="s">
        <v>923</v>
      </c>
      <c r="L584" s="3" t="s">
        <v>1131</v>
      </c>
      <c r="M584" s="3" t="s">
        <v>871</v>
      </c>
      <c r="N584" s="3">
        <v>8</v>
      </c>
      <c r="O584" s="2" t="s">
        <v>109</v>
      </c>
      <c r="P584" s="2" t="s">
        <v>253</v>
      </c>
    </row>
    <row r="585" spans="1:16" x14ac:dyDescent="0.35">
      <c r="A585" s="1">
        <v>2350</v>
      </c>
      <c r="B585" s="1">
        <v>100</v>
      </c>
      <c r="C585" s="1" t="s">
        <v>602</v>
      </c>
      <c r="E585" s="1" t="s">
        <v>922</v>
      </c>
      <c r="K585" s="3" t="s">
        <v>923</v>
      </c>
      <c r="L585" s="3" t="s">
        <v>1132</v>
      </c>
      <c r="M585" s="3" t="s">
        <v>113</v>
      </c>
      <c r="O585" s="2" t="s">
        <v>935</v>
      </c>
      <c r="P585" s="2" t="s">
        <v>1133</v>
      </c>
    </row>
    <row r="586" spans="1:16" x14ac:dyDescent="0.35">
      <c r="A586" s="1">
        <v>2350</v>
      </c>
      <c r="B586" s="1">
        <v>101</v>
      </c>
      <c r="C586" s="1" t="s">
        <v>602</v>
      </c>
      <c r="E586" s="1" t="s">
        <v>922</v>
      </c>
      <c r="K586" s="3" t="s">
        <v>923</v>
      </c>
      <c r="L586" s="3" t="s">
        <v>1134</v>
      </c>
      <c r="M586" s="3" t="s">
        <v>113</v>
      </c>
      <c r="O586" s="2" t="s">
        <v>935</v>
      </c>
      <c r="P586" s="2" t="s">
        <v>1135</v>
      </c>
    </row>
    <row r="587" spans="1:16" x14ac:dyDescent="0.35">
      <c r="A587" s="1">
        <v>2350</v>
      </c>
      <c r="B587" s="1">
        <v>102</v>
      </c>
      <c r="C587" s="1" t="s">
        <v>602</v>
      </c>
      <c r="E587" s="1" t="s">
        <v>922</v>
      </c>
      <c r="K587" s="3" t="s">
        <v>923</v>
      </c>
      <c r="L587" s="3" t="s">
        <v>1136</v>
      </c>
      <c r="M587" s="3" t="s">
        <v>113</v>
      </c>
      <c r="O587" s="2" t="s">
        <v>935</v>
      </c>
      <c r="P587" s="2" t="s">
        <v>456</v>
      </c>
    </row>
    <row r="588" spans="1:16" x14ac:dyDescent="0.35">
      <c r="A588" s="1">
        <v>2350</v>
      </c>
      <c r="B588" s="1">
        <v>103</v>
      </c>
      <c r="C588" s="1" t="s">
        <v>602</v>
      </c>
      <c r="E588" s="1" t="s">
        <v>922</v>
      </c>
      <c r="K588" s="3" t="s">
        <v>923</v>
      </c>
      <c r="L588" s="3" t="s">
        <v>1137</v>
      </c>
      <c r="M588" s="3" t="s">
        <v>113</v>
      </c>
      <c r="O588" s="2" t="s">
        <v>935</v>
      </c>
      <c r="P588" s="2" t="s">
        <v>1138</v>
      </c>
    </row>
    <row r="589" spans="1:16" x14ac:dyDescent="0.35">
      <c r="A589" s="1">
        <v>2350</v>
      </c>
      <c r="B589" s="1">
        <v>104</v>
      </c>
      <c r="C589" s="1" t="s">
        <v>602</v>
      </c>
      <c r="E589" s="1" t="s">
        <v>922</v>
      </c>
      <c r="K589" s="3" t="s">
        <v>923</v>
      </c>
      <c r="L589" s="3" t="s">
        <v>1139</v>
      </c>
      <c r="M589" s="3" t="s">
        <v>113</v>
      </c>
      <c r="O589" s="2" t="s">
        <v>935</v>
      </c>
      <c r="P589" s="2" t="s">
        <v>1140</v>
      </c>
    </row>
    <row r="590" spans="1:16" x14ac:dyDescent="0.35">
      <c r="A590" s="1">
        <v>2350</v>
      </c>
      <c r="B590" s="1">
        <v>105</v>
      </c>
      <c r="C590" s="1" t="s">
        <v>602</v>
      </c>
      <c r="E590" s="1" t="s">
        <v>922</v>
      </c>
      <c r="K590" s="3" t="s">
        <v>923</v>
      </c>
      <c r="L590" s="3" t="s">
        <v>1141</v>
      </c>
      <c r="M590" s="3" t="s">
        <v>113</v>
      </c>
      <c r="O590" s="2" t="s">
        <v>935</v>
      </c>
      <c r="P590" s="2" t="s">
        <v>1142</v>
      </c>
    </row>
    <row r="591" spans="1:16" x14ac:dyDescent="0.35">
      <c r="A591" s="1">
        <v>2350</v>
      </c>
      <c r="B591" s="1">
        <v>106</v>
      </c>
      <c r="C591" s="1" t="s">
        <v>602</v>
      </c>
      <c r="E591" s="1" t="s">
        <v>922</v>
      </c>
      <c r="K591" s="3" t="s">
        <v>923</v>
      </c>
      <c r="L591" s="3" t="s">
        <v>1143</v>
      </c>
      <c r="M591" s="3" t="s">
        <v>113</v>
      </c>
      <c r="O591" s="2" t="s">
        <v>935</v>
      </c>
      <c r="P591" s="2" t="s">
        <v>1144</v>
      </c>
    </row>
    <row r="592" spans="1:16" x14ac:dyDescent="0.35">
      <c r="A592" s="1">
        <v>2350</v>
      </c>
      <c r="B592" s="1">
        <v>107</v>
      </c>
      <c r="C592" s="1" t="s">
        <v>602</v>
      </c>
      <c r="E592" s="1" t="s">
        <v>922</v>
      </c>
      <c r="K592" s="3" t="s">
        <v>923</v>
      </c>
      <c r="L592" s="3" t="s">
        <v>1145</v>
      </c>
      <c r="M592" s="3" t="s">
        <v>113</v>
      </c>
      <c r="O592" s="2" t="s">
        <v>935</v>
      </c>
      <c r="P592" s="2" t="s">
        <v>1146</v>
      </c>
    </row>
    <row r="593" spans="1:16" x14ac:dyDescent="0.35">
      <c r="A593" s="1">
        <v>2350</v>
      </c>
      <c r="B593" s="1">
        <v>108</v>
      </c>
      <c r="C593" s="1" t="s">
        <v>602</v>
      </c>
      <c r="E593" s="1" t="s">
        <v>922</v>
      </c>
      <c r="K593" s="3" t="s">
        <v>923</v>
      </c>
      <c r="L593" s="3" t="s">
        <v>729</v>
      </c>
      <c r="M593" s="3" t="s">
        <v>871</v>
      </c>
      <c r="N593" s="3">
        <v>8</v>
      </c>
      <c r="O593" s="2" t="s">
        <v>134</v>
      </c>
      <c r="P593" s="2" t="s">
        <v>253</v>
      </c>
    </row>
    <row r="594" spans="1:16" x14ac:dyDescent="0.35">
      <c r="A594" s="1">
        <v>2350</v>
      </c>
      <c r="B594" s="1">
        <v>109</v>
      </c>
      <c r="C594" s="1" t="s">
        <v>602</v>
      </c>
      <c r="E594" s="1" t="s">
        <v>922</v>
      </c>
      <c r="K594" s="3" t="s">
        <v>923</v>
      </c>
      <c r="L594" s="3" t="s">
        <v>732</v>
      </c>
      <c r="M594" s="3" t="s">
        <v>871</v>
      </c>
      <c r="N594" s="3">
        <v>8</v>
      </c>
      <c r="O594" s="2" t="s">
        <v>136</v>
      </c>
      <c r="P594" s="2" t="s">
        <v>253</v>
      </c>
    </row>
    <row r="595" spans="1:16" x14ac:dyDescent="0.35">
      <c r="A595" s="1">
        <v>2350</v>
      </c>
      <c r="B595" s="1">
        <v>110</v>
      </c>
      <c r="C595" s="1" t="s">
        <v>602</v>
      </c>
      <c r="E595" s="1" t="s">
        <v>922</v>
      </c>
      <c r="K595" s="3" t="s">
        <v>923</v>
      </c>
      <c r="L595" s="3" t="s">
        <v>1147</v>
      </c>
      <c r="M595" s="3" t="s">
        <v>113</v>
      </c>
      <c r="O595" s="2" t="s">
        <v>935</v>
      </c>
      <c r="P595" s="2" t="s">
        <v>859</v>
      </c>
    </row>
    <row r="596" spans="1:16" x14ac:dyDescent="0.35">
      <c r="A596" s="1">
        <v>2350</v>
      </c>
      <c r="B596" s="1">
        <v>111</v>
      </c>
      <c r="C596" s="1" t="s">
        <v>602</v>
      </c>
      <c r="E596" s="1" t="s">
        <v>922</v>
      </c>
      <c r="F596" s="1" t="s">
        <v>1148</v>
      </c>
      <c r="K596" s="3" t="s">
        <v>923</v>
      </c>
      <c r="L596" s="3" t="s">
        <v>1149</v>
      </c>
      <c r="M596" s="3" t="s">
        <v>244</v>
      </c>
      <c r="O596" s="2" t="s">
        <v>926</v>
      </c>
      <c r="P596" s="2" t="s">
        <v>1150</v>
      </c>
    </row>
    <row r="597" spans="1:16" x14ac:dyDescent="0.35">
      <c r="A597" s="1">
        <v>2350</v>
      </c>
      <c r="B597" s="1">
        <v>112</v>
      </c>
      <c r="C597" s="1" t="s">
        <v>602</v>
      </c>
      <c r="E597" s="1" t="s">
        <v>922</v>
      </c>
      <c r="K597" s="3" t="s">
        <v>923</v>
      </c>
      <c r="L597" s="3" t="s">
        <v>1151</v>
      </c>
      <c r="M597" s="3" t="s">
        <v>871</v>
      </c>
      <c r="N597" s="3">
        <v>60</v>
      </c>
      <c r="O597" s="2" t="s">
        <v>935</v>
      </c>
      <c r="P597" s="2" t="s">
        <v>1152</v>
      </c>
    </row>
    <row r="598" spans="1:16" x14ac:dyDescent="0.35">
      <c r="A598" s="1">
        <v>2350</v>
      </c>
      <c r="B598" s="1">
        <v>113</v>
      </c>
      <c r="C598" s="1" t="s">
        <v>602</v>
      </c>
      <c r="E598" s="1" t="s">
        <v>922</v>
      </c>
      <c r="K598" s="3" t="s">
        <v>923</v>
      </c>
      <c r="L598" s="3" t="s">
        <v>1153</v>
      </c>
      <c r="M598" s="3" t="s">
        <v>871</v>
      </c>
      <c r="N598" s="3">
        <v>60</v>
      </c>
      <c r="O598" s="2" t="s">
        <v>935</v>
      </c>
      <c r="P598" s="2" t="s">
        <v>1154</v>
      </c>
    </row>
    <row r="599" spans="1:16" x14ac:dyDescent="0.35">
      <c r="A599" s="1">
        <v>2350</v>
      </c>
      <c r="B599" s="1">
        <v>114</v>
      </c>
      <c r="C599" s="1" t="s">
        <v>602</v>
      </c>
      <c r="E599" s="1" t="s">
        <v>922</v>
      </c>
      <c r="K599" s="3" t="s">
        <v>923</v>
      </c>
      <c r="L599" s="3" t="s">
        <v>1155</v>
      </c>
      <c r="M599" s="3" t="s">
        <v>871</v>
      </c>
      <c r="N599" s="3">
        <v>60</v>
      </c>
      <c r="O599" s="2" t="s">
        <v>935</v>
      </c>
      <c r="P599" s="2" t="s">
        <v>1156</v>
      </c>
    </row>
    <row r="600" spans="1:16" x14ac:dyDescent="0.35">
      <c r="A600" s="1">
        <v>2350</v>
      </c>
      <c r="B600" s="1">
        <v>115</v>
      </c>
      <c r="C600" s="1" t="s">
        <v>602</v>
      </c>
      <c r="E600" s="1" t="s">
        <v>922</v>
      </c>
      <c r="K600" s="3" t="s">
        <v>923</v>
      </c>
      <c r="L600" s="3" t="s">
        <v>1157</v>
      </c>
      <c r="M600" s="3" t="s">
        <v>871</v>
      </c>
      <c r="N600" s="3">
        <v>60</v>
      </c>
      <c r="O600" s="2" t="s">
        <v>935</v>
      </c>
      <c r="P600" s="2" t="s">
        <v>1158</v>
      </c>
    </row>
    <row r="601" spans="1:16" x14ac:dyDescent="0.35">
      <c r="A601" s="1">
        <v>2350</v>
      </c>
      <c r="B601" s="1">
        <v>116</v>
      </c>
      <c r="C601" s="1" t="s">
        <v>602</v>
      </c>
      <c r="E601" s="1" t="s">
        <v>922</v>
      </c>
      <c r="K601" s="3" t="s">
        <v>923</v>
      </c>
      <c r="L601" s="3" t="s">
        <v>1159</v>
      </c>
      <c r="M601" s="3" t="s">
        <v>113</v>
      </c>
      <c r="O601" s="2" t="s">
        <v>935</v>
      </c>
      <c r="P601" s="2" t="s">
        <v>1160</v>
      </c>
    </row>
    <row r="602" spans="1:16" x14ac:dyDescent="0.35">
      <c r="A602" s="1">
        <v>2350</v>
      </c>
      <c r="B602" s="1">
        <v>117</v>
      </c>
      <c r="C602" s="1" t="s">
        <v>602</v>
      </c>
      <c r="E602" s="1" t="s">
        <v>922</v>
      </c>
      <c r="K602" s="3" t="s">
        <v>923</v>
      </c>
      <c r="L602" s="3" t="s">
        <v>1161</v>
      </c>
      <c r="M602" s="3" t="s">
        <v>113</v>
      </c>
      <c r="O602" s="2" t="s">
        <v>935</v>
      </c>
      <c r="P602" s="2" t="s">
        <v>1162</v>
      </c>
    </row>
    <row r="603" spans="1:16" x14ac:dyDescent="0.35">
      <c r="A603" s="1">
        <v>2350</v>
      </c>
      <c r="B603" s="1">
        <v>118</v>
      </c>
      <c r="C603" s="1" t="s">
        <v>602</v>
      </c>
      <c r="E603" s="1" t="s">
        <v>922</v>
      </c>
      <c r="K603" s="3" t="s">
        <v>923</v>
      </c>
      <c r="L603" s="3" t="s">
        <v>1163</v>
      </c>
      <c r="M603" s="3" t="s">
        <v>113</v>
      </c>
      <c r="O603" s="2" t="s">
        <v>935</v>
      </c>
      <c r="P603" s="2" t="s">
        <v>675</v>
      </c>
    </row>
    <row r="604" spans="1:16" x14ac:dyDescent="0.35">
      <c r="A604" s="1">
        <v>2350</v>
      </c>
      <c r="B604" s="1">
        <v>119</v>
      </c>
      <c r="C604" s="1" t="s">
        <v>602</v>
      </c>
      <c r="E604" s="1" t="s">
        <v>922</v>
      </c>
      <c r="K604" s="3" t="s">
        <v>923</v>
      </c>
      <c r="L604" s="3" t="s">
        <v>1164</v>
      </c>
      <c r="M604" s="3" t="s">
        <v>113</v>
      </c>
      <c r="O604" s="2" t="s">
        <v>935</v>
      </c>
      <c r="P604" s="2" t="s">
        <v>1165</v>
      </c>
    </row>
    <row r="605" spans="1:16" x14ac:dyDescent="0.35">
      <c r="A605" s="1">
        <v>2350</v>
      </c>
      <c r="B605" s="1">
        <v>120</v>
      </c>
      <c r="C605" s="1" t="s">
        <v>602</v>
      </c>
      <c r="E605" s="1" t="s">
        <v>922</v>
      </c>
      <c r="K605" s="3" t="s">
        <v>923</v>
      </c>
      <c r="L605" s="3" t="s">
        <v>684</v>
      </c>
      <c r="M605" s="3" t="s">
        <v>113</v>
      </c>
      <c r="O605" s="2" t="s">
        <v>935</v>
      </c>
      <c r="P605" s="2" t="s">
        <v>685</v>
      </c>
    </row>
    <row r="606" spans="1:16" x14ac:dyDescent="0.35">
      <c r="A606" s="1">
        <v>2350</v>
      </c>
      <c r="B606" s="1">
        <v>121</v>
      </c>
      <c r="C606" s="1" t="s">
        <v>602</v>
      </c>
      <c r="E606" s="1" t="s">
        <v>922</v>
      </c>
      <c r="K606" s="3" t="s">
        <v>923</v>
      </c>
      <c r="L606" s="3" t="s">
        <v>686</v>
      </c>
      <c r="M606" s="3" t="s">
        <v>113</v>
      </c>
      <c r="O606" s="2" t="s">
        <v>935</v>
      </c>
      <c r="P606" s="2" t="s">
        <v>687</v>
      </c>
    </row>
    <row r="607" spans="1:16" x14ac:dyDescent="0.35">
      <c r="A607" s="1">
        <v>2350</v>
      </c>
      <c r="B607" s="1">
        <v>122</v>
      </c>
      <c r="C607" s="1" t="s">
        <v>602</v>
      </c>
      <c r="E607" s="1" t="s">
        <v>922</v>
      </c>
      <c r="K607" s="3" t="s">
        <v>923</v>
      </c>
      <c r="L607" s="3" t="s">
        <v>1166</v>
      </c>
      <c r="M607" s="3" t="s">
        <v>871</v>
      </c>
      <c r="N607" s="3">
        <v>8</v>
      </c>
      <c r="O607" s="2" t="s">
        <v>1167</v>
      </c>
      <c r="P607" s="2" t="s">
        <v>35</v>
      </c>
    </row>
    <row r="608" spans="1:16" x14ac:dyDescent="0.35">
      <c r="A608" s="1">
        <v>2350</v>
      </c>
      <c r="B608" s="1">
        <v>123</v>
      </c>
      <c r="C608" s="1" t="s">
        <v>602</v>
      </c>
      <c r="E608" s="1" t="s">
        <v>922</v>
      </c>
      <c r="K608" s="3" t="s">
        <v>923</v>
      </c>
      <c r="L608" s="3" t="s">
        <v>1168</v>
      </c>
      <c r="M608" s="3" t="s">
        <v>167</v>
      </c>
      <c r="O608" s="2" t="s">
        <v>935</v>
      </c>
      <c r="P608" s="2" t="s">
        <v>1169</v>
      </c>
    </row>
    <row r="609" spans="1:16" x14ac:dyDescent="0.35">
      <c r="A609" s="1">
        <v>2350</v>
      </c>
      <c r="B609" s="1">
        <v>124</v>
      </c>
      <c r="C609" s="1" t="s">
        <v>602</v>
      </c>
      <c r="E609" s="1" t="s">
        <v>922</v>
      </c>
      <c r="K609" s="3" t="s">
        <v>923</v>
      </c>
      <c r="L609" s="3" t="s">
        <v>1170</v>
      </c>
      <c r="M609" s="3" t="s">
        <v>167</v>
      </c>
      <c r="O609" s="2" t="s">
        <v>935</v>
      </c>
      <c r="P609" s="2" t="s">
        <v>692</v>
      </c>
    </row>
    <row r="610" spans="1:16" x14ac:dyDescent="0.35">
      <c r="A610" s="1">
        <v>2350</v>
      </c>
      <c r="B610" s="1">
        <v>125</v>
      </c>
      <c r="C610" s="1" t="s">
        <v>602</v>
      </c>
      <c r="E610" s="1" t="s">
        <v>922</v>
      </c>
      <c r="K610" s="3" t="s">
        <v>923</v>
      </c>
      <c r="L610" s="3" t="s">
        <v>1171</v>
      </c>
      <c r="M610" s="3" t="s">
        <v>167</v>
      </c>
      <c r="O610" s="2" t="s">
        <v>935</v>
      </c>
      <c r="P610" s="2" t="s">
        <v>1172</v>
      </c>
    </row>
    <row r="611" spans="1:16" x14ac:dyDescent="0.35">
      <c r="A611" s="1">
        <v>2350</v>
      </c>
      <c r="B611" s="1">
        <v>126</v>
      </c>
      <c r="C611" s="1" t="s">
        <v>602</v>
      </c>
      <c r="E611" s="1" t="s">
        <v>922</v>
      </c>
      <c r="K611" s="3" t="s">
        <v>923</v>
      </c>
      <c r="L611" s="3" t="s">
        <v>1173</v>
      </c>
      <c r="M611" s="3" t="s">
        <v>167</v>
      </c>
      <c r="O611" s="2" t="s">
        <v>935</v>
      </c>
      <c r="P611" s="2" t="s">
        <v>1174</v>
      </c>
    </row>
    <row r="612" spans="1:16" x14ac:dyDescent="0.35">
      <c r="A612" s="1">
        <v>2350</v>
      </c>
      <c r="B612" s="1">
        <v>127</v>
      </c>
      <c r="C612" s="1" t="s">
        <v>602</v>
      </c>
      <c r="E612" s="1" t="s">
        <v>922</v>
      </c>
      <c r="K612" s="3" t="s">
        <v>923</v>
      </c>
      <c r="L612" s="3" t="s">
        <v>1175</v>
      </c>
      <c r="M612" s="3" t="s">
        <v>167</v>
      </c>
      <c r="O612" s="2" t="s">
        <v>935</v>
      </c>
      <c r="P612" s="2" t="s">
        <v>1176</v>
      </c>
    </row>
    <row r="613" spans="1:16" x14ac:dyDescent="0.35">
      <c r="A613" s="1">
        <v>2350</v>
      </c>
      <c r="B613" s="1">
        <v>128</v>
      </c>
      <c r="C613" s="1" t="s">
        <v>602</v>
      </c>
      <c r="E613" s="1" t="s">
        <v>922</v>
      </c>
      <c r="K613" s="3" t="s">
        <v>923</v>
      </c>
      <c r="L613" s="3" t="s">
        <v>1177</v>
      </c>
      <c r="M613" s="3" t="s">
        <v>167</v>
      </c>
      <c r="O613" s="2" t="s">
        <v>935</v>
      </c>
      <c r="P613" s="2" t="s">
        <v>1178</v>
      </c>
    </row>
    <row r="614" spans="1:16" x14ac:dyDescent="0.35">
      <c r="A614" s="1">
        <v>2350</v>
      </c>
      <c r="B614" s="1">
        <v>129</v>
      </c>
      <c r="C614" s="1" t="s">
        <v>602</v>
      </c>
      <c r="E614" s="1" t="s">
        <v>922</v>
      </c>
      <c r="K614" s="3" t="s">
        <v>923</v>
      </c>
      <c r="L614" s="3" t="s">
        <v>1179</v>
      </c>
      <c r="M614" s="3" t="s">
        <v>167</v>
      </c>
      <c r="O614" s="2" t="s">
        <v>935</v>
      </c>
      <c r="P614" s="2" t="s">
        <v>1180</v>
      </c>
    </row>
    <row r="615" spans="1:16" x14ac:dyDescent="0.35">
      <c r="A615" s="1">
        <v>2350</v>
      </c>
      <c r="B615" s="1">
        <v>130</v>
      </c>
      <c r="C615" s="1" t="s">
        <v>602</v>
      </c>
      <c r="E615" s="1" t="s">
        <v>922</v>
      </c>
      <c r="K615" s="3" t="s">
        <v>923</v>
      </c>
      <c r="L615" s="3" t="s">
        <v>1181</v>
      </c>
      <c r="M615" s="3" t="s">
        <v>167</v>
      </c>
      <c r="O615" s="2" t="s">
        <v>935</v>
      </c>
      <c r="P615" s="2" t="s">
        <v>1182</v>
      </c>
    </row>
    <row r="616" spans="1:16" x14ac:dyDescent="0.35">
      <c r="A616" s="1">
        <v>2350</v>
      </c>
      <c r="B616" s="1">
        <v>131</v>
      </c>
      <c r="C616" s="1" t="s">
        <v>602</v>
      </c>
      <c r="E616" s="1" t="s">
        <v>922</v>
      </c>
      <c r="K616" s="3" t="s">
        <v>923</v>
      </c>
      <c r="L616" s="3" t="s">
        <v>749</v>
      </c>
      <c r="M616" s="3" t="s">
        <v>113</v>
      </c>
      <c r="O616" s="2" t="s">
        <v>613</v>
      </c>
      <c r="P616" s="2" t="s">
        <v>750</v>
      </c>
    </row>
    <row r="617" spans="1:16" x14ac:dyDescent="0.35">
      <c r="A617" s="1">
        <v>2350</v>
      </c>
      <c r="B617" s="1">
        <v>132</v>
      </c>
      <c r="C617" s="1" t="s">
        <v>602</v>
      </c>
      <c r="E617" s="1" t="s">
        <v>922</v>
      </c>
      <c r="K617" s="3" t="s">
        <v>923</v>
      </c>
      <c r="L617" s="3" t="s">
        <v>751</v>
      </c>
      <c r="M617" s="3" t="s">
        <v>113</v>
      </c>
      <c r="O617" s="2" t="s">
        <v>613</v>
      </c>
      <c r="P617" s="2" t="s">
        <v>860</v>
      </c>
    </row>
    <row r="618" spans="1:16" x14ac:dyDescent="0.35">
      <c r="A618" s="1">
        <v>2350</v>
      </c>
      <c r="B618" s="1">
        <v>133</v>
      </c>
      <c r="C618" s="1" t="s">
        <v>602</v>
      </c>
      <c r="E618" s="1" t="s">
        <v>922</v>
      </c>
      <c r="K618" s="3" t="s">
        <v>923</v>
      </c>
      <c r="L618" s="3" t="s">
        <v>753</v>
      </c>
      <c r="M618" s="3" t="s">
        <v>113</v>
      </c>
      <c r="O618" s="2" t="s">
        <v>613</v>
      </c>
      <c r="P618" s="2" t="s">
        <v>750</v>
      </c>
    </row>
    <row r="619" spans="1:16" x14ac:dyDescent="0.35">
      <c r="A619" s="1">
        <v>2350</v>
      </c>
      <c r="B619" s="1">
        <v>134</v>
      </c>
      <c r="C619" s="1" t="s">
        <v>602</v>
      </c>
      <c r="E619" s="1" t="s">
        <v>922</v>
      </c>
      <c r="K619" s="3" t="s">
        <v>923</v>
      </c>
      <c r="L619" s="3" t="s">
        <v>755</v>
      </c>
      <c r="M619" s="3" t="s">
        <v>113</v>
      </c>
      <c r="O619" s="2" t="s">
        <v>613</v>
      </c>
      <c r="P619" s="2" t="s">
        <v>860</v>
      </c>
    </row>
    <row r="620" spans="1:16" x14ac:dyDescent="0.35">
      <c r="A620" s="1">
        <v>2350</v>
      </c>
      <c r="B620" s="1">
        <v>135</v>
      </c>
      <c r="C620" s="1" t="s">
        <v>602</v>
      </c>
      <c r="E620" s="1" t="s">
        <v>922</v>
      </c>
      <c r="K620" s="3" t="s">
        <v>923</v>
      </c>
      <c r="L620" s="3" t="s">
        <v>862</v>
      </c>
      <c r="M620" s="3" t="s">
        <v>113</v>
      </c>
      <c r="O620" s="2" t="s">
        <v>613</v>
      </c>
      <c r="P620" s="2" t="s">
        <v>863</v>
      </c>
    </row>
    <row r="621" spans="1:16" x14ac:dyDescent="0.35">
      <c r="A621" s="1">
        <v>2350</v>
      </c>
      <c r="B621" s="1">
        <v>136</v>
      </c>
      <c r="C621" s="1" t="s">
        <v>602</v>
      </c>
      <c r="E621" s="1" t="s">
        <v>922</v>
      </c>
      <c r="K621" s="3" t="s">
        <v>923</v>
      </c>
      <c r="L621" s="3" t="s">
        <v>1183</v>
      </c>
      <c r="M621" s="3" t="s">
        <v>113</v>
      </c>
      <c r="O621" s="2" t="s">
        <v>935</v>
      </c>
      <c r="P621" s="2" t="s">
        <v>1184</v>
      </c>
    </row>
    <row r="622" spans="1:16" x14ac:dyDescent="0.35">
      <c r="A622" s="1">
        <v>2350</v>
      </c>
      <c r="B622" s="1">
        <v>137</v>
      </c>
      <c r="C622" s="1" t="s">
        <v>602</v>
      </c>
      <c r="E622" s="1" t="s">
        <v>922</v>
      </c>
      <c r="K622" s="3" t="s">
        <v>923</v>
      </c>
      <c r="L622" s="3" t="s">
        <v>102</v>
      </c>
      <c r="M622" s="3" t="s">
        <v>871</v>
      </c>
      <c r="N622" s="3">
        <v>512</v>
      </c>
      <c r="O622" s="2" t="s">
        <v>1185</v>
      </c>
      <c r="P622" s="2" t="s">
        <v>102</v>
      </c>
    </row>
    <row r="623" spans="1:16" x14ac:dyDescent="0.35">
      <c r="A623" s="1">
        <v>2350</v>
      </c>
      <c r="B623" s="1">
        <v>138</v>
      </c>
      <c r="C623" s="1" t="s">
        <v>602</v>
      </c>
      <c r="E623" s="1" t="s">
        <v>922</v>
      </c>
      <c r="K623" s="3" t="s">
        <v>923</v>
      </c>
      <c r="L623" s="3" t="s">
        <v>1186</v>
      </c>
      <c r="M623" s="3" t="s">
        <v>244</v>
      </c>
      <c r="N623" s="3" t="s">
        <v>612</v>
      </c>
      <c r="O623" s="2" t="s">
        <v>1185</v>
      </c>
      <c r="P623" s="2" t="s">
        <v>1187</v>
      </c>
    </row>
    <row r="624" spans="1:16" x14ac:dyDescent="0.35">
      <c r="A624" s="1">
        <v>2350</v>
      </c>
      <c r="B624" s="1">
        <v>139</v>
      </c>
      <c r="C624" s="1" t="s">
        <v>602</v>
      </c>
      <c r="E624" s="1" t="s">
        <v>922</v>
      </c>
      <c r="K624" s="3" t="s">
        <v>923</v>
      </c>
      <c r="L624" s="3" t="s">
        <v>333</v>
      </c>
      <c r="M624" s="3" t="s">
        <v>871</v>
      </c>
      <c r="N624" s="3">
        <v>64</v>
      </c>
      <c r="O624" s="2" t="s">
        <v>1185</v>
      </c>
      <c r="P624" s="2" t="s">
        <v>1188</v>
      </c>
    </row>
    <row r="625" spans="1:16" x14ac:dyDescent="0.35">
      <c r="A625" s="1">
        <v>2350</v>
      </c>
      <c r="B625" s="1">
        <v>140</v>
      </c>
      <c r="C625" s="1" t="s">
        <v>602</v>
      </c>
      <c r="E625" s="1" t="s">
        <v>922</v>
      </c>
      <c r="K625" s="3" t="s">
        <v>923</v>
      </c>
      <c r="L625" s="3" t="s">
        <v>334</v>
      </c>
      <c r="M625" s="3" t="s">
        <v>871</v>
      </c>
      <c r="N625" s="3">
        <v>64</v>
      </c>
      <c r="O625" s="2" t="s">
        <v>1185</v>
      </c>
      <c r="P625" s="2" t="s">
        <v>1189</v>
      </c>
    </row>
    <row r="626" spans="1:16" x14ac:dyDescent="0.35">
      <c r="A626" s="1">
        <v>2350</v>
      </c>
      <c r="B626" s="1">
        <v>141</v>
      </c>
      <c r="C626" s="1" t="s">
        <v>602</v>
      </c>
      <c r="E626" s="1" t="s">
        <v>922</v>
      </c>
      <c r="K626" s="3" t="s">
        <v>923</v>
      </c>
      <c r="L626" s="3" t="s">
        <v>335</v>
      </c>
      <c r="M626" s="3" t="s">
        <v>871</v>
      </c>
      <c r="N626" s="3">
        <v>64</v>
      </c>
      <c r="O626" s="2" t="s">
        <v>1185</v>
      </c>
      <c r="P626" s="2" t="s">
        <v>1190</v>
      </c>
    </row>
    <row r="627" spans="1:16" x14ac:dyDescent="0.35">
      <c r="A627" s="1">
        <v>2350</v>
      </c>
      <c r="B627" s="1">
        <v>142</v>
      </c>
      <c r="C627" s="1" t="s">
        <v>602</v>
      </c>
      <c r="E627" s="1" t="s">
        <v>922</v>
      </c>
      <c r="K627" s="3" t="s">
        <v>923</v>
      </c>
      <c r="L627" s="3" t="s">
        <v>336</v>
      </c>
      <c r="M627" s="3" t="s">
        <v>871</v>
      </c>
      <c r="N627" s="3">
        <v>64</v>
      </c>
      <c r="O627" s="2" t="s">
        <v>1185</v>
      </c>
      <c r="P627" s="2" t="s">
        <v>1191</v>
      </c>
    </row>
    <row r="628" spans="1:16" x14ac:dyDescent="0.35">
      <c r="A628" s="1">
        <v>2350</v>
      </c>
      <c r="B628" s="1">
        <v>143</v>
      </c>
      <c r="C628" s="1" t="s">
        <v>602</v>
      </c>
      <c r="E628" s="1" t="s">
        <v>922</v>
      </c>
      <c r="K628" s="3" t="s">
        <v>923</v>
      </c>
      <c r="L628" s="3" t="s">
        <v>399</v>
      </c>
      <c r="M628" s="3" t="s">
        <v>871</v>
      </c>
      <c r="N628" s="3">
        <v>64</v>
      </c>
      <c r="O628" s="2" t="s">
        <v>1185</v>
      </c>
      <c r="P628" s="2" t="s">
        <v>1192</v>
      </c>
    </row>
    <row r="629" spans="1:16" x14ac:dyDescent="0.35">
      <c r="A629" s="1">
        <v>2350</v>
      </c>
      <c r="B629" s="1">
        <v>144</v>
      </c>
      <c r="C629" s="1" t="s">
        <v>602</v>
      </c>
      <c r="E629" s="1" t="s">
        <v>922</v>
      </c>
      <c r="K629" s="3" t="s">
        <v>923</v>
      </c>
      <c r="L629" s="3" t="s">
        <v>401</v>
      </c>
      <c r="M629" s="3" t="s">
        <v>871</v>
      </c>
      <c r="N629" s="3">
        <v>64</v>
      </c>
      <c r="O629" s="2" t="s">
        <v>1185</v>
      </c>
      <c r="P629" s="2" t="s">
        <v>1193</v>
      </c>
    </row>
    <row r="630" spans="1:16" x14ac:dyDescent="0.35">
      <c r="A630" s="1">
        <v>2350</v>
      </c>
      <c r="B630" s="1">
        <v>145</v>
      </c>
      <c r="C630" s="1" t="s">
        <v>602</v>
      </c>
      <c r="E630" s="1" t="s">
        <v>922</v>
      </c>
      <c r="K630" s="3" t="s">
        <v>923</v>
      </c>
      <c r="L630" s="3" t="s">
        <v>403</v>
      </c>
      <c r="M630" s="3" t="s">
        <v>871</v>
      </c>
      <c r="N630" s="3">
        <v>64</v>
      </c>
      <c r="O630" s="2" t="s">
        <v>1185</v>
      </c>
      <c r="P630" s="2" t="s">
        <v>1194</v>
      </c>
    </row>
    <row r="631" spans="1:16" x14ac:dyDescent="0.35">
      <c r="A631" s="1">
        <v>2350</v>
      </c>
      <c r="B631" s="1">
        <v>146</v>
      </c>
      <c r="C631" s="1" t="s">
        <v>602</v>
      </c>
      <c r="E631" s="1" t="s">
        <v>922</v>
      </c>
      <c r="K631" s="3" t="s">
        <v>923</v>
      </c>
      <c r="L631" s="3" t="s">
        <v>405</v>
      </c>
      <c r="M631" s="3" t="s">
        <v>871</v>
      </c>
      <c r="N631" s="3">
        <v>64</v>
      </c>
      <c r="O631" s="2" t="s">
        <v>1185</v>
      </c>
      <c r="P631" s="2" t="s">
        <v>1195</v>
      </c>
    </row>
    <row r="632" spans="1:16" x14ac:dyDescent="0.35">
      <c r="A632" s="1">
        <v>2350</v>
      </c>
      <c r="B632" s="1">
        <v>147</v>
      </c>
      <c r="C632" s="1" t="s">
        <v>602</v>
      </c>
      <c r="E632" s="1" t="s">
        <v>922</v>
      </c>
      <c r="K632" s="3" t="s">
        <v>923</v>
      </c>
      <c r="L632" s="3" t="s">
        <v>407</v>
      </c>
      <c r="M632" s="3" t="s">
        <v>871</v>
      </c>
      <c r="N632" s="3">
        <v>64</v>
      </c>
      <c r="O632" s="2" t="s">
        <v>1185</v>
      </c>
      <c r="P632" s="2" t="s">
        <v>1196</v>
      </c>
    </row>
    <row r="633" spans="1:16" x14ac:dyDescent="0.35">
      <c r="A633" s="1">
        <v>2350</v>
      </c>
      <c r="B633" s="1">
        <v>148</v>
      </c>
      <c r="C633" s="1" t="s">
        <v>602</v>
      </c>
      <c r="E633" s="1" t="s">
        <v>922</v>
      </c>
      <c r="K633" s="3" t="s">
        <v>923</v>
      </c>
      <c r="L633" s="3" t="s">
        <v>409</v>
      </c>
      <c r="M633" s="3" t="s">
        <v>871</v>
      </c>
      <c r="N633" s="3">
        <v>64</v>
      </c>
      <c r="O633" s="2" t="s">
        <v>1185</v>
      </c>
      <c r="P633" s="2" t="s">
        <v>1197</v>
      </c>
    </row>
    <row r="634" spans="1:16" x14ac:dyDescent="0.35">
      <c r="A634" s="1">
        <v>2350</v>
      </c>
      <c r="B634" s="1">
        <v>149</v>
      </c>
      <c r="C634" s="1" t="s">
        <v>602</v>
      </c>
      <c r="E634" s="1" t="s">
        <v>922</v>
      </c>
      <c r="K634" s="3" t="s">
        <v>923</v>
      </c>
      <c r="L634" s="3" t="s">
        <v>1198</v>
      </c>
      <c r="M634" s="3" t="s">
        <v>871</v>
      </c>
      <c r="N634" s="3">
        <v>64</v>
      </c>
      <c r="O634" s="2" t="s">
        <v>1185</v>
      </c>
      <c r="P634" s="2" t="s">
        <v>1199</v>
      </c>
    </row>
    <row r="635" spans="1:16" x14ac:dyDescent="0.35">
      <c r="A635" s="1">
        <v>2350</v>
      </c>
      <c r="B635" s="1">
        <v>150</v>
      </c>
      <c r="C635" s="1" t="s">
        <v>602</v>
      </c>
      <c r="E635" s="1" t="s">
        <v>922</v>
      </c>
      <c r="K635" s="3" t="s">
        <v>923</v>
      </c>
      <c r="L635" s="3" t="s">
        <v>1200</v>
      </c>
      <c r="M635" s="3" t="s">
        <v>871</v>
      </c>
      <c r="N635" s="3">
        <v>64</v>
      </c>
      <c r="O635" s="2" t="s">
        <v>1185</v>
      </c>
      <c r="P635" s="2" t="s">
        <v>1201</v>
      </c>
    </row>
    <row r="636" spans="1:16" x14ac:dyDescent="0.35">
      <c r="A636" s="1">
        <v>2350</v>
      </c>
      <c r="B636" s="1">
        <v>151</v>
      </c>
      <c r="C636" s="1" t="s">
        <v>602</v>
      </c>
      <c r="E636" s="1" t="s">
        <v>922</v>
      </c>
      <c r="K636" s="3" t="s">
        <v>923</v>
      </c>
      <c r="L636" s="3" t="s">
        <v>1202</v>
      </c>
      <c r="M636" s="3" t="s">
        <v>871</v>
      </c>
      <c r="N636" s="3">
        <v>64</v>
      </c>
      <c r="O636" s="2" t="s">
        <v>1185</v>
      </c>
      <c r="P636" s="2" t="s">
        <v>1203</v>
      </c>
    </row>
    <row r="637" spans="1:16" x14ac:dyDescent="0.35">
      <c r="A637" s="1">
        <v>2350</v>
      </c>
      <c r="B637" s="1">
        <v>152</v>
      </c>
      <c r="C637" s="1" t="s">
        <v>602</v>
      </c>
      <c r="E637" s="1" t="s">
        <v>922</v>
      </c>
      <c r="K637" s="3" t="s">
        <v>923</v>
      </c>
      <c r="L637" s="3" t="s">
        <v>1204</v>
      </c>
      <c r="M637" s="3" t="s">
        <v>871</v>
      </c>
      <c r="N637" s="3">
        <v>64</v>
      </c>
      <c r="O637" s="2" t="s">
        <v>1185</v>
      </c>
      <c r="P637" s="2" t="s">
        <v>1205</v>
      </c>
    </row>
    <row r="638" spans="1:16" x14ac:dyDescent="0.35">
      <c r="A638" s="1">
        <v>2350</v>
      </c>
      <c r="B638" s="1">
        <v>153</v>
      </c>
      <c r="C638" s="1" t="s">
        <v>602</v>
      </c>
      <c r="E638" s="1" t="s">
        <v>922</v>
      </c>
      <c r="K638" s="3" t="s">
        <v>923</v>
      </c>
      <c r="L638" s="3" t="s">
        <v>1206</v>
      </c>
      <c r="M638" s="3" t="s">
        <v>871</v>
      </c>
      <c r="N638" s="3">
        <v>64</v>
      </c>
      <c r="O638" s="2" t="s">
        <v>1185</v>
      </c>
      <c r="P638" s="2" t="s">
        <v>1207</v>
      </c>
    </row>
    <row r="639" spans="1:16" x14ac:dyDescent="0.35">
      <c r="A639" s="1">
        <v>2350</v>
      </c>
      <c r="B639" s="1">
        <v>154</v>
      </c>
      <c r="C639" s="1" t="s">
        <v>602</v>
      </c>
      <c r="E639" s="1" t="s">
        <v>922</v>
      </c>
      <c r="K639" s="3" t="s">
        <v>923</v>
      </c>
      <c r="L639" s="3" t="s">
        <v>1208</v>
      </c>
      <c r="M639" s="3" t="s">
        <v>871</v>
      </c>
      <c r="N639" s="3">
        <v>64</v>
      </c>
      <c r="O639" s="2" t="s">
        <v>1185</v>
      </c>
      <c r="P639" s="2" t="s">
        <v>1209</v>
      </c>
    </row>
    <row r="640" spans="1:16" x14ac:dyDescent="0.35">
      <c r="A640" s="1">
        <v>2350</v>
      </c>
      <c r="B640" s="1">
        <v>155</v>
      </c>
      <c r="C640" s="1" t="s">
        <v>602</v>
      </c>
      <c r="E640" s="1" t="s">
        <v>922</v>
      </c>
      <c r="K640" s="3" t="s">
        <v>923</v>
      </c>
      <c r="L640" s="3" t="s">
        <v>1210</v>
      </c>
      <c r="M640" s="3" t="s">
        <v>871</v>
      </c>
      <c r="N640" s="3">
        <v>64</v>
      </c>
      <c r="O640" s="2" t="s">
        <v>1185</v>
      </c>
      <c r="P640" s="2" t="s">
        <v>1211</v>
      </c>
    </row>
    <row r="641" spans="1:16" x14ac:dyDescent="0.35">
      <c r="A641" s="1">
        <v>2350</v>
      </c>
      <c r="B641" s="1">
        <v>156</v>
      </c>
      <c r="C641" s="1" t="s">
        <v>602</v>
      </c>
      <c r="E641" s="1" t="s">
        <v>922</v>
      </c>
      <c r="K641" s="3" t="s">
        <v>923</v>
      </c>
      <c r="L641" s="3" t="s">
        <v>1212</v>
      </c>
      <c r="M641" s="3" t="s">
        <v>871</v>
      </c>
      <c r="N641" s="3">
        <v>64</v>
      </c>
      <c r="O641" s="2" t="s">
        <v>1185</v>
      </c>
      <c r="P641" s="2" t="s">
        <v>1213</v>
      </c>
    </row>
    <row r="642" spans="1:16" x14ac:dyDescent="0.35">
      <c r="A642" s="1">
        <v>2350</v>
      </c>
      <c r="B642" s="1">
        <v>157</v>
      </c>
      <c r="C642" s="1" t="s">
        <v>602</v>
      </c>
      <c r="E642" s="1" t="s">
        <v>922</v>
      </c>
      <c r="K642" s="3" t="s">
        <v>923</v>
      </c>
      <c r="L642" s="3" t="s">
        <v>1214</v>
      </c>
      <c r="M642" s="3" t="s">
        <v>871</v>
      </c>
      <c r="N642" s="3">
        <v>64</v>
      </c>
      <c r="O642" s="2" t="s">
        <v>1185</v>
      </c>
      <c r="P642" s="2" t="s">
        <v>1215</v>
      </c>
    </row>
    <row r="643" spans="1:16" x14ac:dyDescent="0.35">
      <c r="A643" s="1">
        <v>2350</v>
      </c>
      <c r="B643" s="1">
        <v>158</v>
      </c>
      <c r="C643" s="1" t="s">
        <v>602</v>
      </c>
      <c r="E643" s="1" t="s">
        <v>922</v>
      </c>
      <c r="K643" s="3" t="s">
        <v>923</v>
      </c>
      <c r="L643" s="3" t="s">
        <v>1216</v>
      </c>
      <c r="M643" s="3" t="s">
        <v>871</v>
      </c>
      <c r="N643" s="3">
        <v>64</v>
      </c>
      <c r="O643" s="2" t="s">
        <v>1185</v>
      </c>
      <c r="P643" s="2" t="s">
        <v>1217</v>
      </c>
    </row>
    <row r="644" spans="1:16" x14ac:dyDescent="0.35">
      <c r="A644" s="1">
        <v>2350</v>
      </c>
      <c r="B644" s="1">
        <v>159</v>
      </c>
      <c r="C644" s="1" t="s">
        <v>602</v>
      </c>
      <c r="E644" s="1" t="s">
        <v>922</v>
      </c>
      <c r="K644" s="3" t="s">
        <v>923</v>
      </c>
      <c r="L644" s="3" t="s">
        <v>1218</v>
      </c>
      <c r="M644" s="3" t="s">
        <v>113</v>
      </c>
      <c r="O644" s="2" t="s">
        <v>1185</v>
      </c>
      <c r="P644" s="2" t="s">
        <v>1219</v>
      </c>
    </row>
    <row r="645" spans="1:16" x14ac:dyDescent="0.35">
      <c r="A645" s="1">
        <v>2350</v>
      </c>
      <c r="B645" s="1">
        <v>160</v>
      </c>
      <c r="C645" s="1" t="s">
        <v>602</v>
      </c>
      <c r="E645" s="1" t="s">
        <v>922</v>
      </c>
      <c r="K645" s="3" t="s">
        <v>923</v>
      </c>
      <c r="L645" s="3" t="s">
        <v>1220</v>
      </c>
      <c r="M645" s="3" t="s">
        <v>113</v>
      </c>
      <c r="O645" s="2" t="s">
        <v>1185</v>
      </c>
      <c r="P645" s="2" t="s">
        <v>1221</v>
      </c>
    </row>
    <row r="646" spans="1:16" x14ac:dyDescent="0.35">
      <c r="A646" s="1">
        <v>2350</v>
      </c>
      <c r="B646" s="1">
        <v>161</v>
      </c>
      <c r="C646" s="1" t="s">
        <v>602</v>
      </c>
      <c r="E646" s="1" t="s">
        <v>922</v>
      </c>
      <c r="K646" s="3" t="s">
        <v>923</v>
      </c>
      <c r="L646" s="3" t="s">
        <v>1222</v>
      </c>
      <c r="M646" s="3" t="s">
        <v>113</v>
      </c>
      <c r="O646" s="2" t="s">
        <v>926</v>
      </c>
      <c r="P646" s="2" t="s">
        <v>754</v>
      </c>
    </row>
  </sheetData>
  <autoFilter ref="A2:V485" xr:uid="{3ADBCAE5-E53B-477B-B057-AB0C1F4A2311}"/>
  <mergeCells count="5">
    <mergeCell ref="K1:N1"/>
    <mergeCell ref="O1:P1"/>
    <mergeCell ref="H1:J1"/>
    <mergeCell ref="A1:G1"/>
    <mergeCell ref="Q1:S1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EC4C-0231-4420-8BA9-B26C3128FE22}">
  <sheetPr filterMode="1"/>
  <dimension ref="A1:S591"/>
  <sheetViews>
    <sheetView tabSelected="1" zoomScale="85" zoomScaleNormal="85" workbookViewId="0">
      <pane xSplit="7" ySplit="2" topLeftCell="N3" activePane="bottomRight" state="frozen"/>
      <selection pane="topRight" activeCell="H1" sqref="H1"/>
      <selection pane="bottomLeft" activeCell="A3" sqref="A3"/>
      <selection pane="bottomRight" activeCell="S6" sqref="S6"/>
    </sheetView>
  </sheetViews>
  <sheetFormatPr defaultRowHeight="14.5" x14ac:dyDescent="0.35"/>
  <cols>
    <col min="1" max="1" width="10.7265625" style="1" bestFit="1" customWidth="1"/>
    <col min="2" max="2" width="9.453125" style="1" bestFit="1" customWidth="1"/>
    <col min="3" max="4" width="13" style="1" bestFit="1" customWidth="1"/>
    <col min="5" max="5" width="35.453125" style="1" customWidth="1"/>
    <col min="6" max="6" width="32.26953125" style="1" bestFit="1" customWidth="1"/>
    <col min="7" max="7" width="14.453125" style="1" bestFit="1" customWidth="1"/>
    <col min="8" max="8" width="14.453125" style="4" bestFit="1" customWidth="1"/>
    <col min="9" max="9" width="33.26953125" style="4" bestFit="1" customWidth="1"/>
    <col min="10" max="10" width="10.26953125" style="4" bestFit="1" customWidth="1"/>
    <col min="11" max="11" width="16.26953125" style="3" bestFit="1" customWidth="1"/>
    <col min="12" max="12" width="33.26953125" style="3" bestFit="1" customWidth="1"/>
    <col min="13" max="13" width="14.1796875" style="3" bestFit="1" customWidth="1"/>
    <col min="14" max="14" width="13.1796875" style="3" bestFit="1" customWidth="1"/>
    <col min="15" max="15" width="26.7265625" style="2" customWidth="1"/>
    <col min="16" max="16" width="24.54296875" style="2" bestFit="1" customWidth="1"/>
    <col min="17" max="17" width="25.26953125" customWidth="1"/>
    <col min="18" max="18" width="41.453125" bestFit="1" customWidth="1"/>
    <col min="19" max="19" width="50.453125" bestFit="1" customWidth="1"/>
  </cols>
  <sheetData>
    <row r="1" spans="1:19" x14ac:dyDescent="0.35">
      <c r="A1" s="27" t="s">
        <v>0</v>
      </c>
      <c r="B1" s="28"/>
      <c r="C1" s="28"/>
      <c r="D1" s="28"/>
      <c r="E1" s="28"/>
      <c r="F1" s="28"/>
      <c r="G1" s="29"/>
      <c r="H1" s="27" t="s">
        <v>1</v>
      </c>
      <c r="I1" s="28"/>
      <c r="J1" s="29"/>
      <c r="K1" s="27" t="s">
        <v>2</v>
      </c>
      <c r="L1" s="28"/>
      <c r="M1" s="28"/>
      <c r="N1" s="29"/>
      <c r="O1" s="28" t="s">
        <v>3</v>
      </c>
      <c r="P1" s="29"/>
      <c r="Q1" s="30" t="s">
        <v>4</v>
      </c>
      <c r="R1" s="31"/>
      <c r="S1" s="31"/>
    </row>
    <row r="2" spans="1:19" s="5" customFormat="1" x14ac:dyDescent="0.35">
      <c r="A2" s="11" t="s">
        <v>5</v>
      </c>
      <c r="B2" s="11" t="s">
        <v>6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2" t="s">
        <v>12</v>
      </c>
      <c r="I2" s="12" t="s">
        <v>13</v>
      </c>
      <c r="J2" s="12" t="s">
        <v>14</v>
      </c>
      <c r="K2" s="13" t="s">
        <v>15</v>
      </c>
      <c r="L2" s="13" t="s">
        <v>16</v>
      </c>
      <c r="M2" s="13" t="s">
        <v>17</v>
      </c>
      <c r="N2" s="13" t="s">
        <v>18</v>
      </c>
      <c r="O2" s="14" t="s">
        <v>19</v>
      </c>
      <c r="P2" s="14" t="s">
        <v>20</v>
      </c>
      <c r="Q2" s="15" t="s">
        <v>21</v>
      </c>
      <c r="R2" s="15" t="s">
        <v>22</v>
      </c>
      <c r="S2" s="15" t="s">
        <v>23</v>
      </c>
    </row>
    <row r="3" spans="1:19" s="10" customFormat="1" x14ac:dyDescent="0.35">
      <c r="A3" s="16">
        <v>450</v>
      </c>
      <c r="B3" s="16">
        <v>1</v>
      </c>
      <c r="C3" s="16" t="s">
        <v>24</v>
      </c>
      <c r="D3" s="16"/>
      <c r="E3" s="16" t="s">
        <v>25</v>
      </c>
      <c r="F3" s="16" t="s">
        <v>26</v>
      </c>
      <c r="G3" s="16"/>
      <c r="H3" s="17" t="str">
        <f t="shared" ref="H3:H66" si="0">IF(E3=E2,H2,SUBSTITUTE(E3," ",""))</f>
        <v>LegalEntity</v>
      </c>
      <c r="I3" s="17" t="str">
        <f t="shared" ref="I3:I66" si="1">IF(F3&lt;&gt;"",SUBSTITUTE(SUBSTITUTE(F3," ","_"),"-",""),"")</f>
        <v>Code</v>
      </c>
      <c r="J3" s="17"/>
      <c r="K3" s="18" t="s">
        <v>27</v>
      </c>
      <c r="L3" s="18" t="s">
        <v>28</v>
      </c>
      <c r="M3" s="18" t="s">
        <v>29</v>
      </c>
      <c r="N3" s="18">
        <v>8</v>
      </c>
      <c r="O3" s="19" t="s">
        <v>30</v>
      </c>
      <c r="P3" s="19" t="s">
        <v>31</v>
      </c>
      <c r="Q3" s="20" t="str">
        <f t="shared" ref="Q3:Q66" si="2">IF(OR(R3&lt;&gt;"",S3&lt;&gt;""),"x","")</f>
        <v>x</v>
      </c>
      <c r="R3" s="20" t="str">
        <f t="shared" ref="R3:R66" si="3">IF(H3&lt;&gt;H2,"CREATE VIEW DBO.V_"&amp;H3&amp;" AS "&amp;CHAR(10)&amp;"SELECT ",IF(E3&lt;&gt;E4,"GO "&amp;CHAR(10),""))</f>
        <v xml:space="preserve">CREATE VIEW DBO.V_LegalEntity AS 
SELECT </v>
      </c>
      <c r="S3" s="20" t="str">
        <f>IF(F3&lt;&gt;"",VLOOKUP(O3,Sheet1!A:B,2,0)&amp;"."&amp;P3&amp;" AS "&amp;I3,"")</f>
        <v>pe.ucode AS Code</v>
      </c>
    </row>
    <row r="4" spans="1:19" s="10" customFormat="1" x14ac:dyDescent="0.35">
      <c r="A4" s="16">
        <v>450</v>
      </c>
      <c r="B4" s="16">
        <v>2</v>
      </c>
      <c r="C4" s="16" t="s">
        <v>24</v>
      </c>
      <c r="D4" s="16"/>
      <c r="E4" s="16" t="s">
        <v>25</v>
      </c>
      <c r="F4" s="16" t="s">
        <v>32</v>
      </c>
      <c r="G4" s="16" t="s">
        <v>33</v>
      </c>
      <c r="H4" s="17" t="str">
        <f t="shared" si="0"/>
        <v>LegalEntity</v>
      </c>
      <c r="I4" s="17" t="str">
        <f t="shared" si="1"/>
        <v>Country</v>
      </c>
      <c r="J4" s="17"/>
      <c r="K4" s="18" t="s">
        <v>27</v>
      </c>
      <c r="L4" s="18" t="s">
        <v>32</v>
      </c>
      <c r="M4" s="18" t="s">
        <v>29</v>
      </c>
      <c r="N4" s="18">
        <v>12</v>
      </c>
      <c r="O4" s="19" t="s">
        <v>34</v>
      </c>
      <c r="P4" s="19" t="s">
        <v>35</v>
      </c>
      <c r="Q4" s="20" t="str">
        <f t="shared" si="2"/>
        <v>x</v>
      </c>
      <c r="R4" s="20" t="str">
        <f t="shared" si="3"/>
        <v/>
      </c>
      <c r="S4" s="20" t="str">
        <f>IF(F4&lt;&gt;"",VLOOKUP(O4,Sheet1!A:B,2,0)&amp;"."&amp;P4&amp;" AS "&amp;I4,"")</f>
        <v>co.scode AS Country</v>
      </c>
    </row>
    <row r="5" spans="1:19" s="10" customFormat="1" x14ac:dyDescent="0.35">
      <c r="A5" s="16">
        <v>450</v>
      </c>
      <c r="B5" s="16">
        <v>3</v>
      </c>
      <c r="C5" s="16" t="s">
        <v>24</v>
      </c>
      <c r="D5" s="16"/>
      <c r="E5" s="16" t="s">
        <v>25</v>
      </c>
      <c r="F5" s="16" t="s">
        <v>36</v>
      </c>
      <c r="G5" s="16" t="s">
        <v>33</v>
      </c>
      <c r="H5" s="17" t="str">
        <f t="shared" si="0"/>
        <v>LegalEntity</v>
      </c>
      <c r="I5" s="17" t="str">
        <f t="shared" si="1"/>
        <v>Currency</v>
      </c>
      <c r="J5" s="17"/>
      <c r="K5" s="18" t="s">
        <v>27</v>
      </c>
      <c r="L5" s="18" t="s">
        <v>36</v>
      </c>
      <c r="M5" s="18" t="s">
        <v>29</v>
      </c>
      <c r="N5" s="18">
        <v>8</v>
      </c>
      <c r="O5" s="19" t="s">
        <v>37</v>
      </c>
      <c r="P5" s="19" t="s">
        <v>35</v>
      </c>
      <c r="Q5" s="20" t="str">
        <f t="shared" si="2"/>
        <v>x</v>
      </c>
      <c r="R5" s="20" t="str">
        <f t="shared" si="3"/>
        <v/>
      </c>
      <c r="S5" s="20" t="str">
        <f>IF(F5&lt;&gt;"",VLOOKUP(O5,Sheet1!A:B,2,0)&amp;"."&amp;P5&amp;" AS "&amp;I5,"")</f>
        <v>cur.scode AS Currency</v>
      </c>
    </row>
    <row r="6" spans="1:19" s="10" customFormat="1" x14ac:dyDescent="0.35">
      <c r="A6" s="16">
        <v>450</v>
      </c>
      <c r="B6" s="16">
        <v>4</v>
      </c>
      <c r="C6" s="16" t="s">
        <v>24</v>
      </c>
      <c r="D6" s="16"/>
      <c r="E6" s="16" t="s">
        <v>25</v>
      </c>
      <c r="F6" s="16" t="s">
        <v>38</v>
      </c>
      <c r="G6" s="16" t="s">
        <v>33</v>
      </c>
      <c r="H6" s="17" t="str">
        <f t="shared" si="0"/>
        <v>LegalEntity</v>
      </c>
      <c r="I6" s="17" t="str">
        <f t="shared" si="1"/>
        <v>Tax_Authority</v>
      </c>
      <c r="J6" s="17"/>
      <c r="K6" s="18" t="s">
        <v>27</v>
      </c>
      <c r="L6" s="18" t="s">
        <v>39</v>
      </c>
      <c r="M6" s="18" t="s">
        <v>29</v>
      </c>
      <c r="N6" s="18">
        <v>20</v>
      </c>
      <c r="O6" s="19" t="s">
        <v>40</v>
      </c>
      <c r="P6" s="19" t="s">
        <v>35</v>
      </c>
      <c r="Q6" s="20" t="str">
        <f t="shared" si="2"/>
        <v>x</v>
      </c>
      <c r="R6" s="20" t="str">
        <f t="shared" si="3"/>
        <v/>
      </c>
      <c r="S6" s="20" t="str">
        <f>IF(F6&lt;&gt;"",VLOOKUP(O6,Sheet1!A:B,2,0)&amp;"."&amp;P6&amp;" AS "&amp;I6,"")</f>
        <v>ta.scode AS Tax_Authority</v>
      </c>
    </row>
    <row r="7" spans="1:19" s="10" customFormat="1" hidden="1" x14ac:dyDescent="0.35">
      <c r="A7" s="16">
        <v>450</v>
      </c>
      <c r="B7" s="16">
        <v>5</v>
      </c>
      <c r="C7" s="16" t="s">
        <v>24</v>
      </c>
      <c r="D7" s="16"/>
      <c r="E7" s="16" t="s">
        <v>25</v>
      </c>
      <c r="F7" s="16" t="s">
        <v>41</v>
      </c>
      <c r="G7" s="16"/>
      <c r="H7" s="17" t="str">
        <f t="shared" si="0"/>
        <v>LegalEntity</v>
      </c>
      <c r="I7" s="17" t="str">
        <f t="shared" si="1"/>
        <v/>
      </c>
      <c r="J7" s="17"/>
      <c r="K7" s="18" t="s">
        <v>27</v>
      </c>
      <c r="L7" s="18" t="s">
        <v>42</v>
      </c>
      <c r="M7" s="18" t="s">
        <v>29</v>
      </c>
      <c r="N7" s="18">
        <v>8</v>
      </c>
      <c r="O7" s="19" t="s">
        <v>37</v>
      </c>
      <c r="P7" s="19" t="s">
        <v>35</v>
      </c>
      <c r="Q7" s="20" t="str">
        <f t="shared" si="2"/>
        <v/>
      </c>
      <c r="R7" s="20" t="str">
        <f t="shared" si="3"/>
        <v/>
      </c>
      <c r="S7" s="20" t="str">
        <f>IF(F7&lt;&gt;"",VLOOKUP(O7,Sheet1!A:B,2,0)&amp;"."&amp;P7&amp;" AS "&amp;I7,"")</f>
        <v/>
      </c>
    </row>
    <row r="8" spans="1:19" s="10" customFormat="1" x14ac:dyDescent="0.35">
      <c r="A8" s="16">
        <v>450</v>
      </c>
      <c r="B8" s="16">
        <v>6</v>
      </c>
      <c r="C8" s="16" t="s">
        <v>24</v>
      </c>
      <c r="D8" s="16"/>
      <c r="E8" s="16" t="s">
        <v>25</v>
      </c>
      <c r="F8" s="16" t="s">
        <v>43</v>
      </c>
      <c r="G8" s="16"/>
      <c r="H8" s="17" t="str">
        <f t="shared" si="0"/>
        <v>LegalEntity</v>
      </c>
      <c r="I8" s="17" t="str">
        <f t="shared" si="1"/>
        <v>Legacy_Code</v>
      </c>
      <c r="J8" s="17"/>
      <c r="K8" s="18" t="s">
        <v>27</v>
      </c>
      <c r="L8" s="18" t="s">
        <v>44</v>
      </c>
      <c r="M8" s="18" t="s">
        <v>29</v>
      </c>
      <c r="N8" s="18">
        <v>250</v>
      </c>
      <c r="O8" s="19" t="s">
        <v>45</v>
      </c>
      <c r="P8" s="19" t="s">
        <v>46</v>
      </c>
      <c r="Q8" s="20" t="str">
        <f t="shared" si="2"/>
        <v>x</v>
      </c>
      <c r="R8" s="20" t="str">
        <f t="shared" si="3"/>
        <v/>
      </c>
      <c r="S8" s="20" t="str">
        <f>IF(F8&lt;&gt;"",VLOOKUP(O8,Sheet1!A:B,2,0)&amp;"."&amp;P8&amp;" AS "&amp;I8,"")</f>
        <v>o.sExtReference AS Legacy_Code</v>
      </c>
    </row>
    <row r="9" spans="1:19" s="10" customFormat="1" x14ac:dyDescent="0.35">
      <c r="A9" s="16">
        <v>450</v>
      </c>
      <c r="B9" s="16">
        <v>7</v>
      </c>
      <c r="C9" s="16" t="s">
        <v>24</v>
      </c>
      <c r="D9" s="16"/>
      <c r="E9" s="16" t="s">
        <v>25</v>
      </c>
      <c r="F9" s="16" t="s">
        <v>47</v>
      </c>
      <c r="G9" s="16"/>
      <c r="H9" s="17" t="str">
        <f t="shared" si="0"/>
        <v>LegalEntity</v>
      </c>
      <c r="I9" s="17" t="str">
        <f t="shared" si="1"/>
        <v>Legal_Name_1</v>
      </c>
      <c r="J9" s="17"/>
      <c r="K9" s="18" t="s">
        <v>27</v>
      </c>
      <c r="L9" s="18" t="s">
        <v>48</v>
      </c>
      <c r="M9" s="18" t="s">
        <v>29</v>
      </c>
      <c r="N9" s="18">
        <v>256</v>
      </c>
      <c r="O9" s="19" t="s">
        <v>30</v>
      </c>
      <c r="P9" s="19" t="s">
        <v>49</v>
      </c>
      <c r="Q9" s="20" t="str">
        <f t="shared" si="2"/>
        <v>x</v>
      </c>
      <c r="R9" s="20" t="str">
        <f t="shared" si="3"/>
        <v/>
      </c>
      <c r="S9" s="20" t="str">
        <f>IF(F9&lt;&gt;"",VLOOKUP(O9,Sheet1!A:B,2,0)&amp;"."&amp;P9&amp;" AS "&amp;I9,"")</f>
        <v>pe.uLastName AS Legal_Name_1</v>
      </c>
    </row>
    <row r="10" spans="1:19" s="10" customFormat="1" x14ac:dyDescent="0.35">
      <c r="A10" s="16">
        <v>450</v>
      </c>
      <c r="B10" s="16">
        <v>8</v>
      </c>
      <c r="C10" s="16" t="s">
        <v>24</v>
      </c>
      <c r="D10" s="16"/>
      <c r="E10" s="16" t="s">
        <v>25</v>
      </c>
      <c r="F10" s="16" t="s">
        <v>50</v>
      </c>
      <c r="G10" s="16"/>
      <c r="H10" s="17" t="str">
        <f t="shared" si="0"/>
        <v>LegalEntity</v>
      </c>
      <c r="I10" s="17" t="str">
        <f t="shared" si="1"/>
        <v>Legal_Name_2</v>
      </c>
      <c r="J10" s="17"/>
      <c r="K10" s="18" t="s">
        <v>27</v>
      </c>
      <c r="L10" s="18" t="s">
        <v>51</v>
      </c>
      <c r="M10" s="18" t="s">
        <v>29</v>
      </c>
      <c r="N10" s="18">
        <v>255</v>
      </c>
      <c r="O10" s="19" t="s">
        <v>30</v>
      </c>
      <c r="P10" s="19" t="s">
        <v>52</v>
      </c>
      <c r="Q10" s="20" t="str">
        <f t="shared" si="2"/>
        <v>x</v>
      </c>
      <c r="R10" s="20" t="str">
        <f t="shared" si="3"/>
        <v/>
      </c>
      <c r="S10" s="20" t="str">
        <f>IF(F10&lt;&gt;"",VLOOKUP(O10,Sheet1!A:B,2,0)&amp;"."&amp;P10&amp;" AS "&amp;I10,"")</f>
        <v>pe.sFirstName AS Legal_Name_2</v>
      </c>
    </row>
    <row r="11" spans="1:19" s="10" customFormat="1" x14ac:dyDescent="0.35">
      <c r="A11" s="16">
        <v>450</v>
      </c>
      <c r="B11" s="16">
        <v>9</v>
      </c>
      <c r="C11" s="16" t="s">
        <v>24</v>
      </c>
      <c r="D11" s="16"/>
      <c r="E11" s="16" t="s">
        <v>25</v>
      </c>
      <c r="F11" s="16" t="s">
        <v>53</v>
      </c>
      <c r="G11" s="16"/>
      <c r="H11" s="17" t="str">
        <f t="shared" si="0"/>
        <v>LegalEntity</v>
      </c>
      <c r="I11" s="17" t="str">
        <f t="shared" si="1"/>
        <v>Address_1</v>
      </c>
      <c r="J11" s="17"/>
      <c r="K11" s="18" t="s">
        <v>27</v>
      </c>
      <c r="L11" s="18" t="s">
        <v>54</v>
      </c>
      <c r="M11" s="18" t="s">
        <v>29</v>
      </c>
      <c r="N11" s="18">
        <v>50</v>
      </c>
      <c r="O11" s="19" t="s">
        <v>30</v>
      </c>
      <c r="P11" s="19" t="s">
        <v>55</v>
      </c>
      <c r="Q11" s="20" t="str">
        <f t="shared" si="2"/>
        <v>x</v>
      </c>
      <c r="R11" s="20" t="str">
        <f t="shared" si="3"/>
        <v/>
      </c>
      <c r="S11" s="20" t="str">
        <f>IF(F11&lt;&gt;"",VLOOKUP(O11,Sheet1!A:B,2,0)&amp;"."&amp;P11&amp;" AS "&amp;I11,"")</f>
        <v>pe.sAddr1 AS Address_1</v>
      </c>
    </row>
    <row r="12" spans="1:19" s="10" customFormat="1" x14ac:dyDescent="0.35">
      <c r="A12" s="16">
        <v>450</v>
      </c>
      <c r="B12" s="16">
        <v>10</v>
      </c>
      <c r="C12" s="16" t="s">
        <v>24</v>
      </c>
      <c r="D12" s="16"/>
      <c r="E12" s="16" t="s">
        <v>25</v>
      </c>
      <c r="F12" s="16" t="s">
        <v>56</v>
      </c>
      <c r="G12" s="16"/>
      <c r="H12" s="17" t="str">
        <f t="shared" si="0"/>
        <v>LegalEntity</v>
      </c>
      <c r="I12" s="17" t="str">
        <f t="shared" si="1"/>
        <v>Address_2</v>
      </c>
      <c r="J12" s="17"/>
      <c r="K12" s="18" t="s">
        <v>27</v>
      </c>
      <c r="L12" s="18" t="s">
        <v>57</v>
      </c>
      <c r="M12" s="18" t="s">
        <v>29</v>
      </c>
      <c r="N12" s="18">
        <v>50</v>
      </c>
      <c r="O12" s="19" t="s">
        <v>30</v>
      </c>
      <c r="P12" s="19" t="s">
        <v>58</v>
      </c>
      <c r="Q12" s="20" t="str">
        <f t="shared" si="2"/>
        <v>x</v>
      </c>
      <c r="R12" s="20" t="str">
        <f t="shared" si="3"/>
        <v/>
      </c>
      <c r="S12" s="20" t="str">
        <f>IF(F12&lt;&gt;"",VLOOKUP(O12,Sheet1!A:B,2,0)&amp;"."&amp;P12&amp;" AS "&amp;I12,"")</f>
        <v>pe.sAddr2 AS Address_2</v>
      </c>
    </row>
    <row r="13" spans="1:19" s="10" customFormat="1" x14ac:dyDescent="0.35">
      <c r="A13" s="16">
        <v>450</v>
      </c>
      <c r="B13" s="16">
        <v>11</v>
      </c>
      <c r="C13" s="16" t="s">
        <v>24</v>
      </c>
      <c r="D13" s="16"/>
      <c r="E13" s="16" t="s">
        <v>25</v>
      </c>
      <c r="F13" s="16" t="s">
        <v>59</v>
      </c>
      <c r="G13" s="16"/>
      <c r="H13" s="17" t="str">
        <f t="shared" si="0"/>
        <v>LegalEntity</v>
      </c>
      <c r="I13" s="17" t="str">
        <f t="shared" si="1"/>
        <v>Address_3</v>
      </c>
      <c r="J13" s="17"/>
      <c r="K13" s="18" t="s">
        <v>27</v>
      </c>
      <c r="L13" s="18" t="s">
        <v>60</v>
      </c>
      <c r="M13" s="18" t="s">
        <v>29</v>
      </c>
      <c r="N13" s="18">
        <v>50</v>
      </c>
      <c r="O13" s="19" t="s">
        <v>30</v>
      </c>
      <c r="P13" s="19" t="s">
        <v>61</v>
      </c>
      <c r="Q13" s="20" t="str">
        <f t="shared" si="2"/>
        <v>x</v>
      </c>
      <c r="R13" s="20" t="str">
        <f t="shared" si="3"/>
        <v/>
      </c>
      <c r="S13" s="20" t="str">
        <f>IF(F13&lt;&gt;"",VLOOKUP(O13,Sheet1!A:B,2,0)&amp;"."&amp;P13&amp;" AS "&amp;I13,"")</f>
        <v>pe.sAddr3 AS Address_3</v>
      </c>
    </row>
    <row r="14" spans="1:19" s="10" customFormat="1" x14ac:dyDescent="0.35">
      <c r="A14" s="16">
        <v>450</v>
      </c>
      <c r="B14" s="16">
        <v>12</v>
      </c>
      <c r="C14" s="16" t="s">
        <v>24</v>
      </c>
      <c r="D14" s="16"/>
      <c r="E14" s="16" t="s">
        <v>25</v>
      </c>
      <c r="F14" s="16" t="s">
        <v>62</v>
      </c>
      <c r="G14" s="16"/>
      <c r="H14" s="17" t="str">
        <f t="shared" si="0"/>
        <v>LegalEntity</v>
      </c>
      <c r="I14" s="17" t="str">
        <f t="shared" si="1"/>
        <v>County</v>
      </c>
      <c r="J14" s="17"/>
      <c r="K14" s="18" t="s">
        <v>27</v>
      </c>
      <c r="L14" s="18" t="s">
        <v>63</v>
      </c>
      <c r="M14" s="18" t="s">
        <v>29</v>
      </c>
      <c r="N14" s="18">
        <v>50</v>
      </c>
      <c r="O14" s="19" t="s">
        <v>30</v>
      </c>
      <c r="P14" s="19" t="s">
        <v>64</v>
      </c>
      <c r="Q14" s="20" t="str">
        <f t="shared" si="2"/>
        <v>x</v>
      </c>
      <c r="R14" s="20" t="str">
        <f t="shared" si="3"/>
        <v/>
      </c>
      <c r="S14" s="20" t="str">
        <f>IF(F14&lt;&gt;"",VLOOKUP(O14,Sheet1!A:B,2,0)&amp;"."&amp;P14&amp;" AS "&amp;I14,"")</f>
        <v>pe.sAddr4 AS County</v>
      </c>
    </row>
    <row r="15" spans="1:19" s="10" customFormat="1" x14ac:dyDescent="0.35">
      <c r="A15" s="16">
        <v>450</v>
      </c>
      <c r="B15" s="16">
        <v>13</v>
      </c>
      <c r="C15" s="16" t="s">
        <v>24</v>
      </c>
      <c r="D15" s="16"/>
      <c r="E15" s="16" t="s">
        <v>25</v>
      </c>
      <c r="F15" s="16" t="s">
        <v>65</v>
      </c>
      <c r="G15" s="16"/>
      <c r="H15" s="17" t="str">
        <f t="shared" si="0"/>
        <v>LegalEntity</v>
      </c>
      <c r="I15" s="17" t="str">
        <f t="shared" si="1"/>
        <v>City</v>
      </c>
      <c r="J15" s="17"/>
      <c r="K15" s="18" t="s">
        <v>27</v>
      </c>
      <c r="L15" s="18" t="s">
        <v>65</v>
      </c>
      <c r="M15" s="18" t="s">
        <v>29</v>
      </c>
      <c r="N15" s="18">
        <v>40</v>
      </c>
      <c r="O15" s="19" t="s">
        <v>30</v>
      </c>
      <c r="P15" s="19" t="s">
        <v>66</v>
      </c>
      <c r="Q15" s="20" t="str">
        <f t="shared" si="2"/>
        <v>x</v>
      </c>
      <c r="R15" s="20" t="str">
        <f t="shared" si="3"/>
        <v/>
      </c>
      <c r="S15" s="20" t="str">
        <f>IF(F15&lt;&gt;"",VLOOKUP(O15,Sheet1!A:B,2,0)&amp;"."&amp;P15&amp;" AS "&amp;I15,"")</f>
        <v>pe.sCity AS City</v>
      </c>
    </row>
    <row r="16" spans="1:19" s="10" customFormat="1" x14ac:dyDescent="0.35">
      <c r="A16" s="16">
        <v>450</v>
      </c>
      <c r="B16" s="16">
        <v>14</v>
      </c>
      <c r="C16" s="16" t="s">
        <v>24</v>
      </c>
      <c r="D16" s="16"/>
      <c r="E16" s="16" t="s">
        <v>25</v>
      </c>
      <c r="F16" s="16" t="s">
        <v>67</v>
      </c>
      <c r="G16" s="16"/>
      <c r="H16" s="17" t="str">
        <f t="shared" si="0"/>
        <v>LegalEntity</v>
      </c>
      <c r="I16" s="17" t="str">
        <f t="shared" si="1"/>
        <v>State</v>
      </c>
      <c r="J16" s="17"/>
      <c r="K16" s="18" t="s">
        <v>27</v>
      </c>
      <c r="L16" s="18" t="s">
        <v>67</v>
      </c>
      <c r="M16" s="18" t="s">
        <v>29</v>
      </c>
      <c r="N16" s="18">
        <v>5</v>
      </c>
      <c r="O16" s="19" t="s">
        <v>30</v>
      </c>
      <c r="P16" s="19" t="s">
        <v>68</v>
      </c>
      <c r="Q16" s="20" t="str">
        <f t="shared" si="2"/>
        <v>x</v>
      </c>
      <c r="R16" s="20" t="str">
        <f t="shared" si="3"/>
        <v/>
      </c>
      <c r="S16" s="20" t="str">
        <f>IF(F16&lt;&gt;"",VLOOKUP(O16,Sheet1!A:B,2,0)&amp;"."&amp;P16&amp;" AS "&amp;I16,"")</f>
        <v>pe.sState AS State</v>
      </c>
    </row>
    <row r="17" spans="1:19" s="10" customFormat="1" x14ac:dyDescent="0.35">
      <c r="A17" s="16">
        <v>450</v>
      </c>
      <c r="B17" s="16">
        <v>15</v>
      </c>
      <c r="C17" s="16" t="s">
        <v>24</v>
      </c>
      <c r="D17" s="16"/>
      <c r="E17" s="16" t="s">
        <v>25</v>
      </c>
      <c r="F17" s="16" t="s">
        <v>69</v>
      </c>
      <c r="G17" s="16"/>
      <c r="H17" s="17" t="str">
        <f t="shared" si="0"/>
        <v>LegalEntity</v>
      </c>
      <c r="I17" s="17" t="str">
        <f t="shared" si="1"/>
        <v>Post_Code</v>
      </c>
      <c r="J17" s="17"/>
      <c r="K17" s="18" t="s">
        <v>27</v>
      </c>
      <c r="L17" s="18" t="s">
        <v>70</v>
      </c>
      <c r="M17" s="18" t="s">
        <v>29</v>
      </c>
      <c r="N17" s="18">
        <v>12</v>
      </c>
      <c r="O17" s="19" t="s">
        <v>30</v>
      </c>
      <c r="P17" s="19" t="s">
        <v>71</v>
      </c>
      <c r="Q17" s="20" t="str">
        <f t="shared" si="2"/>
        <v>x</v>
      </c>
      <c r="R17" s="20" t="str">
        <f t="shared" si="3"/>
        <v/>
      </c>
      <c r="S17" s="20" t="str">
        <f>IF(F17&lt;&gt;"",VLOOKUP(O17,Sheet1!A:B,2,0)&amp;"."&amp;P17&amp;" AS "&amp;I17,"")</f>
        <v>pe.sZipCode AS Post_Code</v>
      </c>
    </row>
    <row r="18" spans="1:19" s="10" customFormat="1" x14ac:dyDescent="0.35">
      <c r="A18" s="16">
        <v>450</v>
      </c>
      <c r="B18" s="16">
        <v>16</v>
      </c>
      <c r="C18" s="16" t="s">
        <v>24</v>
      </c>
      <c r="D18" s="16"/>
      <c r="E18" s="16" t="s">
        <v>25</v>
      </c>
      <c r="F18" s="16" t="s">
        <v>72</v>
      </c>
      <c r="G18" s="16"/>
      <c r="H18" s="17" t="str">
        <f t="shared" si="0"/>
        <v>LegalEntity</v>
      </c>
      <c r="I18" s="17" t="str">
        <f t="shared" si="1"/>
        <v>Phone_Number_1</v>
      </c>
      <c r="J18" s="17"/>
      <c r="K18" s="18" t="s">
        <v>27</v>
      </c>
      <c r="L18" s="18" t="s">
        <v>73</v>
      </c>
      <c r="M18" s="18" t="s">
        <v>29</v>
      </c>
      <c r="N18" s="18">
        <v>40</v>
      </c>
      <c r="O18" s="19" t="s">
        <v>30</v>
      </c>
      <c r="P18" s="19" t="s">
        <v>74</v>
      </c>
      <c r="Q18" s="20" t="str">
        <f t="shared" si="2"/>
        <v>x</v>
      </c>
      <c r="R18" s="20" t="str">
        <f t="shared" si="3"/>
        <v/>
      </c>
      <c r="S18" s="20" t="str">
        <f>IF(F18&lt;&gt;"",VLOOKUP(O18,Sheet1!A:B,2,0)&amp;"."&amp;P18&amp;" AS "&amp;I18,"")</f>
        <v>pe.sPhoneNum0 AS Phone_Number_1</v>
      </c>
    </row>
    <row r="19" spans="1:19" s="10" customFormat="1" x14ac:dyDescent="0.35">
      <c r="A19" s="16">
        <v>450</v>
      </c>
      <c r="B19" s="16">
        <v>17</v>
      </c>
      <c r="C19" s="16" t="s">
        <v>24</v>
      </c>
      <c r="D19" s="16"/>
      <c r="E19" s="16" t="s">
        <v>25</v>
      </c>
      <c r="F19" s="16" t="s">
        <v>75</v>
      </c>
      <c r="G19" s="16"/>
      <c r="H19" s="17" t="str">
        <f t="shared" si="0"/>
        <v>LegalEntity</v>
      </c>
      <c r="I19" s="17" t="str">
        <f t="shared" si="1"/>
        <v>Phone_Number_2</v>
      </c>
      <c r="J19" s="17"/>
      <c r="K19" s="18" t="s">
        <v>27</v>
      </c>
      <c r="L19" s="18" t="s">
        <v>76</v>
      </c>
      <c r="M19" s="18" t="s">
        <v>29</v>
      </c>
      <c r="N19" s="18">
        <v>40</v>
      </c>
      <c r="O19" s="19" t="s">
        <v>30</v>
      </c>
      <c r="P19" s="19" t="s">
        <v>77</v>
      </c>
      <c r="Q19" s="20" t="str">
        <f t="shared" si="2"/>
        <v>x</v>
      </c>
      <c r="R19" s="20" t="str">
        <f t="shared" si="3"/>
        <v/>
      </c>
      <c r="S19" s="20" t="str">
        <f>IF(F19&lt;&gt;"",VLOOKUP(O19,Sheet1!A:B,2,0)&amp;"."&amp;P19&amp;" AS "&amp;I19,"")</f>
        <v>pe.sPhoneNum1 AS Phone_Number_2</v>
      </c>
    </row>
    <row r="20" spans="1:19" s="10" customFormat="1" x14ac:dyDescent="0.35">
      <c r="A20" s="16">
        <v>450</v>
      </c>
      <c r="B20" s="16">
        <v>18</v>
      </c>
      <c r="C20" s="16" t="s">
        <v>24</v>
      </c>
      <c r="D20" s="16"/>
      <c r="E20" s="16" t="s">
        <v>25</v>
      </c>
      <c r="F20" s="16" t="s">
        <v>78</v>
      </c>
      <c r="G20" s="16"/>
      <c r="H20" s="17" t="str">
        <f t="shared" si="0"/>
        <v>LegalEntity</v>
      </c>
      <c r="I20" s="17" t="str">
        <f t="shared" si="1"/>
        <v>Phone_Number_3</v>
      </c>
      <c r="J20" s="17"/>
      <c r="K20" s="18" t="s">
        <v>27</v>
      </c>
      <c r="L20" s="18" t="s">
        <v>79</v>
      </c>
      <c r="M20" s="18" t="s">
        <v>29</v>
      </c>
      <c r="N20" s="18">
        <v>40</v>
      </c>
      <c r="O20" s="19" t="s">
        <v>30</v>
      </c>
      <c r="P20" s="19" t="s">
        <v>80</v>
      </c>
      <c r="Q20" s="20" t="str">
        <f t="shared" si="2"/>
        <v>x</v>
      </c>
      <c r="R20" s="20" t="str">
        <f t="shared" si="3"/>
        <v/>
      </c>
      <c r="S20" s="20" t="str">
        <f>IF(F20&lt;&gt;"",VLOOKUP(O20,Sheet1!A:B,2,0)&amp;"."&amp;P20&amp;" AS "&amp;I20,"")</f>
        <v>pe.sPhoneNum2 AS Phone_Number_3</v>
      </c>
    </row>
    <row r="21" spans="1:19" s="10" customFormat="1" x14ac:dyDescent="0.35">
      <c r="A21" s="16">
        <v>450</v>
      </c>
      <c r="B21" s="16">
        <v>19</v>
      </c>
      <c r="C21" s="16" t="s">
        <v>24</v>
      </c>
      <c r="D21" s="16"/>
      <c r="E21" s="16" t="s">
        <v>25</v>
      </c>
      <c r="F21" s="16" t="s">
        <v>81</v>
      </c>
      <c r="G21" s="16"/>
      <c r="H21" s="17" t="str">
        <f t="shared" si="0"/>
        <v>LegalEntity</v>
      </c>
      <c r="I21" s="17" t="str">
        <f t="shared" si="1"/>
        <v>Phone_Number_4</v>
      </c>
      <c r="J21" s="17"/>
      <c r="K21" s="18" t="s">
        <v>27</v>
      </c>
      <c r="L21" s="18" t="s">
        <v>82</v>
      </c>
      <c r="M21" s="18" t="s">
        <v>29</v>
      </c>
      <c r="N21" s="18">
        <v>40</v>
      </c>
      <c r="O21" s="19" t="s">
        <v>30</v>
      </c>
      <c r="P21" s="19" t="s">
        <v>83</v>
      </c>
      <c r="Q21" s="20" t="str">
        <f t="shared" si="2"/>
        <v>x</v>
      </c>
      <c r="R21" s="20" t="str">
        <f t="shared" si="3"/>
        <v/>
      </c>
      <c r="S21" s="20" t="str">
        <f>IF(F21&lt;&gt;"",VLOOKUP(O21,Sheet1!A:B,2,0)&amp;"."&amp;P21&amp;" AS "&amp;I21,"")</f>
        <v>pe.sPhoneNum3 AS Phone_Number_4</v>
      </c>
    </row>
    <row r="22" spans="1:19" s="10" customFormat="1" x14ac:dyDescent="0.35">
      <c r="A22" s="16">
        <v>450</v>
      </c>
      <c r="B22" s="16">
        <v>20</v>
      </c>
      <c r="C22" s="16" t="s">
        <v>24</v>
      </c>
      <c r="D22" s="16"/>
      <c r="E22" s="16" t="s">
        <v>25</v>
      </c>
      <c r="F22" s="16" t="s">
        <v>84</v>
      </c>
      <c r="G22" s="16"/>
      <c r="H22" s="17" t="str">
        <f t="shared" si="0"/>
        <v>LegalEntity</v>
      </c>
      <c r="I22" s="17" t="str">
        <f t="shared" si="1"/>
        <v>Phone_Number_5</v>
      </c>
      <c r="J22" s="17"/>
      <c r="K22" s="18" t="s">
        <v>27</v>
      </c>
      <c r="L22" s="18" t="s">
        <v>85</v>
      </c>
      <c r="M22" s="18" t="s">
        <v>29</v>
      </c>
      <c r="N22" s="18">
        <v>40</v>
      </c>
      <c r="O22" s="19" t="s">
        <v>30</v>
      </c>
      <c r="P22" s="19" t="s">
        <v>86</v>
      </c>
      <c r="Q22" s="20" t="str">
        <f t="shared" si="2"/>
        <v>x</v>
      </c>
      <c r="R22" s="20" t="str">
        <f t="shared" si="3"/>
        <v/>
      </c>
      <c r="S22" s="20" t="str">
        <f>IF(F22&lt;&gt;"",VLOOKUP(O22,Sheet1!A:B,2,0)&amp;"."&amp;P22&amp;" AS "&amp;I22,"")</f>
        <v>pe.sPhoneNum4 AS Phone_Number_5</v>
      </c>
    </row>
    <row r="23" spans="1:19" s="10" customFormat="1" x14ac:dyDescent="0.35">
      <c r="A23" s="16">
        <v>450</v>
      </c>
      <c r="B23" s="16">
        <v>21</v>
      </c>
      <c r="C23" s="16" t="s">
        <v>24</v>
      </c>
      <c r="D23" s="16"/>
      <c r="E23" s="16" t="s">
        <v>25</v>
      </c>
      <c r="F23" s="16" t="s">
        <v>87</v>
      </c>
      <c r="G23" s="16"/>
      <c r="H23" s="17" t="str">
        <f t="shared" si="0"/>
        <v>LegalEntity</v>
      </c>
      <c r="I23" s="17" t="str">
        <f t="shared" si="1"/>
        <v>Phone_Number_6</v>
      </c>
      <c r="J23" s="17"/>
      <c r="K23" s="18" t="s">
        <v>27</v>
      </c>
      <c r="L23" s="18" t="s">
        <v>88</v>
      </c>
      <c r="M23" s="18" t="s">
        <v>29</v>
      </c>
      <c r="N23" s="18">
        <v>40</v>
      </c>
      <c r="O23" s="19" t="s">
        <v>30</v>
      </c>
      <c r="P23" s="19" t="s">
        <v>89</v>
      </c>
      <c r="Q23" s="20" t="str">
        <f t="shared" si="2"/>
        <v>x</v>
      </c>
      <c r="R23" s="20" t="str">
        <f t="shared" si="3"/>
        <v/>
      </c>
      <c r="S23" s="20" t="str">
        <f>IF(F23&lt;&gt;"",VLOOKUP(O23,Sheet1!A:B,2,0)&amp;"."&amp;P23&amp;" AS "&amp;I23,"")</f>
        <v>pe.sPhoneNum5 AS Phone_Number_6</v>
      </c>
    </row>
    <row r="24" spans="1:19" s="10" customFormat="1" x14ac:dyDescent="0.35">
      <c r="A24" s="16">
        <v>450</v>
      </c>
      <c r="B24" s="16">
        <v>22</v>
      </c>
      <c r="C24" s="16" t="s">
        <v>24</v>
      </c>
      <c r="D24" s="16"/>
      <c r="E24" s="16" t="s">
        <v>25</v>
      </c>
      <c r="F24" s="16" t="s">
        <v>90</v>
      </c>
      <c r="G24" s="16"/>
      <c r="H24" s="17" t="str">
        <f t="shared" si="0"/>
        <v>LegalEntity</v>
      </c>
      <c r="I24" s="17" t="str">
        <f t="shared" si="1"/>
        <v>Phone_Number_7</v>
      </c>
      <c r="J24" s="17"/>
      <c r="K24" s="18" t="s">
        <v>27</v>
      </c>
      <c r="L24" s="18" t="s">
        <v>91</v>
      </c>
      <c r="M24" s="18" t="s">
        <v>29</v>
      </c>
      <c r="N24" s="18">
        <v>40</v>
      </c>
      <c r="O24" s="19" t="s">
        <v>30</v>
      </c>
      <c r="P24" s="19" t="s">
        <v>92</v>
      </c>
      <c r="Q24" s="20" t="str">
        <f t="shared" si="2"/>
        <v>x</v>
      </c>
      <c r="R24" s="20" t="str">
        <f t="shared" si="3"/>
        <v/>
      </c>
      <c r="S24" s="20" t="str">
        <f>IF(F24&lt;&gt;"",VLOOKUP(O24,Sheet1!A:B,2,0)&amp;"."&amp;P24&amp;" AS "&amp;I24,"")</f>
        <v>pe.sPhoneNum6 AS Phone_Number_7</v>
      </c>
    </row>
    <row r="25" spans="1:19" s="10" customFormat="1" x14ac:dyDescent="0.35">
      <c r="A25" s="16">
        <v>450</v>
      </c>
      <c r="B25" s="16">
        <v>23</v>
      </c>
      <c r="C25" s="16" t="s">
        <v>24</v>
      </c>
      <c r="D25" s="16"/>
      <c r="E25" s="16" t="s">
        <v>25</v>
      </c>
      <c r="F25" s="16" t="s">
        <v>93</v>
      </c>
      <c r="G25" s="16"/>
      <c r="H25" s="17" t="str">
        <f t="shared" si="0"/>
        <v>LegalEntity</v>
      </c>
      <c r="I25" s="17" t="str">
        <f t="shared" si="1"/>
        <v>Phone_Number_8</v>
      </c>
      <c r="J25" s="17"/>
      <c r="K25" s="18" t="s">
        <v>27</v>
      </c>
      <c r="L25" s="18" t="s">
        <v>94</v>
      </c>
      <c r="M25" s="18" t="s">
        <v>29</v>
      </c>
      <c r="N25" s="18">
        <v>40</v>
      </c>
      <c r="O25" s="19" t="s">
        <v>30</v>
      </c>
      <c r="P25" s="19" t="s">
        <v>95</v>
      </c>
      <c r="Q25" s="20" t="str">
        <f t="shared" si="2"/>
        <v>x</v>
      </c>
      <c r="R25" s="20" t="str">
        <f t="shared" si="3"/>
        <v/>
      </c>
      <c r="S25" s="20" t="str">
        <f>IF(F25&lt;&gt;"",VLOOKUP(O25,Sheet1!A:B,2,0)&amp;"."&amp;P25&amp;" AS "&amp;I25,"")</f>
        <v>pe.sPhoneNum7 AS Phone_Number_8</v>
      </c>
    </row>
    <row r="26" spans="1:19" s="10" customFormat="1" x14ac:dyDescent="0.35">
      <c r="A26" s="16">
        <v>450</v>
      </c>
      <c r="B26" s="16">
        <v>24</v>
      </c>
      <c r="C26" s="16" t="s">
        <v>24</v>
      </c>
      <c r="D26" s="16"/>
      <c r="E26" s="16" t="s">
        <v>25</v>
      </c>
      <c r="F26" s="16" t="s">
        <v>96</v>
      </c>
      <c r="G26" s="16"/>
      <c r="H26" s="17" t="str">
        <f t="shared" si="0"/>
        <v>LegalEntity</v>
      </c>
      <c r="I26" s="17" t="str">
        <f t="shared" si="1"/>
        <v>Phone_Number_9</v>
      </c>
      <c r="J26" s="17"/>
      <c r="K26" s="18" t="s">
        <v>27</v>
      </c>
      <c r="L26" s="18" t="s">
        <v>97</v>
      </c>
      <c r="M26" s="18" t="s">
        <v>29</v>
      </c>
      <c r="N26" s="18">
        <v>40</v>
      </c>
      <c r="O26" s="19" t="s">
        <v>30</v>
      </c>
      <c r="P26" s="19" t="s">
        <v>98</v>
      </c>
      <c r="Q26" s="20" t="str">
        <f t="shared" si="2"/>
        <v>x</v>
      </c>
      <c r="R26" s="20" t="str">
        <f t="shared" si="3"/>
        <v/>
      </c>
      <c r="S26" s="20" t="str">
        <f>IF(F26&lt;&gt;"",VLOOKUP(O26,Sheet1!A:B,2,0)&amp;"."&amp;P26&amp;" AS "&amp;I26,"")</f>
        <v>pe.sPhoneNum8 AS Phone_Number_9</v>
      </c>
    </row>
    <row r="27" spans="1:19" s="10" customFormat="1" x14ac:dyDescent="0.35">
      <c r="A27" s="16">
        <v>450</v>
      </c>
      <c r="B27" s="16">
        <v>25</v>
      </c>
      <c r="C27" s="16" t="s">
        <v>24</v>
      </c>
      <c r="D27" s="16"/>
      <c r="E27" s="16" t="s">
        <v>25</v>
      </c>
      <c r="F27" s="16" t="s">
        <v>99</v>
      </c>
      <c r="G27" s="16"/>
      <c r="H27" s="17" t="str">
        <f t="shared" si="0"/>
        <v>LegalEntity</v>
      </c>
      <c r="I27" s="17" t="str">
        <f t="shared" si="1"/>
        <v>Phone_Number_10</v>
      </c>
      <c r="J27" s="17"/>
      <c r="K27" s="18" t="s">
        <v>27</v>
      </c>
      <c r="L27" s="18" t="s">
        <v>100</v>
      </c>
      <c r="M27" s="18" t="s">
        <v>29</v>
      </c>
      <c r="N27" s="18">
        <v>40</v>
      </c>
      <c r="O27" s="19" t="s">
        <v>30</v>
      </c>
      <c r="P27" s="19" t="s">
        <v>101</v>
      </c>
      <c r="Q27" s="20" t="str">
        <f t="shared" si="2"/>
        <v>x</v>
      </c>
      <c r="R27" s="20" t="str">
        <f t="shared" si="3"/>
        <v/>
      </c>
      <c r="S27" s="20" t="str">
        <f>IF(F27&lt;&gt;"",VLOOKUP(O27,Sheet1!A:B,2,0)&amp;"."&amp;P27&amp;" AS "&amp;I27,"")</f>
        <v>pe.sPhoneNum9 AS Phone_Number_10</v>
      </c>
    </row>
    <row r="28" spans="1:19" s="10" customFormat="1" hidden="1" x14ac:dyDescent="0.35">
      <c r="A28" s="16">
        <v>450</v>
      </c>
      <c r="B28" s="16">
        <v>26</v>
      </c>
      <c r="C28" s="16" t="s">
        <v>24</v>
      </c>
      <c r="D28" s="16"/>
      <c r="E28" s="16" t="s">
        <v>25</v>
      </c>
      <c r="F28" s="16" t="s">
        <v>41</v>
      </c>
      <c r="G28" s="16"/>
      <c r="H28" s="17" t="str">
        <f t="shared" si="0"/>
        <v>LegalEntity</v>
      </c>
      <c r="I28" s="17" t="str">
        <f t="shared" si="1"/>
        <v/>
      </c>
      <c r="J28" s="17"/>
      <c r="K28" s="18" t="s">
        <v>27</v>
      </c>
      <c r="L28" s="18" t="s">
        <v>102</v>
      </c>
      <c r="M28" s="18" t="s">
        <v>29</v>
      </c>
      <c r="N28" s="18">
        <v>1998</v>
      </c>
      <c r="O28" s="19" t="s">
        <v>103</v>
      </c>
      <c r="P28" s="19" t="s">
        <v>104</v>
      </c>
      <c r="Q28" s="20" t="str">
        <f t="shared" si="2"/>
        <v/>
      </c>
      <c r="R28" s="20" t="str">
        <f t="shared" si="3"/>
        <v/>
      </c>
      <c r="S28" s="20" t="str">
        <f>IF(F28&lt;&gt;"",VLOOKUP(O28,Sheet1!A:B,2,0)&amp;"."&amp;P28&amp;" AS "&amp;I28,"")</f>
        <v/>
      </c>
    </row>
    <row r="29" spans="1:19" s="10" customFormat="1" x14ac:dyDescent="0.35">
      <c r="A29" s="16">
        <v>450</v>
      </c>
      <c r="B29" s="16">
        <v>27</v>
      </c>
      <c r="C29" s="16" t="s">
        <v>24</v>
      </c>
      <c r="D29" s="16"/>
      <c r="E29" s="16" t="s">
        <v>25</v>
      </c>
      <c r="F29" s="16" t="s">
        <v>105</v>
      </c>
      <c r="G29" s="16"/>
      <c r="H29" s="17" t="str">
        <f t="shared" si="0"/>
        <v>LegalEntity</v>
      </c>
      <c r="I29" s="17" t="str">
        <f t="shared" si="1"/>
        <v>Email</v>
      </c>
      <c r="J29" s="17"/>
      <c r="K29" s="18" t="s">
        <v>27</v>
      </c>
      <c r="L29" s="18" t="s">
        <v>106</v>
      </c>
      <c r="M29" s="18" t="s">
        <v>29</v>
      </c>
      <c r="N29" s="18">
        <v>80</v>
      </c>
      <c r="O29" s="19" t="s">
        <v>30</v>
      </c>
      <c r="P29" s="19" t="s">
        <v>107</v>
      </c>
      <c r="Q29" s="20" t="str">
        <f t="shared" si="2"/>
        <v>x</v>
      </c>
      <c r="R29" s="20" t="str">
        <f t="shared" si="3"/>
        <v/>
      </c>
      <c r="S29" s="20" t="str">
        <f>IF(F29&lt;&gt;"",VLOOKUP(O29,Sheet1!A:B,2,0)&amp;"."&amp;P29&amp;" AS "&amp;I29,"")</f>
        <v>pe.sEmail AS Email</v>
      </c>
    </row>
    <row r="30" spans="1:19" s="10" customFormat="1" hidden="1" x14ac:dyDescent="0.35">
      <c r="A30" s="16">
        <v>450</v>
      </c>
      <c r="B30" s="16">
        <v>28</v>
      </c>
      <c r="C30" s="16" t="s">
        <v>24</v>
      </c>
      <c r="D30" s="16"/>
      <c r="E30" s="16" t="s">
        <v>25</v>
      </c>
      <c r="F30" s="16" t="s">
        <v>41</v>
      </c>
      <c r="G30" s="16"/>
      <c r="H30" s="17" t="str">
        <f t="shared" si="0"/>
        <v>LegalEntity</v>
      </c>
      <c r="I30" s="17" t="str">
        <f t="shared" si="1"/>
        <v/>
      </c>
      <c r="J30" s="17"/>
      <c r="K30" s="18" t="s">
        <v>27</v>
      </c>
      <c r="L30" s="18" t="s">
        <v>108</v>
      </c>
      <c r="M30" s="18" t="s">
        <v>29</v>
      </c>
      <c r="N30" s="18">
        <v>20</v>
      </c>
      <c r="O30" s="19" t="s">
        <v>109</v>
      </c>
      <c r="P30" s="19" t="s">
        <v>35</v>
      </c>
      <c r="Q30" s="20" t="str">
        <f t="shared" si="2"/>
        <v/>
      </c>
      <c r="R30" s="20" t="str">
        <f t="shared" si="3"/>
        <v/>
      </c>
      <c r="S30" s="20" t="str">
        <f>IF(F30&lt;&gt;"",VLOOKUP(O30,Sheet1!A:B,2,0)&amp;"."&amp;P30&amp;" AS "&amp;I30,"")</f>
        <v/>
      </c>
    </row>
    <row r="31" spans="1:19" s="10" customFormat="1" hidden="1" x14ac:dyDescent="0.35">
      <c r="A31" s="16">
        <v>450</v>
      </c>
      <c r="B31" s="16">
        <v>29</v>
      </c>
      <c r="C31" s="16" t="s">
        <v>24</v>
      </c>
      <c r="D31" s="16"/>
      <c r="E31" s="16" t="s">
        <v>25</v>
      </c>
      <c r="F31" s="16" t="s">
        <v>41</v>
      </c>
      <c r="G31" s="16"/>
      <c r="H31" s="17" t="str">
        <f t="shared" si="0"/>
        <v>LegalEntity</v>
      </c>
      <c r="I31" s="17" t="str">
        <f t="shared" si="1"/>
        <v/>
      </c>
      <c r="J31" s="17"/>
      <c r="K31" s="18" t="s">
        <v>27</v>
      </c>
      <c r="L31" s="18" t="s">
        <v>110</v>
      </c>
      <c r="M31" s="18" t="s">
        <v>29</v>
      </c>
      <c r="N31" s="18">
        <v>20</v>
      </c>
      <c r="O31" s="19" t="s">
        <v>109</v>
      </c>
      <c r="P31" s="19" t="s">
        <v>35</v>
      </c>
      <c r="Q31" s="20" t="str">
        <f t="shared" si="2"/>
        <v/>
      </c>
      <c r="R31" s="20" t="str">
        <f t="shared" si="3"/>
        <v/>
      </c>
      <c r="S31" s="20" t="str">
        <f>IF(F31&lt;&gt;"",VLOOKUP(O31,Sheet1!A:B,2,0)&amp;"."&amp;P31&amp;" AS "&amp;I31,"")</f>
        <v/>
      </c>
    </row>
    <row r="32" spans="1:19" s="10" customFormat="1" x14ac:dyDescent="0.35">
      <c r="A32" s="16">
        <v>450</v>
      </c>
      <c r="B32" s="16">
        <v>30</v>
      </c>
      <c r="C32" s="16" t="s">
        <v>24</v>
      </c>
      <c r="D32" s="16"/>
      <c r="E32" s="16" t="s">
        <v>25</v>
      </c>
      <c r="F32" s="16" t="s">
        <v>111</v>
      </c>
      <c r="G32" s="16"/>
      <c r="H32" s="17" t="str">
        <f t="shared" si="0"/>
        <v>LegalEntity</v>
      </c>
      <c r="I32" s="17" t="str">
        <f t="shared" si="1"/>
        <v>Tax_Point</v>
      </c>
      <c r="J32" s="17"/>
      <c r="K32" s="18" t="s">
        <v>27</v>
      </c>
      <c r="L32" s="18" t="s">
        <v>112</v>
      </c>
      <c r="M32" s="18" t="s">
        <v>113</v>
      </c>
      <c r="N32" s="18"/>
      <c r="O32" s="19" t="s">
        <v>45</v>
      </c>
      <c r="P32" s="19" t="s">
        <v>114</v>
      </c>
      <c r="Q32" s="20" t="str">
        <f t="shared" si="2"/>
        <v>x</v>
      </c>
      <c r="R32" s="20" t="str">
        <f t="shared" si="3"/>
        <v/>
      </c>
      <c r="S32" s="20" t="str">
        <f>IF(F32&lt;&gt;"",VLOOKUP(O32,Sheet1!A:B,2,0)&amp;"."&amp;P32&amp;" AS "&amp;I32,"")</f>
        <v>o.iTaxpoint AS Tax_Point</v>
      </c>
    </row>
    <row r="33" spans="1:19" s="10" customFormat="1" x14ac:dyDescent="0.35">
      <c r="A33" s="16">
        <v>450</v>
      </c>
      <c r="B33" s="16">
        <v>31</v>
      </c>
      <c r="C33" s="16" t="s">
        <v>24</v>
      </c>
      <c r="D33" s="16"/>
      <c r="E33" s="16" t="s">
        <v>25</v>
      </c>
      <c r="F33" s="16" t="s">
        <v>115</v>
      </c>
      <c r="G33" s="16"/>
      <c r="H33" s="17" t="str">
        <f t="shared" si="0"/>
        <v>LegalEntity</v>
      </c>
      <c r="I33" s="17" t="str">
        <f t="shared" si="1"/>
        <v>Tax_Registered</v>
      </c>
      <c r="J33" s="17"/>
      <c r="K33" s="18" t="s">
        <v>27</v>
      </c>
      <c r="L33" s="18" t="s">
        <v>116</v>
      </c>
      <c r="M33" s="18" t="s">
        <v>113</v>
      </c>
      <c r="N33" s="18"/>
      <c r="O33" s="19" t="s">
        <v>45</v>
      </c>
      <c r="P33" s="19" t="s">
        <v>117</v>
      </c>
      <c r="Q33" s="20" t="str">
        <f t="shared" si="2"/>
        <v>x</v>
      </c>
      <c r="R33" s="20" t="str">
        <f t="shared" si="3"/>
        <v/>
      </c>
      <c r="S33" s="20" t="str">
        <f>IF(F33&lt;&gt;"",VLOOKUP(O33,Sheet1!A:B,2,0)&amp;"."&amp;P33&amp;" AS "&amp;I33,"")</f>
        <v>o.iVATRegistered AS Tax_Registered</v>
      </c>
    </row>
    <row r="34" spans="1:19" s="10" customFormat="1" x14ac:dyDescent="0.35">
      <c r="A34" s="16">
        <v>450</v>
      </c>
      <c r="B34" s="16">
        <v>32</v>
      </c>
      <c r="C34" s="16" t="s">
        <v>24</v>
      </c>
      <c r="D34" s="16"/>
      <c r="E34" s="16" t="s">
        <v>25</v>
      </c>
      <c r="F34" s="16" t="s">
        <v>118</v>
      </c>
      <c r="G34" s="16"/>
      <c r="H34" s="17" t="str">
        <f t="shared" si="0"/>
        <v>LegalEntity</v>
      </c>
      <c r="I34" s="17" t="str">
        <f t="shared" si="1"/>
        <v>Tax_Registration_Number</v>
      </c>
      <c r="J34" s="17"/>
      <c r="K34" s="18" t="s">
        <v>27</v>
      </c>
      <c r="L34" s="18" t="s">
        <v>119</v>
      </c>
      <c r="M34" s="18" t="s">
        <v>29</v>
      </c>
      <c r="N34" s="18">
        <v>20</v>
      </c>
      <c r="O34" s="19" t="s">
        <v>45</v>
      </c>
      <c r="P34" s="19" t="s">
        <v>120</v>
      </c>
      <c r="Q34" s="20" t="str">
        <f t="shared" si="2"/>
        <v>x</v>
      </c>
      <c r="R34" s="20" t="str">
        <f t="shared" si="3"/>
        <v/>
      </c>
      <c r="S34" s="20" t="str">
        <f>IF(F34&lt;&gt;"",VLOOKUP(O34,Sheet1!A:B,2,0)&amp;"."&amp;P34&amp;" AS "&amp;I34,"")</f>
        <v>o.sRegNum AS Tax_Registration_Number</v>
      </c>
    </row>
    <row r="35" spans="1:19" s="10" customFormat="1" hidden="1" x14ac:dyDescent="0.35">
      <c r="A35" s="16">
        <v>450</v>
      </c>
      <c r="B35" s="16">
        <v>33</v>
      </c>
      <c r="C35" s="16" t="s">
        <v>24</v>
      </c>
      <c r="D35" s="16"/>
      <c r="E35" s="16" t="s">
        <v>25</v>
      </c>
      <c r="F35" s="16"/>
      <c r="G35" s="16"/>
      <c r="H35" s="17" t="str">
        <f t="shared" si="0"/>
        <v>LegalEntity</v>
      </c>
      <c r="I35" s="17" t="str">
        <f t="shared" si="1"/>
        <v/>
      </c>
      <c r="J35" s="17"/>
      <c r="K35" s="18" t="s">
        <v>27</v>
      </c>
      <c r="L35" s="18" t="s">
        <v>121</v>
      </c>
      <c r="M35" s="18" t="s">
        <v>29</v>
      </c>
      <c r="N35" s="18">
        <v>20</v>
      </c>
      <c r="O35" s="19" t="s">
        <v>45</v>
      </c>
      <c r="P35" s="19" t="s">
        <v>122</v>
      </c>
      <c r="Q35" s="20" t="str">
        <f t="shared" si="2"/>
        <v/>
      </c>
      <c r="R35" s="20" t="str">
        <f t="shared" si="3"/>
        <v/>
      </c>
      <c r="S35" s="20" t="str">
        <f>IF(F35&lt;&gt;"",VLOOKUP(O35,Sheet1!A:B,2,0)&amp;"."&amp;P35&amp;" AS "&amp;I35,"")</f>
        <v/>
      </c>
    </row>
    <row r="36" spans="1:19" s="10" customFormat="1" x14ac:dyDescent="0.35">
      <c r="A36" s="16">
        <v>450</v>
      </c>
      <c r="B36" s="16">
        <v>34</v>
      </c>
      <c r="C36" s="16" t="s">
        <v>24</v>
      </c>
      <c r="D36" s="16"/>
      <c r="E36" s="16" t="s">
        <v>25</v>
      </c>
      <c r="F36" s="16" t="s">
        <v>123</v>
      </c>
      <c r="G36" s="16"/>
      <c r="H36" s="17" t="str">
        <f t="shared" si="0"/>
        <v>LegalEntity</v>
      </c>
      <c r="I36" s="17" t="str">
        <f t="shared" si="1"/>
        <v>Commercial_Registration_Number</v>
      </c>
      <c r="J36" s="17"/>
      <c r="K36" s="18" t="s">
        <v>27</v>
      </c>
      <c r="L36" s="18" t="s">
        <v>124</v>
      </c>
      <c r="M36" s="18" t="s">
        <v>29</v>
      </c>
      <c r="N36" s="18">
        <v>20</v>
      </c>
      <c r="O36" s="19" t="s">
        <v>45</v>
      </c>
      <c r="P36" s="19" t="s">
        <v>125</v>
      </c>
      <c r="Q36" s="20" t="str">
        <f t="shared" si="2"/>
        <v>x</v>
      </c>
      <c r="R36" s="20" t="str">
        <f t="shared" si="3"/>
        <v/>
      </c>
      <c r="S36" s="20" t="str">
        <f>IF(F36&lt;&gt;"",VLOOKUP(O36,Sheet1!A:B,2,0)&amp;"."&amp;P36&amp;" AS "&amp;I36,"")</f>
        <v>o.sCommReg AS Commercial_Registration_Number</v>
      </c>
    </row>
    <row r="37" spans="1:19" s="10" customFormat="1" x14ac:dyDescent="0.35">
      <c r="A37" s="16">
        <v>450</v>
      </c>
      <c r="B37" s="16">
        <v>35</v>
      </c>
      <c r="C37" s="16" t="s">
        <v>24</v>
      </c>
      <c r="D37" s="16"/>
      <c r="E37" s="16" t="s">
        <v>25</v>
      </c>
      <c r="F37" s="16" t="s">
        <v>126</v>
      </c>
      <c r="G37" s="16"/>
      <c r="H37" s="17" t="str">
        <f t="shared" si="0"/>
        <v>LegalEntity</v>
      </c>
      <c r="I37" s="17" t="str">
        <f t="shared" si="1"/>
        <v>Foreign_Registration_Number</v>
      </c>
      <c r="J37" s="17"/>
      <c r="K37" s="18" t="s">
        <v>27</v>
      </c>
      <c r="L37" s="18" t="s">
        <v>127</v>
      </c>
      <c r="M37" s="18" t="s">
        <v>29</v>
      </c>
      <c r="N37" s="18">
        <v>20</v>
      </c>
      <c r="O37" s="19" t="s">
        <v>45</v>
      </c>
      <c r="P37" s="19" t="s">
        <v>128</v>
      </c>
      <c r="Q37" s="20" t="str">
        <f t="shared" si="2"/>
        <v>x</v>
      </c>
      <c r="R37" s="20" t="str">
        <f t="shared" si="3"/>
        <v/>
      </c>
      <c r="S37" s="20" t="str">
        <f>IF(F37&lt;&gt;"",VLOOKUP(O37,Sheet1!A:B,2,0)&amp;"."&amp;P37&amp;" AS "&amp;I37,"")</f>
        <v>o.sForeignRegNum AS Foreign_Registration_Number</v>
      </c>
    </row>
    <row r="38" spans="1:19" s="10" customFormat="1" hidden="1" x14ac:dyDescent="0.35">
      <c r="A38" s="16">
        <v>450</v>
      </c>
      <c r="B38" s="16">
        <v>36</v>
      </c>
      <c r="C38" s="16" t="s">
        <v>24</v>
      </c>
      <c r="D38" s="16"/>
      <c r="E38" s="16" t="s">
        <v>25</v>
      </c>
      <c r="F38" s="16" t="s">
        <v>41</v>
      </c>
      <c r="G38" s="16"/>
      <c r="H38" s="17" t="str">
        <f t="shared" si="0"/>
        <v>LegalEntity</v>
      </c>
      <c r="I38" s="17" t="str">
        <f t="shared" si="1"/>
        <v/>
      </c>
      <c r="J38" s="17"/>
      <c r="K38" s="18" t="s">
        <v>27</v>
      </c>
      <c r="L38" s="18" t="s">
        <v>129</v>
      </c>
      <c r="M38" s="18" t="s">
        <v>113</v>
      </c>
      <c r="N38" s="18"/>
      <c r="O38" s="19" t="s">
        <v>45</v>
      </c>
      <c r="P38" s="19" t="s">
        <v>130</v>
      </c>
      <c r="Q38" s="20" t="str">
        <f t="shared" si="2"/>
        <v/>
      </c>
      <c r="R38" s="20" t="str">
        <f t="shared" si="3"/>
        <v/>
      </c>
      <c r="S38" s="20" t="str">
        <f>IF(F38&lt;&gt;"",VLOOKUP(O38,Sheet1!A:B,2,0)&amp;"."&amp;P38&amp;" AS "&amp;I38,"")</f>
        <v/>
      </c>
    </row>
    <row r="39" spans="1:19" s="10" customFormat="1" hidden="1" x14ac:dyDescent="0.35">
      <c r="A39" s="16">
        <v>450</v>
      </c>
      <c r="B39" s="16">
        <v>37</v>
      </c>
      <c r="C39" s="16" t="s">
        <v>24</v>
      </c>
      <c r="D39" s="16"/>
      <c r="E39" s="16" t="s">
        <v>25</v>
      </c>
      <c r="F39" s="16" t="s">
        <v>41</v>
      </c>
      <c r="G39" s="16"/>
      <c r="H39" s="17" t="str">
        <f t="shared" si="0"/>
        <v>LegalEntity</v>
      </c>
      <c r="I39" s="17" t="str">
        <f t="shared" si="1"/>
        <v/>
      </c>
      <c r="J39" s="17"/>
      <c r="K39" s="18" t="s">
        <v>27</v>
      </c>
      <c r="L39" s="18" t="s">
        <v>131</v>
      </c>
      <c r="M39" s="18" t="s">
        <v>113</v>
      </c>
      <c r="N39" s="18"/>
      <c r="O39" s="19" t="s">
        <v>45</v>
      </c>
      <c r="P39" s="19" t="s">
        <v>132</v>
      </c>
      <c r="Q39" s="20" t="str">
        <f t="shared" si="2"/>
        <v/>
      </c>
      <c r="R39" s="20" t="str">
        <f t="shared" si="3"/>
        <v/>
      </c>
      <c r="S39" s="20" t="str">
        <f>IF(F39&lt;&gt;"",VLOOKUP(O39,Sheet1!A:B,2,0)&amp;"."&amp;P39&amp;" AS "&amp;I39,"")</f>
        <v/>
      </c>
    </row>
    <row r="40" spans="1:19" s="10" customFormat="1" hidden="1" x14ac:dyDescent="0.35">
      <c r="A40" s="16">
        <v>450</v>
      </c>
      <c r="B40" s="16">
        <v>38</v>
      </c>
      <c r="C40" s="16" t="s">
        <v>24</v>
      </c>
      <c r="D40" s="16"/>
      <c r="E40" s="16" t="s">
        <v>25</v>
      </c>
      <c r="F40" s="16" t="s">
        <v>41</v>
      </c>
      <c r="G40" s="16"/>
      <c r="H40" s="17" t="str">
        <f t="shared" si="0"/>
        <v>LegalEntity</v>
      </c>
      <c r="I40" s="17" t="str">
        <f t="shared" si="1"/>
        <v/>
      </c>
      <c r="J40" s="17"/>
      <c r="K40" s="18" t="s">
        <v>27</v>
      </c>
      <c r="L40" s="18" t="s">
        <v>133</v>
      </c>
      <c r="M40" s="18" t="s">
        <v>29</v>
      </c>
      <c r="N40" s="18">
        <v>20</v>
      </c>
      <c r="O40" s="19" t="s">
        <v>134</v>
      </c>
      <c r="P40" s="19" t="s">
        <v>35</v>
      </c>
      <c r="Q40" s="20" t="str">
        <f t="shared" si="2"/>
        <v/>
      </c>
      <c r="R40" s="20" t="str">
        <f t="shared" si="3"/>
        <v/>
      </c>
      <c r="S40" s="20" t="str">
        <f>IF(F40&lt;&gt;"",VLOOKUP(O40,Sheet1!A:B,2,0)&amp;"."&amp;P40&amp;" AS "&amp;I40,"")</f>
        <v/>
      </c>
    </row>
    <row r="41" spans="1:19" s="10" customFormat="1" hidden="1" x14ac:dyDescent="0.35">
      <c r="A41" s="16">
        <v>450</v>
      </c>
      <c r="B41" s="16">
        <v>39</v>
      </c>
      <c r="C41" s="16" t="s">
        <v>24</v>
      </c>
      <c r="D41" s="16"/>
      <c r="E41" s="16" t="s">
        <v>25</v>
      </c>
      <c r="F41" s="16" t="s">
        <v>41</v>
      </c>
      <c r="G41" s="16"/>
      <c r="H41" s="17" t="str">
        <f t="shared" si="0"/>
        <v>LegalEntity</v>
      </c>
      <c r="I41" s="17" t="str">
        <f t="shared" si="1"/>
        <v/>
      </c>
      <c r="J41" s="17"/>
      <c r="K41" s="18" t="s">
        <v>27</v>
      </c>
      <c r="L41" s="18" t="s">
        <v>135</v>
      </c>
      <c r="M41" s="18" t="s">
        <v>29</v>
      </c>
      <c r="N41" s="18">
        <v>20</v>
      </c>
      <c r="O41" s="19" t="s">
        <v>136</v>
      </c>
      <c r="P41" s="19" t="s">
        <v>35</v>
      </c>
      <c r="Q41" s="20" t="str">
        <f t="shared" si="2"/>
        <v/>
      </c>
      <c r="R41" s="20" t="str">
        <f t="shared" si="3"/>
        <v/>
      </c>
      <c r="S41" s="20" t="str">
        <f>IF(F41&lt;&gt;"",VLOOKUP(O41,Sheet1!A:B,2,0)&amp;"."&amp;P41&amp;" AS "&amp;I41,"")</f>
        <v/>
      </c>
    </row>
    <row r="42" spans="1:19" s="10" customFormat="1" hidden="1" x14ac:dyDescent="0.35">
      <c r="A42" s="16">
        <v>450</v>
      </c>
      <c r="B42" s="16">
        <v>40</v>
      </c>
      <c r="C42" s="16" t="s">
        <v>24</v>
      </c>
      <c r="D42" s="16"/>
      <c r="E42" s="16" t="s">
        <v>25</v>
      </c>
      <c r="F42" s="16" t="s">
        <v>41</v>
      </c>
      <c r="G42" s="16"/>
      <c r="H42" s="17" t="str">
        <f t="shared" si="0"/>
        <v>LegalEntity</v>
      </c>
      <c r="I42" s="17" t="str">
        <f t="shared" si="1"/>
        <v/>
      </c>
      <c r="J42" s="17"/>
      <c r="K42" s="18" t="s">
        <v>27</v>
      </c>
      <c r="L42" s="18" t="s">
        <v>137</v>
      </c>
      <c r="M42" s="18" t="s">
        <v>113</v>
      </c>
      <c r="N42" s="18"/>
      <c r="O42" s="19" t="s">
        <v>138</v>
      </c>
      <c r="P42" s="19" t="s">
        <v>139</v>
      </c>
      <c r="Q42" s="20" t="str">
        <f t="shared" si="2"/>
        <v/>
      </c>
      <c r="R42" s="20" t="str">
        <f t="shared" si="3"/>
        <v/>
      </c>
      <c r="S42" s="20" t="str">
        <f>IF(F42&lt;&gt;"",VLOOKUP(O42,Sheet1!A:B,2,0)&amp;"."&amp;P42&amp;" AS "&amp;I42,"")</f>
        <v/>
      </c>
    </row>
    <row r="43" spans="1:19" s="10" customFormat="1" hidden="1" x14ac:dyDescent="0.35">
      <c r="A43" s="16">
        <v>450</v>
      </c>
      <c r="B43" s="16">
        <v>41</v>
      </c>
      <c r="C43" s="16" t="s">
        <v>24</v>
      </c>
      <c r="D43" s="16"/>
      <c r="E43" s="16" t="s">
        <v>25</v>
      </c>
      <c r="F43" s="16" t="s">
        <v>41</v>
      </c>
      <c r="G43" s="16"/>
      <c r="H43" s="17" t="str">
        <f t="shared" si="0"/>
        <v>LegalEntity</v>
      </c>
      <c r="I43" s="17" t="str">
        <f t="shared" si="1"/>
        <v/>
      </c>
      <c r="J43" s="17"/>
      <c r="K43" s="18" t="s">
        <v>27</v>
      </c>
      <c r="L43" s="18" t="s">
        <v>140</v>
      </c>
      <c r="M43" s="18" t="s">
        <v>113</v>
      </c>
      <c r="N43" s="18"/>
      <c r="O43" s="19" t="s">
        <v>138</v>
      </c>
      <c r="P43" s="19" t="s">
        <v>141</v>
      </c>
      <c r="Q43" s="20" t="str">
        <f t="shared" si="2"/>
        <v/>
      </c>
      <c r="R43" s="20" t="str">
        <f t="shared" si="3"/>
        <v/>
      </c>
      <c r="S43" s="20" t="str">
        <f>IF(F43&lt;&gt;"",VLOOKUP(O43,Sheet1!A:B,2,0)&amp;"."&amp;P43&amp;" AS "&amp;I43,"")</f>
        <v/>
      </c>
    </row>
    <row r="44" spans="1:19" s="10" customFormat="1" hidden="1" x14ac:dyDescent="0.35">
      <c r="A44" s="16">
        <v>450</v>
      </c>
      <c r="B44" s="16">
        <v>42</v>
      </c>
      <c r="C44" s="16" t="s">
        <v>24</v>
      </c>
      <c r="D44" s="16"/>
      <c r="E44" s="16" t="s">
        <v>25</v>
      </c>
      <c r="F44" s="16" t="s">
        <v>41</v>
      </c>
      <c r="G44" s="16"/>
      <c r="H44" s="17" t="str">
        <f t="shared" si="0"/>
        <v>LegalEntity</v>
      </c>
      <c r="I44" s="17" t="str">
        <f t="shared" si="1"/>
        <v/>
      </c>
      <c r="J44" s="17"/>
      <c r="K44" s="18" t="s">
        <v>27</v>
      </c>
      <c r="L44" s="18" t="s">
        <v>142</v>
      </c>
      <c r="M44" s="18" t="s">
        <v>113</v>
      </c>
      <c r="N44" s="18"/>
      <c r="O44" s="19" t="s">
        <v>138</v>
      </c>
      <c r="P44" s="19" t="s">
        <v>143</v>
      </c>
      <c r="Q44" s="20" t="str">
        <f t="shared" si="2"/>
        <v/>
      </c>
      <c r="R44" s="20" t="str">
        <f t="shared" si="3"/>
        <v/>
      </c>
      <c r="S44" s="20" t="str">
        <f>IF(F44&lt;&gt;"",VLOOKUP(O44,Sheet1!A:B,2,0)&amp;"."&amp;P44&amp;" AS "&amp;I44,"")</f>
        <v/>
      </c>
    </row>
    <row r="45" spans="1:19" s="10" customFormat="1" hidden="1" x14ac:dyDescent="0.35">
      <c r="A45" s="16">
        <v>450</v>
      </c>
      <c r="B45" s="16">
        <v>43</v>
      </c>
      <c r="C45" s="16" t="s">
        <v>24</v>
      </c>
      <c r="D45" s="16"/>
      <c r="E45" s="16" t="s">
        <v>25</v>
      </c>
      <c r="F45" s="16" t="s">
        <v>41</v>
      </c>
      <c r="G45" s="16"/>
      <c r="H45" s="17" t="str">
        <f t="shared" si="0"/>
        <v>LegalEntity</v>
      </c>
      <c r="I45" s="17" t="str">
        <f t="shared" si="1"/>
        <v/>
      </c>
      <c r="J45" s="17"/>
      <c r="K45" s="18" t="s">
        <v>27</v>
      </c>
      <c r="L45" s="18" t="s">
        <v>144</v>
      </c>
      <c r="M45" s="18" t="s">
        <v>113</v>
      </c>
      <c r="N45" s="18"/>
      <c r="O45" s="19" t="s">
        <v>138</v>
      </c>
      <c r="P45" s="19" t="s">
        <v>145</v>
      </c>
      <c r="Q45" s="20" t="str">
        <f t="shared" si="2"/>
        <v/>
      </c>
      <c r="R45" s="20" t="str">
        <f t="shared" si="3"/>
        <v/>
      </c>
      <c r="S45" s="20" t="str">
        <f>IF(F45&lt;&gt;"",VLOOKUP(O45,Sheet1!A:B,2,0)&amp;"."&amp;P45&amp;" AS "&amp;I45,"")</f>
        <v/>
      </c>
    </row>
    <row r="46" spans="1:19" s="10" customFormat="1" hidden="1" x14ac:dyDescent="0.35">
      <c r="A46" s="16">
        <v>450</v>
      </c>
      <c r="B46" s="16">
        <v>44</v>
      </c>
      <c r="C46" s="16" t="s">
        <v>24</v>
      </c>
      <c r="D46" s="16"/>
      <c r="E46" s="16" t="s">
        <v>25</v>
      </c>
      <c r="F46" s="16" t="s">
        <v>41</v>
      </c>
      <c r="G46" s="16"/>
      <c r="H46" s="17" t="str">
        <f t="shared" si="0"/>
        <v>LegalEntity</v>
      </c>
      <c r="I46" s="17" t="str">
        <f t="shared" si="1"/>
        <v/>
      </c>
      <c r="J46" s="17"/>
      <c r="K46" s="18" t="s">
        <v>27</v>
      </c>
      <c r="L46" s="18" t="s">
        <v>146</v>
      </c>
      <c r="M46" s="18" t="s">
        <v>113</v>
      </c>
      <c r="N46" s="18"/>
      <c r="O46" s="19" t="s">
        <v>138</v>
      </c>
      <c r="P46" s="19" t="s">
        <v>145</v>
      </c>
      <c r="Q46" s="20" t="str">
        <f t="shared" si="2"/>
        <v/>
      </c>
      <c r="R46" s="20" t="str">
        <f t="shared" si="3"/>
        <v/>
      </c>
      <c r="S46" s="20" t="str">
        <f>IF(F46&lt;&gt;"",VLOOKUP(O46,Sheet1!A:B,2,0)&amp;"."&amp;P46&amp;" AS "&amp;I46,"")</f>
        <v/>
      </c>
    </row>
    <row r="47" spans="1:19" s="10" customFormat="1" hidden="1" x14ac:dyDescent="0.35">
      <c r="A47" s="16">
        <v>450</v>
      </c>
      <c r="B47" s="16">
        <v>45</v>
      </c>
      <c r="C47" s="16" t="s">
        <v>24</v>
      </c>
      <c r="D47" s="16"/>
      <c r="E47" s="16" t="s">
        <v>25</v>
      </c>
      <c r="F47" s="16" t="s">
        <v>41</v>
      </c>
      <c r="G47" s="16"/>
      <c r="H47" s="17" t="str">
        <f t="shared" si="0"/>
        <v>LegalEntity</v>
      </c>
      <c r="I47" s="17" t="str">
        <f t="shared" si="1"/>
        <v/>
      </c>
      <c r="J47" s="17"/>
      <c r="K47" s="18" t="s">
        <v>27</v>
      </c>
      <c r="L47" s="18" t="s">
        <v>147</v>
      </c>
      <c r="M47" s="18" t="s">
        <v>113</v>
      </c>
      <c r="N47" s="18"/>
      <c r="O47" s="19" t="s">
        <v>138</v>
      </c>
      <c r="P47" s="19" t="s">
        <v>148</v>
      </c>
      <c r="Q47" s="20" t="str">
        <f t="shared" si="2"/>
        <v/>
      </c>
      <c r="R47" s="20" t="str">
        <f t="shared" si="3"/>
        <v/>
      </c>
      <c r="S47" s="20" t="str">
        <f>IF(F47&lt;&gt;"",VLOOKUP(O47,Sheet1!A:B,2,0)&amp;"."&amp;P47&amp;" AS "&amp;I47,"")</f>
        <v/>
      </c>
    </row>
    <row r="48" spans="1:19" s="10" customFormat="1" hidden="1" x14ac:dyDescent="0.35">
      <c r="A48" s="16">
        <v>450</v>
      </c>
      <c r="B48" s="16">
        <v>46</v>
      </c>
      <c r="C48" s="16" t="s">
        <v>24</v>
      </c>
      <c r="D48" s="16"/>
      <c r="E48" s="16" t="s">
        <v>25</v>
      </c>
      <c r="F48" s="16"/>
      <c r="G48" s="16"/>
      <c r="H48" s="17" t="str">
        <f t="shared" si="0"/>
        <v>LegalEntity</v>
      </c>
      <c r="I48" s="17" t="str">
        <f t="shared" si="1"/>
        <v/>
      </c>
      <c r="J48" s="17"/>
      <c r="K48" s="18" t="s">
        <v>27</v>
      </c>
      <c r="L48" s="18" t="s">
        <v>149</v>
      </c>
      <c r="M48" s="18" t="s">
        <v>113</v>
      </c>
      <c r="N48" s="18"/>
      <c r="O48" s="19" t="s">
        <v>138</v>
      </c>
      <c r="P48" s="19" t="s">
        <v>150</v>
      </c>
      <c r="Q48" s="20" t="str">
        <f t="shared" si="2"/>
        <v/>
      </c>
      <c r="R48" s="20" t="str">
        <f t="shared" si="3"/>
        <v/>
      </c>
      <c r="S48" s="20" t="str">
        <f>IF(F48&lt;&gt;"",VLOOKUP(O48,Sheet1!A:B,2,0)&amp;"."&amp;P48&amp;" AS "&amp;I48,"")</f>
        <v/>
      </c>
    </row>
    <row r="49" spans="1:19" s="10" customFormat="1" hidden="1" x14ac:dyDescent="0.35">
      <c r="A49" s="16">
        <v>450</v>
      </c>
      <c r="B49" s="16">
        <v>47</v>
      </c>
      <c r="C49" s="16" t="s">
        <v>24</v>
      </c>
      <c r="D49" s="16"/>
      <c r="E49" s="16" t="s">
        <v>25</v>
      </c>
      <c r="F49" s="16" t="s">
        <v>41</v>
      </c>
      <c r="G49" s="16"/>
      <c r="H49" s="17" t="str">
        <f t="shared" si="0"/>
        <v>LegalEntity</v>
      </c>
      <c r="I49" s="17" t="str">
        <f t="shared" si="1"/>
        <v/>
      </c>
      <c r="J49" s="17"/>
      <c r="K49" s="18" t="s">
        <v>27</v>
      </c>
      <c r="L49" s="18" t="s">
        <v>151</v>
      </c>
      <c r="M49" s="18" t="s">
        <v>113</v>
      </c>
      <c r="N49" s="18"/>
      <c r="O49" s="19" t="s">
        <v>138</v>
      </c>
      <c r="P49" s="19" t="s">
        <v>152</v>
      </c>
      <c r="Q49" s="20" t="str">
        <f t="shared" si="2"/>
        <v/>
      </c>
      <c r="R49" s="20" t="str">
        <f t="shared" si="3"/>
        <v/>
      </c>
      <c r="S49" s="20" t="str">
        <f>IF(F49&lt;&gt;"",VLOOKUP(O49,Sheet1!A:B,2,0)&amp;"."&amp;P49&amp;" AS "&amp;I49,"")</f>
        <v/>
      </c>
    </row>
    <row r="50" spans="1:19" s="10" customFormat="1" hidden="1" x14ac:dyDescent="0.35">
      <c r="A50" s="16">
        <v>450</v>
      </c>
      <c r="B50" s="16">
        <v>48</v>
      </c>
      <c r="C50" s="16" t="s">
        <v>24</v>
      </c>
      <c r="D50" s="16"/>
      <c r="E50" s="16" t="s">
        <v>25</v>
      </c>
      <c r="F50" s="16"/>
      <c r="G50" s="16"/>
      <c r="H50" s="17" t="str">
        <f t="shared" si="0"/>
        <v>LegalEntity</v>
      </c>
      <c r="I50" s="17" t="str">
        <f t="shared" si="1"/>
        <v/>
      </c>
      <c r="J50" s="17"/>
      <c r="K50" s="18" t="s">
        <v>27</v>
      </c>
      <c r="L50" s="18" t="s">
        <v>153</v>
      </c>
      <c r="M50" s="18" t="s">
        <v>29</v>
      </c>
      <c r="N50" s="18">
        <v>50</v>
      </c>
      <c r="O50" s="19" t="s">
        <v>30</v>
      </c>
      <c r="P50" s="19" t="s">
        <v>154</v>
      </c>
      <c r="Q50" s="20" t="str">
        <f t="shared" si="2"/>
        <v/>
      </c>
      <c r="R50" s="20" t="str">
        <f t="shared" si="3"/>
        <v/>
      </c>
      <c r="S50" s="20" t="str">
        <f>IF(F50&lt;&gt;"",VLOOKUP(O50,Sheet1!A:B,2,0)&amp;"."&amp;P50&amp;" AS "&amp;I50,"")</f>
        <v/>
      </c>
    </row>
    <row r="51" spans="1:19" s="10" customFormat="1" hidden="1" x14ac:dyDescent="0.35">
      <c r="A51" s="16">
        <v>450</v>
      </c>
      <c r="B51" s="16">
        <v>49</v>
      </c>
      <c r="C51" s="16" t="s">
        <v>24</v>
      </c>
      <c r="D51" s="16"/>
      <c r="E51" s="16" t="s">
        <v>25</v>
      </c>
      <c r="F51" s="16" t="s">
        <v>41</v>
      </c>
      <c r="G51" s="16"/>
      <c r="H51" s="17" t="str">
        <f t="shared" si="0"/>
        <v>LegalEntity</v>
      </c>
      <c r="I51" s="17" t="str">
        <f t="shared" si="1"/>
        <v/>
      </c>
      <c r="J51" s="17"/>
      <c r="K51" s="18" t="s">
        <v>27</v>
      </c>
      <c r="L51" s="18" t="s">
        <v>155</v>
      </c>
      <c r="M51" s="18" t="s">
        <v>113</v>
      </c>
      <c r="N51" s="18"/>
      <c r="O51" s="19" t="s">
        <v>45</v>
      </c>
      <c r="P51" s="19" t="s">
        <v>156</v>
      </c>
      <c r="Q51" s="20" t="str">
        <f t="shared" si="2"/>
        <v/>
      </c>
      <c r="R51" s="20" t="str">
        <f t="shared" si="3"/>
        <v/>
      </c>
      <c r="S51" s="20" t="str">
        <f>IF(F51&lt;&gt;"",VLOOKUP(O51,Sheet1!A:B,2,0)&amp;"."&amp;P51&amp;" AS "&amp;I51,"")</f>
        <v/>
      </c>
    </row>
    <row r="52" spans="1:19" s="10" customFormat="1" hidden="1" x14ac:dyDescent="0.35">
      <c r="A52" s="16">
        <v>450</v>
      </c>
      <c r="B52" s="16">
        <v>50</v>
      </c>
      <c r="C52" s="16" t="s">
        <v>24</v>
      </c>
      <c r="D52" s="16"/>
      <c r="E52" s="16" t="s">
        <v>25</v>
      </c>
      <c r="F52" s="16"/>
      <c r="G52" s="16"/>
      <c r="H52" s="17" t="str">
        <f t="shared" si="0"/>
        <v>LegalEntity</v>
      </c>
      <c r="I52" s="17" t="str">
        <f t="shared" si="1"/>
        <v/>
      </c>
      <c r="J52" s="17"/>
      <c r="K52" s="18" t="s">
        <v>27</v>
      </c>
      <c r="L52" s="18" t="s">
        <v>157</v>
      </c>
      <c r="M52" s="18" t="s">
        <v>29</v>
      </c>
      <c r="N52" s="18">
        <v>40</v>
      </c>
      <c r="O52" s="19" t="s">
        <v>45</v>
      </c>
      <c r="P52" s="19" t="s">
        <v>158</v>
      </c>
      <c r="Q52" s="20" t="str">
        <f t="shared" si="2"/>
        <v/>
      </c>
      <c r="R52" s="20" t="str">
        <f t="shared" si="3"/>
        <v/>
      </c>
      <c r="S52" s="20" t="str">
        <f>IF(F52&lt;&gt;"",VLOOKUP(O52,Sheet1!A:B,2,0)&amp;"."&amp;P52&amp;" AS "&amp;I52,"")</f>
        <v/>
      </c>
    </row>
    <row r="53" spans="1:19" s="10" customFormat="1" hidden="1" x14ac:dyDescent="0.35">
      <c r="A53" s="16">
        <v>450</v>
      </c>
      <c r="B53" s="16">
        <v>51</v>
      </c>
      <c r="C53" s="16" t="s">
        <v>24</v>
      </c>
      <c r="D53" s="16"/>
      <c r="E53" s="16" t="s">
        <v>25</v>
      </c>
      <c r="F53" s="16" t="s">
        <v>41</v>
      </c>
      <c r="G53" s="16"/>
      <c r="H53" s="17" t="str">
        <f t="shared" si="0"/>
        <v>LegalEntity</v>
      </c>
      <c r="I53" s="17" t="str">
        <f t="shared" si="1"/>
        <v/>
      </c>
      <c r="J53" s="17"/>
      <c r="K53" s="18" t="s">
        <v>27</v>
      </c>
      <c r="L53" s="18" t="s">
        <v>159</v>
      </c>
      <c r="M53" s="18" t="s">
        <v>113</v>
      </c>
      <c r="N53" s="18"/>
      <c r="O53" s="19" t="s">
        <v>45</v>
      </c>
      <c r="P53" s="19" t="s">
        <v>160</v>
      </c>
      <c r="Q53" s="20" t="str">
        <f t="shared" si="2"/>
        <v/>
      </c>
      <c r="R53" s="20" t="str">
        <f t="shared" si="3"/>
        <v/>
      </c>
      <c r="S53" s="20" t="str">
        <f>IF(F53&lt;&gt;"",VLOOKUP(O53,Sheet1!A:B,2,0)&amp;"."&amp;P53&amp;" AS "&amp;I53,"")</f>
        <v/>
      </c>
    </row>
    <row r="54" spans="1:19" s="10" customFormat="1" hidden="1" x14ac:dyDescent="0.35">
      <c r="A54" s="16">
        <v>450</v>
      </c>
      <c r="B54" s="16">
        <v>52</v>
      </c>
      <c r="C54" s="16" t="s">
        <v>24</v>
      </c>
      <c r="D54" s="16"/>
      <c r="E54" s="16" t="s">
        <v>25</v>
      </c>
      <c r="F54" s="16"/>
      <c r="G54" s="16"/>
      <c r="H54" s="17" t="str">
        <f t="shared" si="0"/>
        <v>LegalEntity</v>
      </c>
      <c r="I54" s="17" t="str">
        <f t="shared" si="1"/>
        <v/>
      </c>
      <c r="J54" s="17"/>
      <c r="K54" s="18" t="s">
        <v>27</v>
      </c>
      <c r="L54" s="18" t="s">
        <v>161</v>
      </c>
      <c r="M54" s="18" t="s">
        <v>29</v>
      </c>
      <c r="N54" s="18">
        <v>40</v>
      </c>
      <c r="O54" s="19" t="s">
        <v>45</v>
      </c>
      <c r="P54" s="19" t="s">
        <v>162</v>
      </c>
      <c r="Q54" s="20" t="str">
        <f t="shared" si="2"/>
        <v/>
      </c>
      <c r="R54" s="20" t="str">
        <f t="shared" si="3"/>
        <v/>
      </c>
      <c r="S54" s="20" t="str">
        <f>IF(F54&lt;&gt;"",VLOOKUP(O54,Sheet1!A:B,2,0)&amp;"."&amp;P54&amp;" AS "&amp;I54,"")</f>
        <v/>
      </c>
    </row>
    <row r="55" spans="1:19" s="10" customFormat="1" hidden="1" x14ac:dyDescent="0.35">
      <c r="A55" s="16">
        <v>450</v>
      </c>
      <c r="B55" s="16">
        <v>53</v>
      </c>
      <c r="C55" s="16" t="s">
        <v>24</v>
      </c>
      <c r="D55" s="16"/>
      <c r="E55" s="16" t="s">
        <v>25</v>
      </c>
      <c r="F55" s="16"/>
      <c r="G55" s="16"/>
      <c r="H55" s="17" t="str">
        <f t="shared" si="0"/>
        <v>LegalEntity</v>
      </c>
      <c r="I55" s="17" t="str">
        <f t="shared" si="1"/>
        <v/>
      </c>
      <c r="J55" s="17"/>
      <c r="K55" s="18" t="s">
        <v>27</v>
      </c>
      <c r="L55" s="18" t="s">
        <v>163</v>
      </c>
      <c r="M55" s="18" t="s">
        <v>29</v>
      </c>
      <c r="N55" s="18">
        <v>40</v>
      </c>
      <c r="O55" s="19" t="s">
        <v>45</v>
      </c>
      <c r="P55" s="19" t="s">
        <v>164</v>
      </c>
      <c r="Q55" s="20" t="str">
        <f t="shared" si="2"/>
        <v/>
      </c>
      <c r="R55" s="20" t="str">
        <f t="shared" si="3"/>
        <v/>
      </c>
      <c r="S55" s="20" t="str">
        <f>IF(F55&lt;&gt;"",VLOOKUP(O55,Sheet1!A:B,2,0)&amp;"."&amp;P55&amp;" AS "&amp;I55,"")</f>
        <v/>
      </c>
    </row>
    <row r="56" spans="1:19" s="10" customFormat="1" x14ac:dyDescent="0.35">
      <c r="A56" s="16">
        <v>450</v>
      </c>
      <c r="B56" s="16">
        <v>54</v>
      </c>
      <c r="C56" s="16" t="s">
        <v>24</v>
      </c>
      <c r="D56" s="16"/>
      <c r="E56" s="16" t="s">
        <v>25</v>
      </c>
      <c r="F56" s="16" t="s">
        <v>165</v>
      </c>
      <c r="G56" s="16"/>
      <c r="H56" s="17" t="str">
        <f t="shared" si="0"/>
        <v>LegalEntity</v>
      </c>
      <c r="I56" s="17" t="str">
        <f t="shared" si="1"/>
        <v>Share_Capital_Amount</v>
      </c>
      <c r="J56" s="17"/>
      <c r="K56" s="18" t="s">
        <v>27</v>
      </c>
      <c r="L56" s="18" t="s">
        <v>166</v>
      </c>
      <c r="M56" s="18" t="s">
        <v>167</v>
      </c>
      <c r="N56" s="18" t="s">
        <v>168</v>
      </c>
      <c r="O56" s="19" t="s">
        <v>45</v>
      </c>
      <c r="P56" s="19" t="s">
        <v>169</v>
      </c>
      <c r="Q56" s="20" t="str">
        <f t="shared" si="2"/>
        <v>x</v>
      </c>
      <c r="R56" s="20" t="str">
        <f t="shared" si="3"/>
        <v/>
      </c>
      <c r="S56" s="20" t="str">
        <f>IF(F56&lt;&gt;"",VLOOKUP(O56,Sheet1!A:B,2,0)&amp;"."&amp;P56&amp;" AS "&amp;I56,"")</f>
        <v>o.DCAPITAL AS Share_Capital_Amount</v>
      </c>
    </row>
    <row r="57" spans="1:19" s="10" customFormat="1" hidden="1" x14ac:dyDescent="0.35">
      <c r="A57" s="16">
        <v>450</v>
      </c>
      <c r="B57" s="16">
        <v>55</v>
      </c>
      <c r="C57" s="16" t="s">
        <v>24</v>
      </c>
      <c r="D57" s="16"/>
      <c r="E57" s="16" t="s">
        <v>25</v>
      </c>
      <c r="F57" s="16" t="s">
        <v>41</v>
      </c>
      <c r="G57" s="16"/>
      <c r="H57" s="17" t="str">
        <f t="shared" si="0"/>
        <v>LegalEntity</v>
      </c>
      <c r="I57" s="17" t="str">
        <f t="shared" si="1"/>
        <v/>
      </c>
      <c r="J57" s="17"/>
      <c r="K57" s="18" t="s">
        <v>27</v>
      </c>
      <c r="L57" s="18" t="s">
        <v>170</v>
      </c>
      <c r="M57" s="18" t="s">
        <v>113</v>
      </c>
      <c r="N57" s="18"/>
      <c r="O57" s="19" t="s">
        <v>45</v>
      </c>
      <c r="P57" s="19" t="s">
        <v>171</v>
      </c>
      <c r="Q57" s="20" t="str">
        <f t="shared" si="2"/>
        <v/>
      </c>
      <c r="R57" s="20" t="str">
        <f t="shared" si="3"/>
        <v/>
      </c>
      <c r="S57" s="20" t="str">
        <f>IF(F57&lt;&gt;"",VLOOKUP(O57,Sheet1!A:B,2,0)&amp;"."&amp;P57&amp;" AS "&amp;I57,"")</f>
        <v/>
      </c>
    </row>
    <row r="58" spans="1:19" s="10" customFormat="1" hidden="1" x14ac:dyDescent="0.35">
      <c r="A58" s="16">
        <v>450</v>
      </c>
      <c r="B58" s="16">
        <v>56</v>
      </c>
      <c r="C58" s="16" t="s">
        <v>24</v>
      </c>
      <c r="D58" s="16"/>
      <c r="E58" s="16" t="s">
        <v>25</v>
      </c>
      <c r="F58" s="16" t="s">
        <v>41</v>
      </c>
      <c r="G58" s="16"/>
      <c r="H58" s="17" t="str">
        <f t="shared" si="0"/>
        <v>LegalEntity</v>
      </c>
      <c r="I58" s="17" t="str">
        <f t="shared" si="1"/>
        <v/>
      </c>
      <c r="J58" s="17"/>
      <c r="K58" s="18" t="s">
        <v>27</v>
      </c>
      <c r="L58" s="18" t="s">
        <v>172</v>
      </c>
      <c r="M58" s="18" t="s">
        <v>113</v>
      </c>
      <c r="N58" s="18"/>
      <c r="O58" s="19" t="s">
        <v>45</v>
      </c>
      <c r="P58" s="19" t="s">
        <v>173</v>
      </c>
      <c r="Q58" s="20" t="str">
        <f t="shared" si="2"/>
        <v/>
      </c>
      <c r="R58" s="20" t="str">
        <f t="shared" si="3"/>
        <v/>
      </c>
      <c r="S58" s="20" t="str">
        <f>IF(F58&lt;&gt;"",VLOOKUP(O58,Sheet1!A:B,2,0)&amp;"."&amp;P58&amp;" AS "&amp;I58,"")</f>
        <v/>
      </c>
    </row>
    <row r="59" spans="1:19" s="10" customFormat="1" hidden="1" x14ac:dyDescent="0.35">
      <c r="A59" s="16">
        <v>450</v>
      </c>
      <c r="B59" s="16">
        <v>57</v>
      </c>
      <c r="C59" s="16" t="s">
        <v>24</v>
      </c>
      <c r="D59" s="16"/>
      <c r="E59" s="16" t="s">
        <v>25</v>
      </c>
      <c r="F59" s="16" t="s">
        <v>41</v>
      </c>
      <c r="G59" s="16"/>
      <c r="H59" s="17" t="str">
        <f t="shared" si="0"/>
        <v>LegalEntity</v>
      </c>
      <c r="I59" s="17" t="str">
        <f t="shared" si="1"/>
        <v/>
      </c>
      <c r="J59" s="17"/>
      <c r="K59" s="18" t="s">
        <v>27</v>
      </c>
      <c r="L59" s="18" t="s">
        <v>174</v>
      </c>
      <c r="M59" s="18" t="s">
        <v>29</v>
      </c>
      <c r="N59" s="18">
        <v>40</v>
      </c>
      <c r="O59" s="19" t="s">
        <v>30</v>
      </c>
      <c r="P59" s="19" t="s">
        <v>175</v>
      </c>
      <c r="Q59" s="20" t="str">
        <f t="shared" si="2"/>
        <v/>
      </c>
      <c r="R59" s="20" t="str">
        <f t="shared" si="3"/>
        <v/>
      </c>
      <c r="S59" s="20" t="str">
        <f>IF(F59&lt;&gt;"",VLOOKUP(O59,Sheet1!A:B,2,0)&amp;"."&amp;P59&amp;" AS "&amp;I59,"")</f>
        <v/>
      </c>
    </row>
    <row r="60" spans="1:19" s="10" customFormat="1" hidden="1" x14ac:dyDescent="0.35">
      <c r="A60" s="16">
        <v>450</v>
      </c>
      <c r="B60" s="16">
        <v>58</v>
      </c>
      <c r="C60" s="16" t="s">
        <v>24</v>
      </c>
      <c r="D60" s="16"/>
      <c r="E60" s="16" t="s">
        <v>25</v>
      </c>
      <c r="F60" s="16" t="s">
        <v>41</v>
      </c>
      <c r="G60" s="16"/>
      <c r="H60" s="17" t="str">
        <f t="shared" si="0"/>
        <v>LegalEntity</v>
      </c>
      <c r="I60" s="17" t="str">
        <f t="shared" si="1"/>
        <v/>
      </c>
      <c r="J60" s="17"/>
      <c r="K60" s="18" t="s">
        <v>27</v>
      </c>
      <c r="L60" s="18" t="s">
        <v>176</v>
      </c>
      <c r="M60" s="18" t="s">
        <v>113</v>
      </c>
      <c r="N60" s="18"/>
      <c r="O60" s="19" t="s">
        <v>45</v>
      </c>
      <c r="P60" s="19" t="s">
        <v>177</v>
      </c>
      <c r="Q60" s="20" t="str">
        <f t="shared" si="2"/>
        <v/>
      </c>
      <c r="R60" s="20" t="str">
        <f t="shared" si="3"/>
        <v/>
      </c>
      <c r="S60" s="20" t="str">
        <f>IF(F60&lt;&gt;"",VLOOKUP(O60,Sheet1!A:B,2,0)&amp;"."&amp;P60&amp;" AS "&amp;I60,"")</f>
        <v/>
      </c>
    </row>
    <row r="61" spans="1:19" s="10" customFormat="1" hidden="1" x14ac:dyDescent="0.35">
      <c r="A61" s="16">
        <v>450</v>
      </c>
      <c r="B61" s="16">
        <v>59</v>
      </c>
      <c r="C61" s="16" t="s">
        <v>24</v>
      </c>
      <c r="D61" s="16"/>
      <c r="E61" s="16" t="s">
        <v>25</v>
      </c>
      <c r="F61" s="16" t="s">
        <v>41</v>
      </c>
      <c r="G61" s="16"/>
      <c r="H61" s="17" t="str">
        <f t="shared" si="0"/>
        <v>LegalEntity</v>
      </c>
      <c r="I61" s="17" t="str">
        <f t="shared" si="1"/>
        <v/>
      </c>
      <c r="J61" s="17"/>
      <c r="K61" s="18" t="s">
        <v>27</v>
      </c>
      <c r="L61" s="18" t="s">
        <v>178</v>
      </c>
      <c r="M61" s="18" t="s">
        <v>113</v>
      </c>
      <c r="N61" s="18"/>
      <c r="O61" s="19" t="s">
        <v>30</v>
      </c>
      <c r="P61" s="19" t="s">
        <v>179</v>
      </c>
      <c r="Q61" s="20" t="str">
        <f t="shared" si="2"/>
        <v/>
      </c>
      <c r="R61" s="20" t="str">
        <f t="shared" si="3"/>
        <v/>
      </c>
      <c r="S61" s="20" t="str">
        <f>IF(F61&lt;&gt;"",VLOOKUP(O61,Sheet1!A:B,2,0)&amp;"."&amp;P61&amp;" AS "&amp;I61,"")</f>
        <v/>
      </c>
    </row>
    <row r="62" spans="1:19" s="10" customFormat="1" hidden="1" x14ac:dyDescent="0.35">
      <c r="A62" s="16">
        <v>450</v>
      </c>
      <c r="B62" s="16">
        <v>60</v>
      </c>
      <c r="C62" s="16" t="s">
        <v>24</v>
      </c>
      <c r="D62" s="16"/>
      <c r="E62" s="16" t="s">
        <v>25</v>
      </c>
      <c r="F62" s="16" t="s">
        <v>41</v>
      </c>
      <c r="G62" s="16"/>
      <c r="H62" s="17" t="str">
        <f t="shared" si="0"/>
        <v>LegalEntity</v>
      </c>
      <c r="I62" s="17" t="str">
        <f t="shared" si="1"/>
        <v/>
      </c>
      <c r="J62" s="17"/>
      <c r="K62" s="18" t="s">
        <v>27</v>
      </c>
      <c r="L62" s="18" t="s">
        <v>180</v>
      </c>
      <c r="M62" s="18" t="s">
        <v>113</v>
      </c>
      <c r="N62" s="18"/>
      <c r="O62" s="19" t="s">
        <v>30</v>
      </c>
      <c r="P62" s="19" t="s">
        <v>181</v>
      </c>
      <c r="Q62" s="20" t="str">
        <f t="shared" si="2"/>
        <v/>
      </c>
      <c r="R62" s="20" t="str">
        <f t="shared" si="3"/>
        <v/>
      </c>
      <c r="S62" s="20" t="str">
        <f>IF(F62&lt;&gt;"",VLOOKUP(O62,Sheet1!A:B,2,0)&amp;"."&amp;P62&amp;" AS "&amp;I62,"")</f>
        <v/>
      </c>
    </row>
    <row r="63" spans="1:19" s="10" customFormat="1" hidden="1" x14ac:dyDescent="0.35">
      <c r="A63" s="16">
        <v>450</v>
      </c>
      <c r="B63" s="16">
        <v>61</v>
      </c>
      <c r="C63" s="16" t="s">
        <v>24</v>
      </c>
      <c r="D63" s="16"/>
      <c r="E63" s="16" t="s">
        <v>25</v>
      </c>
      <c r="F63" s="16" t="s">
        <v>41</v>
      </c>
      <c r="G63" s="16"/>
      <c r="H63" s="17" t="str">
        <f t="shared" si="0"/>
        <v>LegalEntity</v>
      </c>
      <c r="I63" s="17" t="str">
        <f t="shared" si="1"/>
        <v/>
      </c>
      <c r="J63" s="17"/>
      <c r="K63" s="18" t="s">
        <v>27</v>
      </c>
      <c r="L63" s="18" t="s">
        <v>182</v>
      </c>
      <c r="M63" s="18" t="s">
        <v>29</v>
      </c>
      <c r="N63" s="18">
        <v>30</v>
      </c>
      <c r="O63" s="19" t="s">
        <v>30</v>
      </c>
      <c r="P63" s="19" t="s">
        <v>183</v>
      </c>
      <c r="Q63" s="20" t="str">
        <f t="shared" si="2"/>
        <v/>
      </c>
      <c r="R63" s="20" t="str">
        <f t="shared" si="3"/>
        <v/>
      </c>
      <c r="S63" s="20" t="str">
        <f>IF(F63&lt;&gt;"",VLOOKUP(O63,Sheet1!A:B,2,0)&amp;"."&amp;P63&amp;" AS "&amp;I63,"")</f>
        <v/>
      </c>
    </row>
    <row r="64" spans="1:19" s="10" customFormat="1" hidden="1" x14ac:dyDescent="0.35">
      <c r="A64" s="16">
        <v>450</v>
      </c>
      <c r="B64" s="16">
        <v>62</v>
      </c>
      <c r="C64" s="16" t="s">
        <v>24</v>
      </c>
      <c r="D64" s="16"/>
      <c r="E64" s="16" t="s">
        <v>25</v>
      </c>
      <c r="F64" s="16" t="s">
        <v>41</v>
      </c>
      <c r="G64" s="16"/>
      <c r="H64" s="17" t="str">
        <f t="shared" si="0"/>
        <v>LegalEntity</v>
      </c>
      <c r="I64" s="17" t="str">
        <f t="shared" si="1"/>
        <v/>
      </c>
      <c r="J64" s="17"/>
      <c r="K64" s="18" t="s">
        <v>27</v>
      </c>
      <c r="L64" s="18" t="s">
        <v>184</v>
      </c>
      <c r="M64" s="18" t="s">
        <v>29</v>
      </c>
      <c r="N64" s="18">
        <v>80</v>
      </c>
      <c r="O64" s="19" t="s">
        <v>30</v>
      </c>
      <c r="P64" s="19" t="s">
        <v>185</v>
      </c>
      <c r="Q64" s="20" t="str">
        <f t="shared" si="2"/>
        <v/>
      </c>
      <c r="R64" s="20" t="str">
        <f t="shared" si="3"/>
        <v/>
      </c>
      <c r="S64" s="20" t="str">
        <f>IF(F64&lt;&gt;"",VLOOKUP(O64,Sheet1!A:B,2,0)&amp;"."&amp;P64&amp;" AS "&amp;I64,"")</f>
        <v/>
      </c>
    </row>
    <row r="65" spans="1:19" s="10" customFormat="1" hidden="1" x14ac:dyDescent="0.35">
      <c r="A65" s="16">
        <v>450</v>
      </c>
      <c r="B65" s="16">
        <v>63</v>
      </c>
      <c r="C65" s="16" t="s">
        <v>24</v>
      </c>
      <c r="D65" s="16"/>
      <c r="E65" s="16" t="s">
        <v>25</v>
      </c>
      <c r="F65" s="16" t="s">
        <v>41</v>
      </c>
      <c r="G65" s="16"/>
      <c r="H65" s="17" t="str">
        <f t="shared" si="0"/>
        <v>LegalEntity</v>
      </c>
      <c r="I65" s="17" t="str">
        <f t="shared" si="1"/>
        <v/>
      </c>
      <c r="J65" s="17"/>
      <c r="K65" s="18" t="s">
        <v>27</v>
      </c>
      <c r="L65" s="18" t="s">
        <v>186</v>
      </c>
      <c r="M65" s="18" t="s">
        <v>29</v>
      </c>
      <c r="N65" s="18">
        <v>10</v>
      </c>
      <c r="O65" s="19" t="s">
        <v>187</v>
      </c>
      <c r="P65" s="19" t="s">
        <v>35</v>
      </c>
      <c r="Q65" s="20" t="str">
        <f t="shared" si="2"/>
        <v/>
      </c>
      <c r="R65" s="20" t="str">
        <f t="shared" si="3"/>
        <v/>
      </c>
      <c r="S65" s="20" t="str">
        <f>IF(F65&lt;&gt;"",VLOOKUP(O65,Sheet1!A:B,2,0)&amp;"."&amp;P65&amp;" AS "&amp;I65,"")</f>
        <v/>
      </c>
    </row>
    <row r="66" spans="1:19" s="10" customFormat="1" hidden="1" x14ac:dyDescent="0.35">
      <c r="A66" s="16">
        <v>450</v>
      </c>
      <c r="B66" s="16">
        <v>64</v>
      </c>
      <c r="C66" s="16" t="s">
        <v>24</v>
      </c>
      <c r="D66" s="16"/>
      <c r="E66" s="16" t="s">
        <v>25</v>
      </c>
      <c r="F66" s="16"/>
      <c r="G66" s="16"/>
      <c r="H66" s="17" t="str">
        <f t="shared" si="0"/>
        <v>LegalEntity</v>
      </c>
      <c r="I66" s="17" t="str">
        <f t="shared" si="1"/>
        <v/>
      </c>
      <c r="J66" s="17"/>
      <c r="K66" s="18" t="s">
        <v>27</v>
      </c>
      <c r="L66" s="18" t="s">
        <v>188</v>
      </c>
      <c r="M66" s="18" t="s">
        <v>29</v>
      </c>
      <c r="N66" s="18">
        <v>16</v>
      </c>
      <c r="O66" s="19" t="s">
        <v>189</v>
      </c>
      <c r="P66" s="19" t="s">
        <v>35</v>
      </c>
      <c r="Q66" s="20" t="str">
        <f t="shared" si="2"/>
        <v/>
      </c>
      <c r="R66" s="20" t="str">
        <f t="shared" si="3"/>
        <v/>
      </c>
      <c r="S66" s="20" t="str">
        <f>IF(F66&lt;&gt;"",VLOOKUP(O66,Sheet1!A:B,2,0)&amp;"."&amp;P66&amp;" AS "&amp;I66,"")</f>
        <v/>
      </c>
    </row>
    <row r="67" spans="1:19" s="10" customFormat="1" hidden="1" x14ac:dyDescent="0.35">
      <c r="A67" s="16">
        <v>450</v>
      </c>
      <c r="B67" s="16">
        <v>65</v>
      </c>
      <c r="C67" s="16" t="s">
        <v>24</v>
      </c>
      <c r="D67" s="16"/>
      <c r="E67" s="16" t="s">
        <v>25</v>
      </c>
      <c r="F67" s="16"/>
      <c r="G67" s="16"/>
      <c r="H67" s="17" t="str">
        <f t="shared" ref="H67:H130" si="4">IF(E67=E66,H66,SUBSTITUTE(E67," ",""))</f>
        <v>LegalEntity</v>
      </c>
      <c r="I67" s="17" t="str">
        <f t="shared" ref="I67:I130" si="5">IF(F67&lt;&gt;"",SUBSTITUTE(SUBSTITUTE(F67," ","_"),"-",""),"")</f>
        <v/>
      </c>
      <c r="J67" s="17"/>
      <c r="K67" s="18" t="s">
        <v>27</v>
      </c>
      <c r="L67" s="18" t="s">
        <v>190</v>
      </c>
      <c r="M67" s="18" t="s">
        <v>113</v>
      </c>
      <c r="N67" s="18"/>
      <c r="O67" s="19" t="s">
        <v>45</v>
      </c>
      <c r="P67" s="19" t="s">
        <v>191</v>
      </c>
      <c r="Q67" s="20" t="str">
        <f t="shared" ref="Q67:Q130" si="6">IF(OR(R67&lt;&gt;"",S67&lt;&gt;""),"x","")</f>
        <v/>
      </c>
      <c r="R67" s="20" t="str">
        <f t="shared" ref="R67:R130" si="7">IF(H67&lt;&gt;H66,"CREATE VIEW DBO.V_"&amp;H67&amp;" AS "&amp;CHAR(10)&amp;"SELECT ",IF(E67&lt;&gt;E68,"GO "&amp;CHAR(10),""))</f>
        <v/>
      </c>
      <c r="S67" s="20" t="str">
        <f>IF(F67&lt;&gt;"",VLOOKUP(O67,Sheet1!A:B,2,0)&amp;"."&amp;P67&amp;" AS "&amp;I67,"")</f>
        <v/>
      </c>
    </row>
    <row r="68" spans="1:19" s="10" customFormat="1" hidden="1" x14ac:dyDescent="0.35">
      <c r="A68" s="16">
        <v>450</v>
      </c>
      <c r="B68" s="16">
        <v>66</v>
      </c>
      <c r="C68" s="16" t="s">
        <v>24</v>
      </c>
      <c r="D68" s="16"/>
      <c r="E68" s="16" t="s">
        <v>25</v>
      </c>
      <c r="F68" s="16" t="s">
        <v>41</v>
      </c>
      <c r="G68" s="16"/>
      <c r="H68" s="17" t="str">
        <f t="shared" si="4"/>
        <v>LegalEntity</v>
      </c>
      <c r="I68" s="17" t="str">
        <f t="shared" si="5"/>
        <v/>
      </c>
      <c r="J68" s="17"/>
      <c r="K68" s="18" t="s">
        <v>27</v>
      </c>
      <c r="L68" s="18" t="s">
        <v>192</v>
      </c>
      <c r="M68" s="18" t="s">
        <v>29</v>
      </c>
      <c r="N68" s="18">
        <v>80</v>
      </c>
      <c r="O68" s="19" t="s">
        <v>45</v>
      </c>
      <c r="P68" s="19" t="s">
        <v>193</v>
      </c>
      <c r="Q68" s="20" t="str">
        <f t="shared" si="6"/>
        <v/>
      </c>
      <c r="R68" s="20" t="str">
        <f t="shared" si="7"/>
        <v/>
      </c>
      <c r="S68" s="20" t="str">
        <f>IF(F68&lt;&gt;"",VLOOKUP(O68,Sheet1!A:B,2,0)&amp;"."&amp;P68&amp;" AS "&amp;I68,"")</f>
        <v/>
      </c>
    </row>
    <row r="69" spans="1:19" s="10" customFormat="1" hidden="1" x14ac:dyDescent="0.35">
      <c r="A69" s="16">
        <v>450</v>
      </c>
      <c r="B69" s="16">
        <v>67</v>
      </c>
      <c r="C69" s="16" t="s">
        <v>24</v>
      </c>
      <c r="D69" s="16"/>
      <c r="E69" s="16" t="s">
        <v>25</v>
      </c>
      <c r="F69" s="16" t="s">
        <v>41</v>
      </c>
      <c r="G69" s="16"/>
      <c r="H69" s="17" t="str">
        <f t="shared" si="4"/>
        <v>LegalEntity</v>
      </c>
      <c r="I69" s="17" t="str">
        <f t="shared" si="5"/>
        <v/>
      </c>
      <c r="J69" s="17"/>
      <c r="K69" s="18" t="s">
        <v>27</v>
      </c>
      <c r="L69" s="18" t="s">
        <v>194</v>
      </c>
      <c r="M69" s="18" t="s">
        <v>113</v>
      </c>
      <c r="N69" s="18"/>
      <c r="O69" s="19" t="s">
        <v>45</v>
      </c>
      <c r="P69" s="19" t="s">
        <v>195</v>
      </c>
      <c r="Q69" s="20" t="str">
        <f t="shared" si="6"/>
        <v/>
      </c>
      <c r="R69" s="20" t="str">
        <f t="shared" si="7"/>
        <v/>
      </c>
      <c r="S69" s="20" t="str">
        <f>IF(F69&lt;&gt;"",VLOOKUP(O69,Sheet1!A:B,2,0)&amp;"."&amp;P69&amp;" AS "&amp;I69,"")</f>
        <v/>
      </c>
    </row>
    <row r="70" spans="1:19" s="10" customFormat="1" hidden="1" x14ac:dyDescent="0.35">
      <c r="A70" s="16">
        <v>450</v>
      </c>
      <c r="B70" s="16">
        <v>68</v>
      </c>
      <c r="C70" s="16" t="s">
        <v>24</v>
      </c>
      <c r="D70" s="16"/>
      <c r="E70" s="16" t="s">
        <v>25</v>
      </c>
      <c r="F70" s="16" t="s">
        <v>41</v>
      </c>
      <c r="G70" s="16"/>
      <c r="H70" s="17" t="str">
        <f t="shared" si="4"/>
        <v>LegalEntity</v>
      </c>
      <c r="I70" s="17" t="str">
        <f t="shared" si="5"/>
        <v/>
      </c>
      <c r="J70" s="17"/>
      <c r="K70" s="18" t="s">
        <v>27</v>
      </c>
      <c r="L70" s="18" t="s">
        <v>196</v>
      </c>
      <c r="M70" s="18" t="s">
        <v>29</v>
      </c>
      <c r="N70" s="18">
        <v>5</v>
      </c>
      <c r="O70" s="19" t="s">
        <v>197</v>
      </c>
      <c r="P70" s="19" t="s">
        <v>26</v>
      </c>
      <c r="Q70" s="20" t="str">
        <f t="shared" si="6"/>
        <v/>
      </c>
      <c r="R70" s="20" t="str">
        <f t="shared" si="7"/>
        <v/>
      </c>
      <c r="S70" s="20" t="str">
        <f>IF(F70&lt;&gt;"",VLOOKUP(O70,Sheet1!A:B,2,0)&amp;"."&amp;P70&amp;" AS "&amp;I70,"")</f>
        <v/>
      </c>
    </row>
    <row r="71" spans="1:19" s="10" customFormat="1" x14ac:dyDescent="0.35">
      <c r="A71" s="16">
        <v>450</v>
      </c>
      <c r="B71" s="16">
        <v>69</v>
      </c>
      <c r="C71" s="16" t="s">
        <v>24</v>
      </c>
      <c r="D71" s="16"/>
      <c r="E71" s="16" t="s">
        <v>25</v>
      </c>
      <c r="F71" s="16" t="s">
        <v>41</v>
      </c>
      <c r="G71" s="16"/>
      <c r="H71" s="17" t="str">
        <f t="shared" si="4"/>
        <v>LegalEntity</v>
      </c>
      <c r="I71" s="17" t="str">
        <f t="shared" si="5"/>
        <v/>
      </c>
      <c r="J71" s="17"/>
      <c r="K71" s="18" t="s">
        <v>27</v>
      </c>
      <c r="L71" s="18" t="s">
        <v>198</v>
      </c>
      <c r="M71" s="18" t="s">
        <v>29</v>
      </c>
      <c r="N71" s="18">
        <v>8</v>
      </c>
      <c r="O71" s="19" t="s">
        <v>45</v>
      </c>
      <c r="P71" s="19" t="s">
        <v>31</v>
      </c>
      <c r="Q71" s="20" t="str">
        <f t="shared" si="6"/>
        <v>x</v>
      </c>
      <c r="R71" s="20" t="str">
        <f t="shared" si="7"/>
        <v xml:space="preserve">GO 
</v>
      </c>
      <c r="S71" s="20" t="str">
        <f>IF(F71&lt;&gt;"",VLOOKUP(O71,Sheet1!A:B,2,0)&amp;"."&amp;P71&amp;" AS "&amp;I71,"")</f>
        <v/>
      </c>
    </row>
    <row r="72" spans="1:19" s="10" customFormat="1" x14ac:dyDescent="0.35">
      <c r="A72" s="16">
        <v>550</v>
      </c>
      <c r="B72" s="16">
        <v>1</v>
      </c>
      <c r="C72" s="16" t="s">
        <v>24</v>
      </c>
      <c r="D72" s="16"/>
      <c r="E72" s="16" t="s">
        <v>199</v>
      </c>
      <c r="F72" s="16" t="s">
        <v>26</v>
      </c>
      <c r="G72" s="16"/>
      <c r="H72" s="17" t="str">
        <f t="shared" si="4"/>
        <v>Property</v>
      </c>
      <c r="I72" s="17" t="str">
        <f t="shared" si="5"/>
        <v>Code</v>
      </c>
      <c r="J72" s="17"/>
      <c r="K72" s="18" t="s">
        <v>200</v>
      </c>
      <c r="L72" s="18" t="s">
        <v>201</v>
      </c>
      <c r="M72" s="18" t="s">
        <v>29</v>
      </c>
      <c r="N72" s="18">
        <v>8</v>
      </c>
      <c r="O72" s="19" t="s">
        <v>202</v>
      </c>
      <c r="P72" s="19" t="s">
        <v>35</v>
      </c>
      <c r="Q72" s="20" t="str">
        <f t="shared" si="6"/>
        <v>x</v>
      </c>
      <c r="R72" s="20" t="str">
        <f t="shared" si="7"/>
        <v xml:space="preserve">CREATE VIEW DBO.V_Property AS 
SELECT </v>
      </c>
      <c r="S72" s="20" t="str">
        <f>IF(F72&lt;&gt;"",VLOOKUP(O72,Sheet1!A:B,2,0)&amp;"."&amp;P72&amp;" AS "&amp;I72,"")</f>
        <v>p.scode AS Code</v>
      </c>
    </row>
    <row r="73" spans="1:19" s="10" customFormat="1" x14ac:dyDescent="0.35">
      <c r="A73" s="16">
        <v>550</v>
      </c>
      <c r="B73" s="16">
        <v>2</v>
      </c>
      <c r="C73" s="16" t="s">
        <v>24</v>
      </c>
      <c r="D73" s="16"/>
      <c r="E73" s="16" t="s">
        <v>199</v>
      </c>
      <c r="F73" s="16" t="s">
        <v>32</v>
      </c>
      <c r="G73" s="16" t="s">
        <v>33</v>
      </c>
      <c r="H73" s="17" t="str">
        <f t="shared" si="4"/>
        <v>Property</v>
      </c>
      <c r="I73" s="17" t="str">
        <f t="shared" si="5"/>
        <v>Country</v>
      </c>
      <c r="J73" s="17"/>
      <c r="K73" s="18" t="s">
        <v>200</v>
      </c>
      <c r="L73" s="18" t="s">
        <v>32</v>
      </c>
      <c r="M73" s="18" t="s">
        <v>29</v>
      </c>
      <c r="N73" s="18">
        <v>12</v>
      </c>
      <c r="O73" s="19" t="s">
        <v>34</v>
      </c>
      <c r="P73" s="19" t="s">
        <v>35</v>
      </c>
      <c r="Q73" s="20" t="str">
        <f t="shared" si="6"/>
        <v>x</v>
      </c>
      <c r="R73" s="20" t="str">
        <f t="shared" si="7"/>
        <v/>
      </c>
      <c r="S73" s="20" t="str">
        <f>IF(F73&lt;&gt;"",VLOOKUP(O73,Sheet1!A:B,2,0)&amp;"."&amp;P73&amp;" AS "&amp;I73,"")</f>
        <v>co.scode AS Country</v>
      </c>
    </row>
    <row r="74" spans="1:19" s="10" customFormat="1" x14ac:dyDescent="0.35">
      <c r="A74" s="16">
        <v>550</v>
      </c>
      <c r="B74" s="16">
        <v>3</v>
      </c>
      <c r="C74" s="16" t="s">
        <v>24</v>
      </c>
      <c r="D74" s="16"/>
      <c r="E74" s="16" t="s">
        <v>199</v>
      </c>
      <c r="F74" s="16" t="s">
        <v>43</v>
      </c>
      <c r="G74" s="16"/>
      <c r="H74" s="17" t="str">
        <f t="shared" si="4"/>
        <v>Property</v>
      </c>
      <c r="I74" s="17" t="str">
        <f t="shared" si="5"/>
        <v>Legacy_Code</v>
      </c>
      <c r="J74" s="17"/>
      <c r="K74" s="18" t="s">
        <v>200</v>
      </c>
      <c r="L74" s="18" t="s">
        <v>203</v>
      </c>
      <c r="M74" s="18" t="s">
        <v>29</v>
      </c>
      <c r="N74" s="18">
        <v>250</v>
      </c>
      <c r="O74" s="19" t="s">
        <v>202</v>
      </c>
      <c r="P74" s="19" t="s">
        <v>46</v>
      </c>
      <c r="Q74" s="20" t="str">
        <f t="shared" si="6"/>
        <v>x</v>
      </c>
      <c r="R74" s="20" t="str">
        <f t="shared" si="7"/>
        <v/>
      </c>
      <c r="S74" s="20" t="str">
        <f>IF(F74&lt;&gt;"",VLOOKUP(O74,Sheet1!A:B,2,0)&amp;"."&amp;P74&amp;" AS "&amp;I74,"")</f>
        <v>p.sExtReference AS Legacy_Code</v>
      </c>
    </row>
    <row r="75" spans="1:19" s="10" customFormat="1" hidden="1" x14ac:dyDescent="0.35">
      <c r="A75" s="16">
        <v>550</v>
      </c>
      <c r="B75" s="16">
        <v>4</v>
      </c>
      <c r="C75" s="16" t="s">
        <v>24</v>
      </c>
      <c r="D75" s="16"/>
      <c r="E75" s="16" t="s">
        <v>199</v>
      </c>
      <c r="F75" s="16"/>
      <c r="G75" s="16"/>
      <c r="H75" s="17" t="str">
        <f t="shared" si="4"/>
        <v>Property</v>
      </c>
      <c r="I75" s="17" t="str">
        <f t="shared" si="5"/>
        <v/>
      </c>
      <c r="J75" s="17"/>
      <c r="K75" s="18" t="s">
        <v>200</v>
      </c>
      <c r="L75" s="18" t="s">
        <v>204</v>
      </c>
      <c r="M75" s="18" t="s">
        <v>29</v>
      </c>
      <c r="N75" s="18">
        <v>250</v>
      </c>
      <c r="O75" s="19" t="s">
        <v>45</v>
      </c>
      <c r="P75" s="19" t="s">
        <v>46</v>
      </c>
      <c r="Q75" s="20" t="str">
        <f t="shared" si="6"/>
        <v/>
      </c>
      <c r="R75" s="20" t="str">
        <f t="shared" si="7"/>
        <v/>
      </c>
      <c r="S75" s="20" t="str">
        <f>IF(F75&lt;&gt;"",VLOOKUP(O75,Sheet1!A:B,2,0)&amp;"."&amp;P75&amp;" AS "&amp;I75,"")</f>
        <v/>
      </c>
    </row>
    <row r="76" spans="1:19" s="10" customFormat="1" x14ac:dyDescent="0.35">
      <c r="A76" s="16">
        <v>550</v>
      </c>
      <c r="B76" s="16">
        <v>5</v>
      </c>
      <c r="C76" s="16" t="s">
        <v>24</v>
      </c>
      <c r="D76" s="16"/>
      <c r="E76" s="16" t="s">
        <v>199</v>
      </c>
      <c r="F76" s="16" t="s">
        <v>205</v>
      </c>
      <c r="G76" s="16" t="s">
        <v>33</v>
      </c>
      <c r="H76" s="17" t="str">
        <f t="shared" si="4"/>
        <v>Property</v>
      </c>
      <c r="I76" s="17" t="str">
        <f t="shared" si="5"/>
        <v>Owner</v>
      </c>
      <c r="J76" s="17"/>
      <c r="K76" s="18" t="s">
        <v>200</v>
      </c>
      <c r="L76" s="18" t="s">
        <v>205</v>
      </c>
      <c r="M76" s="18" t="s">
        <v>29</v>
      </c>
      <c r="N76" s="18">
        <v>8</v>
      </c>
      <c r="O76" s="19" t="s">
        <v>45</v>
      </c>
      <c r="P76" s="19" t="s">
        <v>31</v>
      </c>
      <c r="Q76" s="20" t="str">
        <f t="shared" si="6"/>
        <v>x</v>
      </c>
      <c r="R76" s="20" t="str">
        <f t="shared" si="7"/>
        <v/>
      </c>
      <c r="S76" s="20" t="str">
        <f>IF(F76&lt;&gt;"",VLOOKUP(O76,Sheet1!A:B,2,0)&amp;"."&amp;P76&amp;" AS "&amp;I76,"")</f>
        <v>o.ucode AS Owner</v>
      </c>
    </row>
    <row r="77" spans="1:19" s="10" customFormat="1" x14ac:dyDescent="0.35">
      <c r="A77" s="16">
        <v>550</v>
      </c>
      <c r="B77" s="16">
        <v>6</v>
      </c>
      <c r="C77" s="16" t="s">
        <v>24</v>
      </c>
      <c r="D77" s="16"/>
      <c r="E77" s="16" t="s">
        <v>199</v>
      </c>
      <c r="F77" s="16" t="s">
        <v>53</v>
      </c>
      <c r="G77" s="16"/>
      <c r="H77" s="17" t="str">
        <f t="shared" si="4"/>
        <v>Property</v>
      </c>
      <c r="I77" s="17" t="str">
        <f t="shared" si="5"/>
        <v>Address_1</v>
      </c>
      <c r="J77" s="17"/>
      <c r="K77" s="18" t="s">
        <v>200</v>
      </c>
      <c r="L77" s="18" t="s">
        <v>206</v>
      </c>
      <c r="M77" s="18" t="s">
        <v>29</v>
      </c>
      <c r="N77" s="18">
        <v>50</v>
      </c>
      <c r="O77" s="19" t="s">
        <v>202</v>
      </c>
      <c r="P77" s="19" t="s">
        <v>207</v>
      </c>
      <c r="Q77" s="20" t="str">
        <f t="shared" si="6"/>
        <v>x</v>
      </c>
      <c r="R77" s="20" t="str">
        <f t="shared" si="7"/>
        <v/>
      </c>
      <c r="S77" s="20" t="str">
        <f>IF(F77&lt;&gt;"",VLOOKUP(O77,Sheet1!A:B,2,0)&amp;"."&amp;P77&amp;" AS "&amp;I77,"")</f>
        <v>p.saddr1 AS Address_1</v>
      </c>
    </row>
    <row r="78" spans="1:19" s="10" customFormat="1" x14ac:dyDescent="0.35">
      <c r="A78" s="16">
        <v>550</v>
      </c>
      <c r="B78" s="16">
        <v>7</v>
      </c>
      <c r="C78" s="16" t="s">
        <v>24</v>
      </c>
      <c r="D78" s="16"/>
      <c r="E78" s="16" t="s">
        <v>199</v>
      </c>
      <c r="F78" s="16" t="s">
        <v>56</v>
      </c>
      <c r="G78" s="16"/>
      <c r="H78" s="17" t="str">
        <f t="shared" si="4"/>
        <v>Property</v>
      </c>
      <c r="I78" s="17" t="str">
        <f t="shared" si="5"/>
        <v>Address_2</v>
      </c>
      <c r="J78" s="17"/>
      <c r="K78" s="18" t="s">
        <v>200</v>
      </c>
      <c r="L78" s="18" t="s">
        <v>208</v>
      </c>
      <c r="M78" s="18" t="s">
        <v>29</v>
      </c>
      <c r="N78" s="18">
        <v>50</v>
      </c>
      <c r="O78" s="19" t="s">
        <v>202</v>
      </c>
      <c r="P78" s="19" t="s">
        <v>209</v>
      </c>
      <c r="Q78" s="20" t="str">
        <f t="shared" si="6"/>
        <v>x</v>
      </c>
      <c r="R78" s="20" t="str">
        <f t="shared" si="7"/>
        <v/>
      </c>
      <c r="S78" s="20" t="str">
        <f>IF(F78&lt;&gt;"",VLOOKUP(O78,Sheet1!A:B,2,0)&amp;"."&amp;P78&amp;" AS "&amp;I78,"")</f>
        <v>p.saddr2 AS Address_2</v>
      </c>
    </row>
    <row r="79" spans="1:19" s="10" customFormat="1" x14ac:dyDescent="0.35">
      <c r="A79" s="16">
        <v>550</v>
      </c>
      <c r="B79" s="16">
        <v>8</v>
      </c>
      <c r="C79" s="16" t="s">
        <v>24</v>
      </c>
      <c r="D79" s="16"/>
      <c r="E79" s="16" t="s">
        <v>199</v>
      </c>
      <c r="F79" s="16" t="s">
        <v>59</v>
      </c>
      <c r="G79" s="16"/>
      <c r="H79" s="17" t="str">
        <f t="shared" si="4"/>
        <v>Property</v>
      </c>
      <c r="I79" s="17" t="str">
        <f t="shared" si="5"/>
        <v>Address_3</v>
      </c>
      <c r="J79" s="17"/>
      <c r="K79" s="18" t="s">
        <v>200</v>
      </c>
      <c r="L79" s="18" t="s">
        <v>210</v>
      </c>
      <c r="M79" s="18" t="s">
        <v>29</v>
      </c>
      <c r="N79" s="18">
        <v>50</v>
      </c>
      <c r="O79" s="19" t="s">
        <v>202</v>
      </c>
      <c r="P79" s="19" t="s">
        <v>211</v>
      </c>
      <c r="Q79" s="20" t="str">
        <f t="shared" si="6"/>
        <v>x</v>
      </c>
      <c r="R79" s="20" t="str">
        <f t="shared" si="7"/>
        <v/>
      </c>
      <c r="S79" s="20" t="str">
        <f>IF(F79&lt;&gt;"",VLOOKUP(O79,Sheet1!A:B,2,0)&amp;"."&amp;P79&amp;" AS "&amp;I79,"")</f>
        <v>p.saddr3 AS Address_3</v>
      </c>
    </row>
    <row r="80" spans="1:19" s="10" customFormat="1" x14ac:dyDescent="0.35">
      <c r="A80" s="16">
        <v>550</v>
      </c>
      <c r="B80" s="16">
        <v>9</v>
      </c>
      <c r="C80" s="16" t="s">
        <v>24</v>
      </c>
      <c r="D80" s="16"/>
      <c r="E80" s="16" t="s">
        <v>199</v>
      </c>
      <c r="F80" s="16" t="s">
        <v>62</v>
      </c>
      <c r="G80" s="16"/>
      <c r="H80" s="17" t="str">
        <f t="shared" si="4"/>
        <v>Property</v>
      </c>
      <c r="I80" s="17" t="str">
        <f t="shared" si="5"/>
        <v>County</v>
      </c>
      <c r="J80" s="17"/>
      <c r="K80" s="18" t="s">
        <v>200</v>
      </c>
      <c r="L80" s="18" t="s">
        <v>212</v>
      </c>
      <c r="M80" s="18" t="s">
        <v>29</v>
      </c>
      <c r="N80" s="18">
        <v>50</v>
      </c>
      <c r="O80" s="19" t="s">
        <v>202</v>
      </c>
      <c r="P80" s="19" t="s">
        <v>213</v>
      </c>
      <c r="Q80" s="20" t="str">
        <f t="shared" si="6"/>
        <v>x</v>
      </c>
      <c r="R80" s="20" t="str">
        <f t="shared" si="7"/>
        <v/>
      </c>
      <c r="S80" s="20" t="str">
        <f>IF(F80&lt;&gt;"",VLOOKUP(O80,Sheet1!A:B,2,0)&amp;"."&amp;P80&amp;" AS "&amp;I80,"")</f>
        <v>p.saddr4 AS County</v>
      </c>
    </row>
    <row r="81" spans="1:19" s="10" customFormat="1" x14ac:dyDescent="0.35">
      <c r="A81" s="16">
        <v>550</v>
      </c>
      <c r="B81" s="16">
        <v>10</v>
      </c>
      <c r="C81" s="16" t="s">
        <v>24</v>
      </c>
      <c r="D81" s="16"/>
      <c r="E81" s="16" t="s">
        <v>199</v>
      </c>
      <c r="F81" s="16" t="s">
        <v>65</v>
      </c>
      <c r="G81" s="16"/>
      <c r="H81" s="17" t="str">
        <f t="shared" si="4"/>
        <v>Property</v>
      </c>
      <c r="I81" s="17" t="str">
        <f t="shared" si="5"/>
        <v>City</v>
      </c>
      <c r="J81" s="17"/>
      <c r="K81" s="18" t="s">
        <v>200</v>
      </c>
      <c r="L81" s="18" t="s">
        <v>65</v>
      </c>
      <c r="M81" s="18" t="s">
        <v>29</v>
      </c>
      <c r="N81" s="18">
        <v>40</v>
      </c>
      <c r="O81" s="19" t="s">
        <v>202</v>
      </c>
      <c r="P81" s="19" t="s">
        <v>214</v>
      </c>
      <c r="Q81" s="20" t="str">
        <f t="shared" si="6"/>
        <v>x</v>
      </c>
      <c r="R81" s="20" t="str">
        <f t="shared" si="7"/>
        <v/>
      </c>
      <c r="S81" s="20" t="str">
        <f>IF(F81&lt;&gt;"",VLOOKUP(O81,Sheet1!A:B,2,0)&amp;"."&amp;P81&amp;" AS "&amp;I81,"")</f>
        <v>p.scity AS City</v>
      </c>
    </row>
    <row r="82" spans="1:19" s="10" customFormat="1" x14ac:dyDescent="0.35">
      <c r="A82" s="16">
        <v>550</v>
      </c>
      <c r="B82" s="16">
        <v>11</v>
      </c>
      <c r="C82" s="16" t="s">
        <v>24</v>
      </c>
      <c r="D82" s="16"/>
      <c r="E82" s="16" t="s">
        <v>199</v>
      </c>
      <c r="F82" s="16" t="s">
        <v>67</v>
      </c>
      <c r="G82" s="16"/>
      <c r="H82" s="17" t="str">
        <f t="shared" si="4"/>
        <v>Property</v>
      </c>
      <c r="I82" s="17" t="str">
        <f t="shared" si="5"/>
        <v>State</v>
      </c>
      <c r="J82" s="17"/>
      <c r="K82" s="18" t="s">
        <v>200</v>
      </c>
      <c r="L82" s="18" t="s">
        <v>67</v>
      </c>
      <c r="M82" s="18" t="s">
        <v>29</v>
      </c>
      <c r="N82" s="18">
        <v>5</v>
      </c>
      <c r="O82" s="19" t="s">
        <v>202</v>
      </c>
      <c r="P82" s="19" t="s">
        <v>68</v>
      </c>
      <c r="Q82" s="20" t="str">
        <f t="shared" si="6"/>
        <v>x</v>
      </c>
      <c r="R82" s="20" t="str">
        <f t="shared" si="7"/>
        <v/>
      </c>
      <c r="S82" s="20" t="str">
        <f>IF(F82&lt;&gt;"",VLOOKUP(O82,Sheet1!A:B,2,0)&amp;"."&amp;P82&amp;" AS "&amp;I82,"")</f>
        <v>p.sState AS State</v>
      </c>
    </row>
    <row r="83" spans="1:19" s="10" customFormat="1" x14ac:dyDescent="0.35">
      <c r="A83" s="16">
        <v>550</v>
      </c>
      <c r="B83" s="16">
        <v>12</v>
      </c>
      <c r="C83" s="16" t="s">
        <v>24</v>
      </c>
      <c r="D83" s="16"/>
      <c r="E83" s="16" t="s">
        <v>199</v>
      </c>
      <c r="F83" s="16" t="s">
        <v>69</v>
      </c>
      <c r="G83" s="16"/>
      <c r="H83" s="17" t="str">
        <f t="shared" si="4"/>
        <v>Property</v>
      </c>
      <c r="I83" s="17" t="str">
        <f t="shared" si="5"/>
        <v>Post_Code</v>
      </c>
      <c r="J83" s="17"/>
      <c r="K83" s="18" t="s">
        <v>200</v>
      </c>
      <c r="L83" s="18" t="s">
        <v>215</v>
      </c>
      <c r="M83" s="18" t="s">
        <v>29</v>
      </c>
      <c r="N83" s="18">
        <v>12</v>
      </c>
      <c r="O83" s="19" t="s">
        <v>202</v>
      </c>
      <c r="P83" s="19" t="s">
        <v>71</v>
      </c>
      <c r="Q83" s="20" t="str">
        <f t="shared" si="6"/>
        <v>x</v>
      </c>
      <c r="R83" s="20" t="str">
        <f t="shared" si="7"/>
        <v/>
      </c>
      <c r="S83" s="20" t="str">
        <f>IF(F83&lt;&gt;"",VLOOKUP(O83,Sheet1!A:B,2,0)&amp;"."&amp;P83&amp;" AS "&amp;I83,"")</f>
        <v>p.sZipCode AS Post_Code</v>
      </c>
    </row>
    <row r="84" spans="1:19" s="10" customFormat="1" hidden="1" x14ac:dyDescent="0.35">
      <c r="A84" s="16">
        <v>550</v>
      </c>
      <c r="B84" s="16">
        <v>13</v>
      </c>
      <c r="C84" s="16" t="s">
        <v>24</v>
      </c>
      <c r="D84" s="16"/>
      <c r="E84" s="16" t="s">
        <v>199</v>
      </c>
      <c r="F84" s="16"/>
      <c r="G84" s="16"/>
      <c r="H84" s="17" t="str">
        <f t="shared" si="4"/>
        <v>Property</v>
      </c>
      <c r="I84" s="17" t="str">
        <f t="shared" si="5"/>
        <v/>
      </c>
      <c r="J84" s="17"/>
      <c r="K84" s="18" t="s">
        <v>200</v>
      </c>
      <c r="L84" s="18" t="s">
        <v>216</v>
      </c>
      <c r="M84" s="18" t="s">
        <v>113</v>
      </c>
      <c r="N84" s="18"/>
      <c r="O84" s="19" t="s">
        <v>217</v>
      </c>
      <c r="P84" s="19" t="s">
        <v>218</v>
      </c>
      <c r="Q84" s="20" t="str">
        <f t="shared" si="6"/>
        <v/>
      </c>
      <c r="R84" s="20" t="str">
        <f t="shared" si="7"/>
        <v/>
      </c>
      <c r="S84" s="20" t="str">
        <f>IF(F84&lt;&gt;"",VLOOKUP(O84,Sheet1!A:B,2,0)&amp;"."&amp;P84&amp;" AS "&amp;I84,"")</f>
        <v/>
      </c>
    </row>
    <row r="85" spans="1:19" s="10" customFormat="1" hidden="1" x14ac:dyDescent="0.35">
      <c r="A85" s="16">
        <v>550</v>
      </c>
      <c r="B85" s="16">
        <v>14</v>
      </c>
      <c r="C85" s="16" t="s">
        <v>24</v>
      </c>
      <c r="D85" s="16"/>
      <c r="E85" s="16" t="s">
        <v>199</v>
      </c>
      <c r="F85" s="16"/>
      <c r="G85" s="16"/>
      <c r="H85" s="17" t="str">
        <f t="shared" si="4"/>
        <v>Property</v>
      </c>
      <c r="I85" s="17" t="str">
        <f t="shared" si="5"/>
        <v/>
      </c>
      <c r="J85" s="17"/>
      <c r="K85" s="18" t="s">
        <v>200</v>
      </c>
      <c r="L85" s="18" t="s">
        <v>219</v>
      </c>
      <c r="M85" s="18" t="s">
        <v>113</v>
      </c>
      <c r="N85" s="18"/>
      <c r="O85" s="19" t="s">
        <v>217</v>
      </c>
      <c r="P85" s="19" t="s">
        <v>220</v>
      </c>
      <c r="Q85" s="20" t="str">
        <f t="shared" si="6"/>
        <v/>
      </c>
      <c r="R85" s="20" t="str">
        <f t="shared" si="7"/>
        <v/>
      </c>
      <c r="S85" s="20" t="str">
        <f>IF(F85&lt;&gt;"",VLOOKUP(O85,Sheet1!A:B,2,0)&amp;"."&amp;P85&amp;" AS "&amp;I85,"")</f>
        <v/>
      </c>
    </row>
    <row r="86" spans="1:19" s="10" customFormat="1" hidden="1" x14ac:dyDescent="0.35">
      <c r="A86" s="16">
        <v>550</v>
      </c>
      <c r="B86" s="16">
        <v>15</v>
      </c>
      <c r="C86" s="16" t="s">
        <v>24</v>
      </c>
      <c r="D86" s="16"/>
      <c r="E86" s="16" t="s">
        <v>199</v>
      </c>
      <c r="F86" s="16"/>
      <c r="G86" s="16"/>
      <c r="H86" s="17" t="str">
        <f t="shared" si="4"/>
        <v>Property</v>
      </c>
      <c r="I86" s="17" t="str">
        <f t="shared" si="5"/>
        <v/>
      </c>
      <c r="J86" s="17"/>
      <c r="K86" s="18" t="s">
        <v>200</v>
      </c>
      <c r="L86" s="18" t="s">
        <v>221</v>
      </c>
      <c r="M86" s="18" t="s">
        <v>113</v>
      </c>
      <c r="N86" s="18"/>
      <c r="O86" s="19" t="s">
        <v>202</v>
      </c>
      <c r="P86" s="19" t="s">
        <v>222</v>
      </c>
      <c r="Q86" s="20" t="str">
        <f t="shared" si="6"/>
        <v/>
      </c>
      <c r="R86" s="20" t="str">
        <f t="shared" si="7"/>
        <v/>
      </c>
      <c r="S86" s="20" t="str">
        <f>IF(F86&lt;&gt;"",VLOOKUP(O86,Sheet1!A:B,2,0)&amp;"."&amp;P86&amp;" AS "&amp;I86,"")</f>
        <v/>
      </c>
    </row>
    <row r="87" spans="1:19" s="10" customFormat="1" hidden="1" x14ac:dyDescent="0.35">
      <c r="A87" s="16">
        <v>550</v>
      </c>
      <c r="B87" s="16">
        <v>16</v>
      </c>
      <c r="C87" s="16" t="s">
        <v>24</v>
      </c>
      <c r="D87" s="16"/>
      <c r="E87" s="16" t="s">
        <v>199</v>
      </c>
      <c r="F87" s="16"/>
      <c r="G87" s="16"/>
      <c r="H87" s="17" t="str">
        <f t="shared" si="4"/>
        <v>Property</v>
      </c>
      <c r="I87" s="17" t="str">
        <f t="shared" si="5"/>
        <v/>
      </c>
      <c r="J87" s="17"/>
      <c r="K87" s="18" t="s">
        <v>200</v>
      </c>
      <c r="L87" s="18" t="s">
        <v>223</v>
      </c>
      <c r="M87" s="18" t="s">
        <v>113</v>
      </c>
      <c r="N87" s="18"/>
      <c r="O87" s="19" t="s">
        <v>202</v>
      </c>
      <c r="P87" s="19" t="s">
        <v>224</v>
      </c>
      <c r="Q87" s="20" t="str">
        <f t="shared" si="6"/>
        <v/>
      </c>
      <c r="R87" s="20" t="str">
        <f t="shared" si="7"/>
        <v/>
      </c>
      <c r="S87" s="20" t="str">
        <f>IF(F87&lt;&gt;"",VLOOKUP(O87,Sheet1!A:B,2,0)&amp;"."&amp;P87&amp;" AS "&amp;I87,"")</f>
        <v/>
      </c>
    </row>
    <row r="88" spans="1:19" s="10" customFormat="1" hidden="1" x14ac:dyDescent="0.35">
      <c r="A88" s="16">
        <v>550</v>
      </c>
      <c r="B88" s="16">
        <v>17</v>
      </c>
      <c r="C88" s="16" t="s">
        <v>24</v>
      </c>
      <c r="D88" s="16"/>
      <c r="E88" s="16" t="s">
        <v>199</v>
      </c>
      <c r="F88" s="16"/>
      <c r="G88" s="16"/>
      <c r="H88" s="17" t="str">
        <f t="shared" si="4"/>
        <v>Property</v>
      </c>
      <c r="I88" s="17" t="str">
        <f t="shared" si="5"/>
        <v/>
      </c>
      <c r="J88" s="17"/>
      <c r="K88" s="18" t="s">
        <v>200</v>
      </c>
      <c r="L88" s="18" t="s">
        <v>225</v>
      </c>
      <c r="M88" s="18" t="s">
        <v>113</v>
      </c>
      <c r="N88" s="18"/>
      <c r="O88" s="19" t="s">
        <v>202</v>
      </c>
      <c r="P88" s="19" t="s">
        <v>226</v>
      </c>
      <c r="Q88" s="20" t="str">
        <f t="shared" si="6"/>
        <v/>
      </c>
      <c r="R88" s="20" t="str">
        <f t="shared" si="7"/>
        <v/>
      </c>
      <c r="S88" s="20" t="str">
        <f>IF(F88&lt;&gt;"",VLOOKUP(O88,Sheet1!A:B,2,0)&amp;"."&amp;P88&amp;" AS "&amp;I88,"")</f>
        <v/>
      </c>
    </row>
    <row r="89" spans="1:19" s="10" customFormat="1" hidden="1" x14ac:dyDescent="0.35">
      <c r="A89" s="16">
        <v>550</v>
      </c>
      <c r="B89" s="16">
        <v>18</v>
      </c>
      <c r="C89" s="16" t="s">
        <v>24</v>
      </c>
      <c r="D89" s="16"/>
      <c r="E89" s="16" t="s">
        <v>199</v>
      </c>
      <c r="F89" s="16"/>
      <c r="G89" s="16"/>
      <c r="H89" s="17" t="str">
        <f t="shared" si="4"/>
        <v>Property</v>
      </c>
      <c r="I89" s="17" t="str">
        <f t="shared" si="5"/>
        <v/>
      </c>
      <c r="J89" s="17"/>
      <c r="K89" s="18" t="s">
        <v>200</v>
      </c>
      <c r="L89" s="18" t="s">
        <v>227</v>
      </c>
      <c r="M89" s="18" t="s">
        <v>113</v>
      </c>
      <c r="N89" s="18"/>
      <c r="O89" s="19" t="s">
        <v>202</v>
      </c>
      <c r="P89" s="19" t="s">
        <v>228</v>
      </c>
      <c r="Q89" s="20" t="str">
        <f t="shared" si="6"/>
        <v/>
      </c>
      <c r="R89" s="20" t="str">
        <f t="shared" si="7"/>
        <v/>
      </c>
      <c r="S89" s="20" t="str">
        <f>IF(F89&lt;&gt;"",VLOOKUP(O89,Sheet1!A:B,2,0)&amp;"."&amp;P89&amp;" AS "&amp;I89,"")</f>
        <v/>
      </c>
    </row>
    <row r="90" spans="1:19" s="10" customFormat="1" hidden="1" x14ac:dyDescent="0.35">
      <c r="A90" s="16">
        <v>550</v>
      </c>
      <c r="B90" s="16">
        <v>19</v>
      </c>
      <c r="C90" s="16" t="s">
        <v>24</v>
      </c>
      <c r="D90" s="16"/>
      <c r="E90" s="16" t="s">
        <v>199</v>
      </c>
      <c r="F90" s="16"/>
      <c r="G90" s="16"/>
      <c r="H90" s="17" t="str">
        <f t="shared" si="4"/>
        <v>Property</v>
      </c>
      <c r="I90" s="17" t="str">
        <f t="shared" si="5"/>
        <v/>
      </c>
      <c r="J90" s="17"/>
      <c r="K90" s="18" t="s">
        <v>200</v>
      </c>
      <c r="L90" s="18" t="s">
        <v>229</v>
      </c>
      <c r="M90" s="18" t="s">
        <v>113</v>
      </c>
      <c r="N90" s="18"/>
      <c r="O90" s="19" t="s">
        <v>202</v>
      </c>
      <c r="P90" s="19" t="s">
        <v>230</v>
      </c>
      <c r="Q90" s="20" t="str">
        <f t="shared" si="6"/>
        <v/>
      </c>
      <c r="R90" s="20" t="str">
        <f t="shared" si="7"/>
        <v/>
      </c>
      <c r="S90" s="20" t="str">
        <f>IF(F90&lt;&gt;"",VLOOKUP(O90,Sheet1!A:B,2,0)&amp;"."&amp;P90&amp;" AS "&amp;I90,"")</f>
        <v/>
      </c>
    </row>
    <row r="91" spans="1:19" s="10" customFormat="1" hidden="1" x14ac:dyDescent="0.35">
      <c r="A91" s="16">
        <v>550</v>
      </c>
      <c r="B91" s="16">
        <v>20</v>
      </c>
      <c r="C91" s="16" t="s">
        <v>24</v>
      </c>
      <c r="D91" s="16"/>
      <c r="E91" s="16" t="s">
        <v>199</v>
      </c>
      <c r="F91" s="16"/>
      <c r="G91" s="16"/>
      <c r="H91" s="17" t="str">
        <f t="shared" si="4"/>
        <v>Property</v>
      </c>
      <c r="I91" s="17" t="str">
        <f t="shared" si="5"/>
        <v/>
      </c>
      <c r="J91" s="17"/>
      <c r="K91" s="18" t="s">
        <v>200</v>
      </c>
      <c r="L91" s="18" t="s">
        <v>231</v>
      </c>
      <c r="M91" s="18" t="s">
        <v>113</v>
      </c>
      <c r="N91" s="18"/>
      <c r="O91" s="19" t="s">
        <v>202</v>
      </c>
      <c r="P91" s="19" t="s">
        <v>232</v>
      </c>
      <c r="Q91" s="20" t="str">
        <f t="shared" si="6"/>
        <v/>
      </c>
      <c r="R91" s="20" t="str">
        <f t="shared" si="7"/>
        <v/>
      </c>
      <c r="S91" s="20" t="str">
        <f>IF(F91&lt;&gt;"",VLOOKUP(O91,Sheet1!A:B,2,0)&amp;"."&amp;P91&amp;" AS "&amp;I91,"")</f>
        <v/>
      </c>
    </row>
    <row r="92" spans="1:19" s="10" customFormat="1" hidden="1" x14ac:dyDescent="0.35">
      <c r="A92" s="16">
        <v>550</v>
      </c>
      <c r="B92" s="16">
        <v>21</v>
      </c>
      <c r="C92" s="16" t="s">
        <v>24</v>
      </c>
      <c r="D92" s="16"/>
      <c r="E92" s="16" t="s">
        <v>199</v>
      </c>
      <c r="F92" s="16"/>
      <c r="G92" s="16"/>
      <c r="H92" s="17" t="str">
        <f t="shared" si="4"/>
        <v>Property</v>
      </c>
      <c r="I92" s="17" t="str">
        <f t="shared" si="5"/>
        <v/>
      </c>
      <c r="J92" s="17"/>
      <c r="K92" s="18" t="s">
        <v>200</v>
      </c>
      <c r="L92" s="18" t="s">
        <v>233</v>
      </c>
      <c r="M92" s="18" t="s">
        <v>113</v>
      </c>
      <c r="N92" s="18"/>
      <c r="O92" s="19" t="s">
        <v>202</v>
      </c>
      <c r="P92" s="19" t="s">
        <v>234</v>
      </c>
      <c r="Q92" s="20" t="str">
        <f t="shared" si="6"/>
        <v/>
      </c>
      <c r="R92" s="20" t="str">
        <f t="shared" si="7"/>
        <v/>
      </c>
      <c r="S92" s="20" t="str">
        <f>IF(F92&lt;&gt;"",VLOOKUP(O92,Sheet1!A:B,2,0)&amp;"."&amp;P92&amp;" AS "&amp;I92,"")</f>
        <v/>
      </c>
    </row>
    <row r="93" spans="1:19" s="10" customFormat="1" hidden="1" x14ac:dyDescent="0.35">
      <c r="A93" s="16">
        <v>550</v>
      </c>
      <c r="B93" s="16">
        <v>22</v>
      </c>
      <c r="C93" s="16" t="s">
        <v>24</v>
      </c>
      <c r="D93" s="16"/>
      <c r="E93" s="16" t="s">
        <v>199</v>
      </c>
      <c r="F93" s="16"/>
      <c r="G93" s="16"/>
      <c r="H93" s="17" t="str">
        <f t="shared" si="4"/>
        <v>Property</v>
      </c>
      <c r="I93" s="17" t="str">
        <f t="shared" si="5"/>
        <v/>
      </c>
      <c r="J93" s="17"/>
      <c r="K93" s="18" t="s">
        <v>200</v>
      </c>
      <c r="L93" s="18" t="s">
        <v>235</v>
      </c>
      <c r="M93" s="18" t="s">
        <v>113</v>
      </c>
      <c r="N93" s="18"/>
      <c r="O93" s="19" t="s">
        <v>202</v>
      </c>
      <c r="P93" s="19" t="s">
        <v>236</v>
      </c>
      <c r="Q93" s="20" t="str">
        <f t="shared" si="6"/>
        <v/>
      </c>
      <c r="R93" s="20" t="str">
        <f t="shared" si="7"/>
        <v/>
      </c>
      <c r="S93" s="20" t="str">
        <f>IF(F93&lt;&gt;"",VLOOKUP(O93,Sheet1!A:B,2,0)&amp;"."&amp;P93&amp;" AS "&amp;I93,"")</f>
        <v/>
      </c>
    </row>
    <row r="94" spans="1:19" s="10" customFormat="1" hidden="1" x14ac:dyDescent="0.35">
      <c r="A94" s="16">
        <v>550</v>
      </c>
      <c r="B94" s="16">
        <v>23</v>
      </c>
      <c r="C94" s="16" t="s">
        <v>24</v>
      </c>
      <c r="D94" s="16"/>
      <c r="E94" s="16" t="s">
        <v>199</v>
      </c>
      <c r="F94" s="16"/>
      <c r="G94" s="16"/>
      <c r="H94" s="17" t="str">
        <f t="shared" si="4"/>
        <v>Property</v>
      </c>
      <c r="I94" s="17" t="str">
        <f t="shared" si="5"/>
        <v/>
      </c>
      <c r="J94" s="17"/>
      <c r="K94" s="18" t="s">
        <v>200</v>
      </c>
      <c r="L94" s="18" t="s">
        <v>237</v>
      </c>
      <c r="M94" s="18" t="s">
        <v>113</v>
      </c>
      <c r="N94" s="18"/>
      <c r="O94" s="19" t="s">
        <v>202</v>
      </c>
      <c r="P94" s="19" t="s">
        <v>238</v>
      </c>
      <c r="Q94" s="20" t="str">
        <f t="shared" si="6"/>
        <v/>
      </c>
      <c r="R94" s="20" t="str">
        <f t="shared" si="7"/>
        <v/>
      </c>
      <c r="S94" s="20" t="str">
        <f>IF(F94&lt;&gt;"",VLOOKUP(O94,Sheet1!A:B,2,0)&amp;"."&amp;P94&amp;" AS "&amp;I94,"")</f>
        <v/>
      </c>
    </row>
    <row r="95" spans="1:19" s="10" customFormat="1" hidden="1" x14ac:dyDescent="0.35">
      <c r="A95" s="16">
        <v>550</v>
      </c>
      <c r="B95" s="16">
        <v>24</v>
      </c>
      <c r="C95" s="16" t="s">
        <v>24</v>
      </c>
      <c r="D95" s="16"/>
      <c r="E95" s="16" t="s">
        <v>199</v>
      </c>
      <c r="F95" s="16"/>
      <c r="G95" s="16"/>
      <c r="H95" s="17" t="str">
        <f t="shared" si="4"/>
        <v>Property</v>
      </c>
      <c r="I95" s="17" t="str">
        <f t="shared" si="5"/>
        <v/>
      </c>
      <c r="J95" s="17"/>
      <c r="K95" s="18" t="s">
        <v>200</v>
      </c>
      <c r="L95" s="18" t="s">
        <v>239</v>
      </c>
      <c r="M95" s="18" t="s">
        <v>113</v>
      </c>
      <c r="N95" s="18"/>
      <c r="O95" s="19" t="s">
        <v>202</v>
      </c>
      <c r="P95" s="19" t="s">
        <v>240</v>
      </c>
      <c r="Q95" s="20" t="str">
        <f t="shared" si="6"/>
        <v/>
      </c>
      <c r="R95" s="20" t="str">
        <f t="shared" si="7"/>
        <v/>
      </c>
      <c r="S95" s="20" t="str">
        <f>IF(F95&lt;&gt;"",VLOOKUP(O95,Sheet1!A:B,2,0)&amp;"."&amp;P95&amp;" AS "&amp;I95,"")</f>
        <v/>
      </c>
    </row>
    <row r="96" spans="1:19" s="10" customFormat="1" hidden="1" x14ac:dyDescent="0.35">
      <c r="A96" s="16">
        <v>550</v>
      </c>
      <c r="B96" s="16">
        <v>25</v>
      </c>
      <c r="C96" s="16" t="s">
        <v>24</v>
      </c>
      <c r="D96" s="16"/>
      <c r="E96" s="16" t="s">
        <v>199</v>
      </c>
      <c r="F96" s="16"/>
      <c r="G96" s="16"/>
      <c r="H96" s="17" t="str">
        <f t="shared" si="4"/>
        <v>Property</v>
      </c>
      <c r="I96" s="17" t="str">
        <f t="shared" si="5"/>
        <v/>
      </c>
      <c r="J96" s="17"/>
      <c r="K96" s="18" t="s">
        <v>200</v>
      </c>
      <c r="L96" s="18" t="s">
        <v>241</v>
      </c>
      <c r="M96" s="18" t="s">
        <v>113</v>
      </c>
      <c r="N96" s="18"/>
      <c r="O96" s="19" t="s">
        <v>202</v>
      </c>
      <c r="P96" s="19" t="s">
        <v>242</v>
      </c>
      <c r="Q96" s="20" t="str">
        <f t="shared" si="6"/>
        <v/>
      </c>
      <c r="R96" s="20" t="str">
        <f t="shared" si="7"/>
        <v/>
      </c>
      <c r="S96" s="20" t="str">
        <f>IF(F96&lt;&gt;"",VLOOKUP(O96,Sheet1!A:B,2,0)&amp;"."&amp;P96&amp;" AS "&amp;I96,"")</f>
        <v/>
      </c>
    </row>
    <row r="97" spans="1:19" s="10" customFormat="1" hidden="1" x14ac:dyDescent="0.35">
      <c r="A97" s="16">
        <v>550</v>
      </c>
      <c r="B97" s="16">
        <v>26</v>
      </c>
      <c r="C97" s="16" t="s">
        <v>24</v>
      </c>
      <c r="D97" s="16"/>
      <c r="E97" s="16" t="s">
        <v>199</v>
      </c>
      <c r="F97" s="16"/>
      <c r="G97" s="16"/>
      <c r="H97" s="17" t="str">
        <f t="shared" si="4"/>
        <v>Property</v>
      </c>
      <c r="I97" s="17" t="str">
        <f t="shared" si="5"/>
        <v/>
      </c>
      <c r="J97" s="17"/>
      <c r="K97" s="18" t="s">
        <v>200</v>
      </c>
      <c r="L97" s="18" t="s">
        <v>243</v>
      </c>
      <c r="M97" s="18" t="s">
        <v>244</v>
      </c>
      <c r="N97" s="18"/>
      <c r="O97" s="19" t="s">
        <v>217</v>
      </c>
      <c r="P97" s="19" t="s">
        <v>245</v>
      </c>
      <c r="Q97" s="20" t="str">
        <f t="shared" si="6"/>
        <v/>
      </c>
      <c r="R97" s="20" t="str">
        <f t="shared" si="7"/>
        <v/>
      </c>
      <c r="S97" s="20" t="str">
        <f>IF(F97&lt;&gt;"",VLOOKUP(O97,Sheet1!A:B,2,0)&amp;"."&amp;P97&amp;" AS "&amp;I97,"")</f>
        <v/>
      </c>
    </row>
    <row r="98" spans="1:19" s="10" customFormat="1" hidden="1" x14ac:dyDescent="0.35">
      <c r="A98" s="16">
        <v>550</v>
      </c>
      <c r="B98" s="16">
        <v>27</v>
      </c>
      <c r="C98" s="16" t="s">
        <v>24</v>
      </c>
      <c r="D98" s="16"/>
      <c r="E98" s="16" t="s">
        <v>199</v>
      </c>
      <c r="F98" s="16"/>
      <c r="G98" s="16"/>
      <c r="H98" s="17" t="str">
        <f t="shared" si="4"/>
        <v>Property</v>
      </c>
      <c r="I98" s="17" t="str">
        <f t="shared" si="5"/>
        <v/>
      </c>
      <c r="J98" s="17"/>
      <c r="K98" s="18" t="s">
        <v>200</v>
      </c>
      <c r="L98" s="18" t="s">
        <v>246</v>
      </c>
      <c r="M98" s="18" t="s">
        <v>113</v>
      </c>
      <c r="N98" s="18"/>
      <c r="O98" s="19" t="s">
        <v>217</v>
      </c>
      <c r="P98" s="19" t="s">
        <v>247</v>
      </c>
      <c r="Q98" s="20" t="str">
        <f t="shared" si="6"/>
        <v/>
      </c>
      <c r="R98" s="20" t="str">
        <f t="shared" si="7"/>
        <v/>
      </c>
      <c r="S98" s="20" t="str">
        <f>IF(F98&lt;&gt;"",VLOOKUP(O98,Sheet1!A:B,2,0)&amp;"."&amp;P98&amp;" AS "&amp;I98,"")</f>
        <v/>
      </c>
    </row>
    <row r="99" spans="1:19" s="10" customFormat="1" hidden="1" x14ac:dyDescent="0.35">
      <c r="A99" s="16">
        <v>550</v>
      </c>
      <c r="B99" s="16">
        <v>28</v>
      </c>
      <c r="C99" s="16" t="s">
        <v>24</v>
      </c>
      <c r="D99" s="16"/>
      <c r="E99" s="16" t="s">
        <v>199</v>
      </c>
      <c r="F99" s="16"/>
      <c r="G99" s="16"/>
      <c r="H99" s="17" t="str">
        <f t="shared" si="4"/>
        <v>Property</v>
      </c>
      <c r="I99" s="17" t="str">
        <f t="shared" si="5"/>
        <v/>
      </c>
      <c r="J99" s="17"/>
      <c r="K99" s="18" t="s">
        <v>200</v>
      </c>
      <c r="L99" s="18" t="s">
        <v>248</v>
      </c>
      <c r="M99" s="18" t="s">
        <v>167</v>
      </c>
      <c r="N99" s="18"/>
      <c r="O99" s="19" t="s">
        <v>217</v>
      </c>
      <c r="P99" s="19" t="s">
        <v>249</v>
      </c>
      <c r="Q99" s="20" t="str">
        <f t="shared" si="6"/>
        <v/>
      </c>
      <c r="R99" s="20" t="str">
        <f t="shared" si="7"/>
        <v/>
      </c>
      <c r="S99" s="20" t="str">
        <f>IF(F99&lt;&gt;"",VLOOKUP(O99,Sheet1!A:B,2,0)&amp;"."&amp;P99&amp;" AS "&amp;I99,"")</f>
        <v/>
      </c>
    </row>
    <row r="100" spans="1:19" s="10" customFormat="1" hidden="1" x14ac:dyDescent="0.35">
      <c r="A100" s="16">
        <v>550</v>
      </c>
      <c r="B100" s="16">
        <v>29</v>
      </c>
      <c r="C100" s="16" t="s">
        <v>24</v>
      </c>
      <c r="D100" s="16"/>
      <c r="E100" s="16" t="s">
        <v>199</v>
      </c>
      <c r="F100" s="16"/>
      <c r="G100" s="16"/>
      <c r="H100" s="17" t="str">
        <f t="shared" si="4"/>
        <v>Property</v>
      </c>
      <c r="I100" s="17" t="str">
        <f t="shared" si="5"/>
        <v/>
      </c>
      <c r="J100" s="17"/>
      <c r="K100" s="18" t="s">
        <v>200</v>
      </c>
      <c r="L100" s="18" t="s">
        <v>102</v>
      </c>
      <c r="M100" s="18" t="s">
        <v>29</v>
      </c>
      <c r="N100" s="18">
        <v>1998</v>
      </c>
      <c r="O100" s="19" t="s">
        <v>250</v>
      </c>
      <c r="P100" s="19" t="s">
        <v>104</v>
      </c>
      <c r="Q100" s="20" t="str">
        <f t="shared" si="6"/>
        <v/>
      </c>
      <c r="R100" s="20" t="str">
        <f t="shared" si="7"/>
        <v/>
      </c>
      <c r="S100" s="20" t="str">
        <f>IF(F100&lt;&gt;"",VLOOKUP(O100,Sheet1!A:B,2,0)&amp;"."&amp;P100&amp;" AS "&amp;I100,"")</f>
        <v/>
      </c>
    </row>
    <row r="101" spans="1:19" s="10" customFormat="1" hidden="1" x14ac:dyDescent="0.35">
      <c r="A101" s="16">
        <v>550</v>
      </c>
      <c r="B101" s="16">
        <v>30</v>
      </c>
      <c r="C101" s="16" t="s">
        <v>24</v>
      </c>
      <c r="D101" s="16"/>
      <c r="E101" s="16" t="s">
        <v>199</v>
      </c>
      <c r="F101" s="16"/>
      <c r="G101" s="16"/>
      <c r="H101" s="17" t="str">
        <f t="shared" si="4"/>
        <v>Property</v>
      </c>
      <c r="I101" s="17" t="str">
        <f t="shared" si="5"/>
        <v/>
      </c>
      <c r="J101" s="17"/>
      <c r="K101" s="18" t="s">
        <v>200</v>
      </c>
      <c r="L101" s="18" t="s">
        <v>251</v>
      </c>
      <c r="M101" s="18" t="s">
        <v>29</v>
      </c>
      <c r="N101" s="18">
        <v>20</v>
      </c>
      <c r="O101" s="19" t="s">
        <v>252</v>
      </c>
      <c r="P101" s="19" t="s">
        <v>253</v>
      </c>
      <c r="Q101" s="20" t="str">
        <f t="shared" si="6"/>
        <v/>
      </c>
      <c r="R101" s="20" t="str">
        <f t="shared" si="7"/>
        <v/>
      </c>
      <c r="S101" s="20" t="str">
        <f>IF(F101&lt;&gt;"",VLOOKUP(O101,Sheet1!A:B,2,0)&amp;"."&amp;P101&amp;" AS "&amp;I101,"")</f>
        <v/>
      </c>
    </row>
    <row r="102" spans="1:19" s="10" customFormat="1" x14ac:dyDescent="0.35">
      <c r="A102" s="16">
        <v>550</v>
      </c>
      <c r="B102" s="16">
        <v>31</v>
      </c>
      <c r="C102" s="16" t="s">
        <v>24</v>
      </c>
      <c r="D102" s="16"/>
      <c r="E102" s="16" t="s">
        <v>199</v>
      </c>
      <c r="F102" s="16" t="s">
        <v>254</v>
      </c>
      <c r="G102" s="16"/>
      <c r="H102" s="17" t="str">
        <f t="shared" si="4"/>
        <v>Property</v>
      </c>
      <c r="I102" s="17" t="str">
        <f t="shared" si="5"/>
        <v>Acquisition_Date</v>
      </c>
      <c r="J102" s="17"/>
      <c r="K102" s="18" t="s">
        <v>200</v>
      </c>
      <c r="L102" s="18" t="s">
        <v>255</v>
      </c>
      <c r="M102" s="18" t="s">
        <v>244</v>
      </c>
      <c r="N102" s="18"/>
      <c r="O102" s="19" t="s">
        <v>202</v>
      </c>
      <c r="P102" s="19" t="s">
        <v>256</v>
      </c>
      <c r="Q102" s="20" t="str">
        <f t="shared" si="6"/>
        <v>x</v>
      </c>
      <c r="R102" s="20" t="str">
        <f t="shared" si="7"/>
        <v/>
      </c>
      <c r="S102" s="20" t="str">
        <f>IF(F102&lt;&gt;"",VLOOKUP(O102,Sheet1!A:B,2,0)&amp;"."&amp;P102&amp;" AS "&amp;I102,"")</f>
        <v>p.sAcquire AS Acquisition_Date</v>
      </c>
    </row>
    <row r="103" spans="1:19" s="10" customFormat="1" hidden="1" x14ac:dyDescent="0.35">
      <c r="A103" s="16">
        <v>550</v>
      </c>
      <c r="B103" s="16">
        <v>32</v>
      </c>
      <c r="C103" s="16" t="s">
        <v>24</v>
      </c>
      <c r="D103" s="16"/>
      <c r="E103" s="16" t="s">
        <v>199</v>
      </c>
      <c r="F103" s="16"/>
      <c r="G103" s="16"/>
      <c r="H103" s="17" t="str">
        <f t="shared" si="4"/>
        <v>Property</v>
      </c>
      <c r="I103" s="17" t="str">
        <f t="shared" si="5"/>
        <v/>
      </c>
      <c r="J103" s="17"/>
      <c r="K103" s="18" t="s">
        <v>200</v>
      </c>
      <c r="L103" s="18" t="s">
        <v>257</v>
      </c>
      <c r="M103" s="18" t="s">
        <v>29</v>
      </c>
      <c r="N103" s="18">
        <v>10</v>
      </c>
      <c r="O103" s="19" t="s">
        <v>202</v>
      </c>
      <c r="P103" s="19" t="s">
        <v>258</v>
      </c>
      <c r="Q103" s="20" t="str">
        <f t="shared" si="6"/>
        <v/>
      </c>
      <c r="R103" s="20" t="str">
        <f t="shared" si="7"/>
        <v/>
      </c>
      <c r="S103" s="20" t="str">
        <f>IF(F103&lt;&gt;"",VLOOKUP(O103,Sheet1!A:B,2,0)&amp;"."&amp;P103&amp;" AS "&amp;I103,"")</f>
        <v/>
      </c>
    </row>
    <row r="104" spans="1:19" s="10" customFormat="1" x14ac:dyDescent="0.35">
      <c r="A104" s="16">
        <v>550</v>
      </c>
      <c r="B104" s="16">
        <v>33</v>
      </c>
      <c r="C104" s="16" t="s">
        <v>24</v>
      </c>
      <c r="D104" s="16"/>
      <c r="E104" s="16" t="s">
        <v>199</v>
      </c>
      <c r="F104" s="16" t="s">
        <v>259</v>
      </c>
      <c r="G104" s="16"/>
      <c r="H104" s="17" t="str">
        <f t="shared" si="4"/>
        <v>Property</v>
      </c>
      <c r="I104" s="17" t="str">
        <f t="shared" si="5"/>
        <v>Sale_Date</v>
      </c>
      <c r="J104" s="17"/>
      <c r="K104" s="18" t="s">
        <v>200</v>
      </c>
      <c r="L104" s="18" t="s">
        <v>260</v>
      </c>
      <c r="M104" s="18" t="s">
        <v>244</v>
      </c>
      <c r="N104" s="18"/>
      <c r="O104" s="19" t="s">
        <v>202</v>
      </c>
      <c r="P104" s="19" t="s">
        <v>261</v>
      </c>
      <c r="Q104" s="20" t="str">
        <f t="shared" si="6"/>
        <v>x</v>
      </c>
      <c r="R104" s="20" t="str">
        <f t="shared" si="7"/>
        <v/>
      </c>
      <c r="S104" s="20" t="str">
        <f>IF(F104&lt;&gt;"",VLOOKUP(O104,Sheet1!A:B,2,0)&amp;"."&amp;P104&amp;" AS "&amp;I104,"")</f>
        <v>p.sDispose AS Sale_Date</v>
      </c>
    </row>
    <row r="105" spans="1:19" s="10" customFormat="1" x14ac:dyDescent="0.35">
      <c r="A105" s="16">
        <v>550</v>
      </c>
      <c r="B105" s="16">
        <v>34</v>
      </c>
      <c r="C105" s="16" t="s">
        <v>24</v>
      </c>
      <c r="D105" s="16"/>
      <c r="E105" s="16" t="s">
        <v>199</v>
      </c>
      <c r="F105" s="16" t="s">
        <v>262</v>
      </c>
      <c r="G105" s="16"/>
      <c r="H105" s="17" t="str">
        <f t="shared" si="4"/>
        <v>Property</v>
      </c>
      <c r="I105" s="17" t="str">
        <f t="shared" si="5"/>
        <v>Acquisition_Price</v>
      </c>
      <c r="J105" s="17"/>
      <c r="K105" s="18" t="s">
        <v>200</v>
      </c>
      <c r="L105" s="18" t="s">
        <v>263</v>
      </c>
      <c r="M105" s="18" t="s">
        <v>167</v>
      </c>
      <c r="N105" s="18"/>
      <c r="O105" s="19" t="s">
        <v>202</v>
      </c>
      <c r="P105" s="19" t="s">
        <v>264</v>
      </c>
      <c r="Q105" s="20" t="str">
        <f t="shared" si="6"/>
        <v>x</v>
      </c>
      <c r="R105" s="20" t="str">
        <f t="shared" si="7"/>
        <v/>
      </c>
      <c r="S105" s="20" t="str">
        <f>IF(F105&lt;&gt;"",VLOOKUP(O105,Sheet1!A:B,2,0)&amp;"."&amp;P105&amp;" AS "&amp;I105,"")</f>
        <v>p.DPPRICE AS Acquisition_Price</v>
      </c>
    </row>
    <row r="106" spans="1:19" s="10" customFormat="1" hidden="1" x14ac:dyDescent="0.35">
      <c r="A106" s="16">
        <v>550</v>
      </c>
      <c r="B106" s="16">
        <v>35</v>
      </c>
      <c r="C106" s="16" t="s">
        <v>24</v>
      </c>
      <c r="D106" s="16"/>
      <c r="E106" s="16" t="s">
        <v>199</v>
      </c>
      <c r="F106" s="16"/>
      <c r="G106" s="16"/>
      <c r="H106" s="17" t="str">
        <f t="shared" si="4"/>
        <v>Property</v>
      </c>
      <c r="I106" s="17" t="str">
        <f t="shared" si="5"/>
        <v/>
      </c>
      <c r="J106" s="17"/>
      <c r="K106" s="18" t="s">
        <v>200</v>
      </c>
      <c r="L106" s="18" t="s">
        <v>265</v>
      </c>
      <c r="M106" s="18" t="s">
        <v>244</v>
      </c>
      <c r="N106" s="18"/>
      <c r="O106" s="19" t="s">
        <v>202</v>
      </c>
      <c r="P106" s="19" t="s">
        <v>266</v>
      </c>
      <c r="Q106" s="20" t="str">
        <f t="shared" si="6"/>
        <v/>
      </c>
      <c r="R106" s="20" t="str">
        <f t="shared" si="7"/>
        <v/>
      </c>
      <c r="S106" s="20" t="str">
        <f>IF(F106&lt;&gt;"",VLOOKUP(O106,Sheet1!A:B,2,0)&amp;"."&amp;P106&amp;" AS "&amp;I106,"")</f>
        <v/>
      </c>
    </row>
    <row r="107" spans="1:19" s="10" customFormat="1" x14ac:dyDescent="0.35">
      <c r="A107" s="16">
        <v>550</v>
      </c>
      <c r="B107" s="16">
        <v>36</v>
      </c>
      <c r="C107" s="16" t="s">
        <v>24</v>
      </c>
      <c r="D107" s="16"/>
      <c r="E107" s="16" t="s">
        <v>199</v>
      </c>
      <c r="F107" s="16" t="s">
        <v>267</v>
      </c>
      <c r="G107" s="16"/>
      <c r="H107" s="17" t="str">
        <f t="shared" si="4"/>
        <v>Property</v>
      </c>
      <c r="I107" s="17" t="str">
        <f t="shared" si="5"/>
        <v>Sale_Price</v>
      </c>
      <c r="J107" s="17"/>
      <c r="K107" s="18" t="s">
        <v>200</v>
      </c>
      <c r="L107" s="18" t="s">
        <v>268</v>
      </c>
      <c r="M107" s="18" t="s">
        <v>167</v>
      </c>
      <c r="N107" s="18"/>
      <c r="O107" s="19" t="s">
        <v>202</v>
      </c>
      <c r="P107" s="19" t="s">
        <v>269</v>
      </c>
      <c r="Q107" s="20" t="str">
        <f t="shared" si="6"/>
        <v>x</v>
      </c>
      <c r="R107" s="20" t="str">
        <f t="shared" si="7"/>
        <v/>
      </c>
      <c r="S107" s="20" t="str">
        <f>IF(F107&lt;&gt;"",VLOOKUP(O107,Sheet1!A:B,2,0)&amp;"."&amp;P107&amp;" AS "&amp;I107,"")</f>
        <v>p.dSalesPrice AS Sale_Price</v>
      </c>
    </row>
    <row r="108" spans="1:19" s="10" customFormat="1" hidden="1" x14ac:dyDescent="0.35">
      <c r="A108" s="16">
        <v>550</v>
      </c>
      <c r="B108" s="16">
        <v>37</v>
      </c>
      <c r="C108" s="16" t="s">
        <v>24</v>
      </c>
      <c r="D108" s="16"/>
      <c r="E108" s="16" t="s">
        <v>199</v>
      </c>
      <c r="F108" s="16"/>
      <c r="G108" s="16"/>
      <c r="H108" s="17" t="str">
        <f t="shared" si="4"/>
        <v>Property</v>
      </c>
      <c r="I108" s="17" t="str">
        <f t="shared" si="5"/>
        <v/>
      </c>
      <c r="J108" s="17"/>
      <c r="K108" s="18" t="s">
        <v>200</v>
      </c>
      <c r="L108" s="18" t="s">
        <v>270</v>
      </c>
      <c r="M108" s="18" t="s">
        <v>244</v>
      </c>
      <c r="N108" s="18"/>
      <c r="O108" s="19" t="s">
        <v>202</v>
      </c>
      <c r="P108" s="19" t="s">
        <v>271</v>
      </c>
      <c r="Q108" s="20" t="str">
        <f t="shared" si="6"/>
        <v/>
      </c>
      <c r="R108" s="20" t="str">
        <f t="shared" si="7"/>
        <v/>
      </c>
      <c r="S108" s="20" t="str">
        <f>IF(F108&lt;&gt;"",VLOOKUP(O108,Sheet1!A:B,2,0)&amp;"."&amp;P108&amp;" AS "&amp;I108,"")</f>
        <v/>
      </c>
    </row>
    <row r="109" spans="1:19" s="10" customFormat="1" hidden="1" x14ac:dyDescent="0.35">
      <c r="A109" s="16">
        <v>550</v>
      </c>
      <c r="B109" s="16">
        <v>38</v>
      </c>
      <c r="C109" s="16" t="s">
        <v>24</v>
      </c>
      <c r="D109" s="16"/>
      <c r="E109" s="16" t="s">
        <v>199</v>
      </c>
      <c r="F109" s="16"/>
      <c r="G109" s="16"/>
      <c r="H109" s="17" t="str">
        <f t="shared" si="4"/>
        <v>Property</v>
      </c>
      <c r="I109" s="17" t="str">
        <f t="shared" si="5"/>
        <v/>
      </c>
      <c r="J109" s="17"/>
      <c r="K109" s="18" t="s">
        <v>200</v>
      </c>
      <c r="L109" s="18" t="s">
        <v>272</v>
      </c>
      <c r="M109" s="18" t="s">
        <v>29</v>
      </c>
      <c r="N109" s="18">
        <v>10</v>
      </c>
      <c r="O109" s="19" t="s">
        <v>202</v>
      </c>
      <c r="P109" s="19" t="s">
        <v>273</v>
      </c>
      <c r="Q109" s="20" t="str">
        <f t="shared" si="6"/>
        <v/>
      </c>
      <c r="R109" s="20" t="str">
        <f t="shared" si="7"/>
        <v/>
      </c>
      <c r="S109" s="20" t="str">
        <f>IF(F109&lt;&gt;"",VLOOKUP(O109,Sheet1!A:B,2,0)&amp;"."&amp;P109&amp;" AS "&amp;I109,"")</f>
        <v/>
      </c>
    </row>
    <row r="110" spans="1:19" s="10" customFormat="1" hidden="1" x14ac:dyDescent="0.35">
      <c r="A110" s="16">
        <v>550</v>
      </c>
      <c r="B110" s="16">
        <v>39</v>
      </c>
      <c r="C110" s="16" t="s">
        <v>24</v>
      </c>
      <c r="D110" s="16"/>
      <c r="E110" s="16" t="s">
        <v>199</v>
      </c>
      <c r="F110" s="16"/>
      <c r="G110" s="16"/>
      <c r="H110" s="17" t="str">
        <f t="shared" si="4"/>
        <v>Property</v>
      </c>
      <c r="I110" s="17" t="str">
        <f t="shared" si="5"/>
        <v/>
      </c>
      <c r="J110" s="17"/>
      <c r="K110" s="18" t="s">
        <v>200</v>
      </c>
      <c r="L110" s="18" t="s">
        <v>274</v>
      </c>
      <c r="M110" s="18" t="s">
        <v>29</v>
      </c>
      <c r="N110" s="18">
        <v>16</v>
      </c>
      <c r="O110" s="19" t="s">
        <v>202</v>
      </c>
      <c r="P110" s="19" t="s">
        <v>275</v>
      </c>
      <c r="Q110" s="20" t="str">
        <f t="shared" si="6"/>
        <v/>
      </c>
      <c r="R110" s="20" t="str">
        <f t="shared" si="7"/>
        <v/>
      </c>
      <c r="S110" s="20" t="str">
        <f>IF(F110&lt;&gt;"",VLOOKUP(O110,Sheet1!A:B,2,0)&amp;"."&amp;P110&amp;" AS "&amp;I110,"")</f>
        <v/>
      </c>
    </row>
    <row r="111" spans="1:19" s="10" customFormat="1" hidden="1" x14ac:dyDescent="0.35">
      <c r="A111" s="16">
        <v>550</v>
      </c>
      <c r="B111" s="16">
        <v>40</v>
      </c>
      <c r="C111" s="16" t="s">
        <v>24</v>
      </c>
      <c r="D111" s="16"/>
      <c r="E111" s="16" t="s">
        <v>199</v>
      </c>
      <c r="F111" s="16"/>
      <c r="G111" s="16"/>
      <c r="H111" s="17" t="str">
        <f t="shared" si="4"/>
        <v>Property</v>
      </c>
      <c r="I111" s="17" t="str">
        <f t="shared" si="5"/>
        <v/>
      </c>
      <c r="J111" s="17"/>
      <c r="K111" s="18" t="s">
        <v>200</v>
      </c>
      <c r="L111" s="18" t="s">
        <v>276</v>
      </c>
      <c r="M111" s="18" t="s">
        <v>167</v>
      </c>
      <c r="N111" s="18"/>
      <c r="O111" s="19" t="s">
        <v>202</v>
      </c>
      <c r="P111" s="19" t="s">
        <v>277</v>
      </c>
      <c r="Q111" s="20" t="str">
        <f t="shared" si="6"/>
        <v/>
      </c>
      <c r="R111" s="20" t="str">
        <f t="shared" si="7"/>
        <v/>
      </c>
      <c r="S111" s="20" t="str">
        <f>IF(F111&lt;&gt;"",VLOOKUP(O111,Sheet1!A:B,2,0)&amp;"."&amp;P111&amp;" AS "&amp;I111,"")</f>
        <v/>
      </c>
    </row>
    <row r="112" spans="1:19" s="10" customFormat="1" hidden="1" x14ac:dyDescent="0.35">
      <c r="A112" s="16">
        <v>550</v>
      </c>
      <c r="B112" s="16">
        <v>41</v>
      </c>
      <c r="C112" s="16" t="s">
        <v>24</v>
      </c>
      <c r="D112" s="16"/>
      <c r="E112" s="16" t="s">
        <v>199</v>
      </c>
      <c r="F112" s="16"/>
      <c r="G112" s="16"/>
      <c r="H112" s="17" t="str">
        <f t="shared" si="4"/>
        <v>Property</v>
      </c>
      <c r="I112" s="17" t="str">
        <f t="shared" si="5"/>
        <v/>
      </c>
      <c r="J112" s="17"/>
      <c r="K112" s="18" t="s">
        <v>200</v>
      </c>
      <c r="L112" s="18" t="s">
        <v>278</v>
      </c>
      <c r="M112" s="18" t="s">
        <v>167</v>
      </c>
      <c r="N112" s="18"/>
      <c r="O112" s="19" t="s">
        <v>202</v>
      </c>
      <c r="P112" s="19" t="s">
        <v>279</v>
      </c>
      <c r="Q112" s="20" t="str">
        <f t="shared" si="6"/>
        <v/>
      </c>
      <c r="R112" s="20" t="str">
        <f t="shared" si="7"/>
        <v/>
      </c>
      <c r="S112" s="20" t="str">
        <f>IF(F112&lt;&gt;"",VLOOKUP(O112,Sheet1!A:B,2,0)&amp;"."&amp;P112&amp;" AS "&amp;I112,"")</f>
        <v/>
      </c>
    </row>
    <row r="113" spans="1:19" s="10" customFormat="1" hidden="1" x14ac:dyDescent="0.35">
      <c r="A113" s="16">
        <v>550</v>
      </c>
      <c r="B113" s="16">
        <v>42</v>
      </c>
      <c r="C113" s="16" t="s">
        <v>24</v>
      </c>
      <c r="D113" s="16"/>
      <c r="E113" s="16" t="s">
        <v>199</v>
      </c>
      <c r="F113" s="16"/>
      <c r="G113" s="16"/>
      <c r="H113" s="17" t="str">
        <f t="shared" si="4"/>
        <v>Property</v>
      </c>
      <c r="I113" s="17" t="str">
        <f t="shared" si="5"/>
        <v/>
      </c>
      <c r="J113" s="17"/>
      <c r="K113" s="18" t="s">
        <v>200</v>
      </c>
      <c r="L113" s="18" t="s">
        <v>280</v>
      </c>
      <c r="M113" s="18" t="s">
        <v>167</v>
      </c>
      <c r="N113" s="18"/>
      <c r="O113" s="19" t="s">
        <v>202</v>
      </c>
      <c r="P113" s="19" t="s">
        <v>281</v>
      </c>
      <c r="Q113" s="20" t="str">
        <f t="shared" si="6"/>
        <v/>
      </c>
      <c r="R113" s="20" t="str">
        <f t="shared" si="7"/>
        <v/>
      </c>
      <c r="S113" s="20" t="str">
        <f>IF(F113&lt;&gt;"",VLOOKUP(O113,Sheet1!A:B,2,0)&amp;"."&amp;P113&amp;" AS "&amp;I113,"")</f>
        <v/>
      </c>
    </row>
    <row r="114" spans="1:19" s="10" customFormat="1" hidden="1" x14ac:dyDescent="0.35">
      <c r="A114" s="16">
        <v>550</v>
      </c>
      <c r="B114" s="16">
        <v>43</v>
      </c>
      <c r="C114" s="16" t="s">
        <v>24</v>
      </c>
      <c r="D114" s="16"/>
      <c r="E114" s="16" t="s">
        <v>199</v>
      </c>
      <c r="F114" s="16"/>
      <c r="G114" s="16"/>
      <c r="H114" s="17" t="str">
        <f t="shared" si="4"/>
        <v>Property</v>
      </c>
      <c r="I114" s="17" t="str">
        <f t="shared" si="5"/>
        <v/>
      </c>
      <c r="J114" s="17"/>
      <c r="K114" s="18" t="s">
        <v>200</v>
      </c>
      <c r="L114" s="18" t="s">
        <v>282</v>
      </c>
      <c r="M114" s="18" t="s">
        <v>167</v>
      </c>
      <c r="N114" s="18"/>
      <c r="O114" s="19" t="s">
        <v>202</v>
      </c>
      <c r="P114" s="19" t="s">
        <v>283</v>
      </c>
      <c r="Q114" s="20" t="str">
        <f t="shared" si="6"/>
        <v/>
      </c>
      <c r="R114" s="20" t="str">
        <f t="shared" si="7"/>
        <v/>
      </c>
      <c r="S114" s="20" t="str">
        <f>IF(F114&lt;&gt;"",VLOOKUP(O114,Sheet1!A:B,2,0)&amp;"."&amp;P114&amp;" AS "&amp;I114,"")</f>
        <v/>
      </c>
    </row>
    <row r="115" spans="1:19" s="10" customFormat="1" hidden="1" x14ac:dyDescent="0.35">
      <c r="A115" s="16">
        <v>550</v>
      </c>
      <c r="B115" s="16">
        <v>44</v>
      </c>
      <c r="C115" s="16" t="s">
        <v>24</v>
      </c>
      <c r="D115" s="16"/>
      <c r="E115" s="16" t="s">
        <v>199</v>
      </c>
      <c r="F115" s="16"/>
      <c r="G115" s="16"/>
      <c r="H115" s="17" t="str">
        <f t="shared" si="4"/>
        <v>Property</v>
      </c>
      <c r="I115" s="17" t="str">
        <f t="shared" si="5"/>
        <v/>
      </c>
      <c r="J115" s="17"/>
      <c r="K115" s="18" t="s">
        <v>200</v>
      </c>
      <c r="L115" s="18" t="s">
        <v>284</v>
      </c>
      <c r="M115" s="18" t="s">
        <v>244</v>
      </c>
      <c r="N115" s="18"/>
      <c r="O115" s="19" t="s">
        <v>202</v>
      </c>
      <c r="P115" s="19" t="s">
        <v>285</v>
      </c>
      <c r="Q115" s="20" t="str">
        <f t="shared" si="6"/>
        <v/>
      </c>
      <c r="R115" s="20" t="str">
        <f t="shared" si="7"/>
        <v/>
      </c>
      <c r="S115" s="20" t="str">
        <f>IF(F115&lt;&gt;"",VLOOKUP(O115,Sheet1!A:B,2,0)&amp;"."&amp;P115&amp;" AS "&amp;I115,"")</f>
        <v/>
      </c>
    </row>
    <row r="116" spans="1:19" s="10" customFormat="1" hidden="1" x14ac:dyDescent="0.35">
      <c r="A116" s="16">
        <v>550</v>
      </c>
      <c r="B116" s="16">
        <v>45</v>
      </c>
      <c r="C116" s="16" t="s">
        <v>24</v>
      </c>
      <c r="D116" s="16"/>
      <c r="E116" s="16" t="s">
        <v>199</v>
      </c>
      <c r="F116" s="16"/>
      <c r="G116" s="16"/>
      <c r="H116" s="17" t="str">
        <f t="shared" si="4"/>
        <v>Property</v>
      </c>
      <c r="I116" s="17" t="str">
        <f t="shared" si="5"/>
        <v/>
      </c>
      <c r="J116" s="17"/>
      <c r="K116" s="18" t="s">
        <v>200</v>
      </c>
      <c r="L116" s="18" t="s">
        <v>108</v>
      </c>
      <c r="M116" s="18" t="s">
        <v>113</v>
      </c>
      <c r="N116" s="18"/>
      <c r="O116" s="19" t="s">
        <v>217</v>
      </c>
      <c r="P116" s="19" t="s">
        <v>286</v>
      </c>
      <c r="Q116" s="20" t="str">
        <f t="shared" si="6"/>
        <v/>
      </c>
      <c r="R116" s="20" t="str">
        <f t="shared" si="7"/>
        <v/>
      </c>
      <c r="S116" s="20" t="str">
        <f>IF(F116&lt;&gt;"",VLOOKUP(O116,Sheet1!A:B,2,0)&amp;"."&amp;P116&amp;" AS "&amp;I116,"")</f>
        <v/>
      </c>
    </row>
    <row r="117" spans="1:19" s="10" customFormat="1" hidden="1" x14ac:dyDescent="0.35">
      <c r="A117" s="16">
        <v>550</v>
      </c>
      <c r="B117" s="16">
        <v>46</v>
      </c>
      <c r="C117" s="16" t="s">
        <v>24</v>
      </c>
      <c r="D117" s="16"/>
      <c r="E117" s="16" t="s">
        <v>199</v>
      </c>
      <c r="F117" s="16"/>
      <c r="G117" s="16"/>
      <c r="H117" s="17" t="str">
        <f t="shared" si="4"/>
        <v>Property</v>
      </c>
      <c r="I117" s="17" t="str">
        <f t="shared" si="5"/>
        <v/>
      </c>
      <c r="J117" s="17"/>
      <c r="K117" s="18" t="s">
        <v>200</v>
      </c>
      <c r="L117" s="18" t="s">
        <v>110</v>
      </c>
      <c r="M117" s="18" t="s">
        <v>113</v>
      </c>
      <c r="N117" s="18"/>
      <c r="O117" s="19" t="s">
        <v>217</v>
      </c>
      <c r="P117" s="19" t="s">
        <v>287</v>
      </c>
      <c r="Q117" s="20" t="str">
        <f t="shared" si="6"/>
        <v/>
      </c>
      <c r="R117" s="20" t="str">
        <f t="shared" si="7"/>
        <v/>
      </c>
      <c r="S117" s="20" t="str">
        <f>IF(F117&lt;&gt;"",VLOOKUP(O117,Sheet1!A:B,2,0)&amp;"."&amp;P117&amp;" AS "&amp;I117,"")</f>
        <v/>
      </c>
    </row>
    <row r="118" spans="1:19" s="10" customFormat="1" x14ac:dyDescent="0.35">
      <c r="A118" s="16">
        <v>550</v>
      </c>
      <c r="B118" s="16">
        <v>47</v>
      </c>
      <c r="C118" s="16" t="s">
        <v>24</v>
      </c>
      <c r="D118" s="16"/>
      <c r="E118" s="16" t="s">
        <v>199</v>
      </c>
      <c r="F118" s="16"/>
      <c r="G118" s="16"/>
      <c r="H118" s="17" t="str">
        <f t="shared" si="4"/>
        <v>Property</v>
      </c>
      <c r="I118" s="17" t="str">
        <f t="shared" si="5"/>
        <v/>
      </c>
      <c r="J118" s="17"/>
      <c r="K118" s="18" t="s">
        <v>200</v>
      </c>
      <c r="L118" s="18" t="s">
        <v>288</v>
      </c>
      <c r="M118" s="18" t="s">
        <v>244</v>
      </c>
      <c r="N118" s="18"/>
      <c r="O118" s="19" t="s">
        <v>202</v>
      </c>
      <c r="P118" s="19" t="s">
        <v>289</v>
      </c>
      <c r="Q118" s="20" t="str">
        <f t="shared" si="6"/>
        <v>x</v>
      </c>
      <c r="R118" s="20" t="str">
        <f t="shared" si="7"/>
        <v xml:space="preserve">GO 
</v>
      </c>
      <c r="S118" s="20" t="str">
        <f>IF(F118&lt;&gt;"",VLOOKUP(O118,Sheet1!A:B,2,0)&amp;"."&amp;P118&amp;" AS "&amp;I118,"")</f>
        <v/>
      </c>
    </row>
    <row r="119" spans="1:19" s="10" customFormat="1" x14ac:dyDescent="0.35">
      <c r="A119" s="16">
        <v>600</v>
      </c>
      <c r="B119" s="16">
        <v>1</v>
      </c>
      <c r="C119" s="16" t="s">
        <v>24</v>
      </c>
      <c r="D119" s="16"/>
      <c r="E119" s="16" t="s">
        <v>290</v>
      </c>
      <c r="F119" s="16" t="s">
        <v>26</v>
      </c>
      <c r="G119" s="16"/>
      <c r="H119" s="17" t="str">
        <f t="shared" si="4"/>
        <v>Building</v>
      </c>
      <c r="I119" s="17" t="str">
        <f t="shared" si="5"/>
        <v>Code</v>
      </c>
      <c r="J119" s="17"/>
      <c r="K119" s="18" t="s">
        <v>291</v>
      </c>
      <c r="L119" s="18" t="s">
        <v>292</v>
      </c>
      <c r="M119" s="18" t="s">
        <v>29</v>
      </c>
      <c r="N119" s="18">
        <v>10</v>
      </c>
      <c r="O119" s="19" t="s">
        <v>293</v>
      </c>
      <c r="P119" s="19" t="s">
        <v>294</v>
      </c>
      <c r="Q119" s="20" t="str">
        <f t="shared" si="6"/>
        <v>x</v>
      </c>
      <c r="R119" s="20" t="str">
        <f t="shared" si="7"/>
        <v xml:space="preserve">CREATE VIEW DBO.V_Building AS 
SELECT </v>
      </c>
      <c r="S119" s="20" t="str">
        <f>IF(F119&lt;&gt;"",VLOOKUP(O119,Sheet1!A:B,2,0)&amp;"."&amp;P119&amp;" AS "&amp;I119,"")</f>
        <v>bld.sbldgid AS Code</v>
      </c>
    </row>
    <row r="120" spans="1:19" s="10" customFormat="1" x14ac:dyDescent="0.35">
      <c r="A120" s="16">
        <v>600</v>
      </c>
      <c r="B120" s="16">
        <v>2</v>
      </c>
      <c r="C120" s="16" t="s">
        <v>24</v>
      </c>
      <c r="D120" s="16"/>
      <c r="E120" s="16" t="s">
        <v>290</v>
      </c>
      <c r="F120" s="16" t="s">
        <v>43</v>
      </c>
      <c r="G120" s="16"/>
      <c r="H120" s="17" t="str">
        <f t="shared" si="4"/>
        <v>Building</v>
      </c>
      <c r="I120" s="17" t="str">
        <f t="shared" si="5"/>
        <v>Legacy_Code</v>
      </c>
      <c r="J120" s="17"/>
      <c r="K120" s="18" t="s">
        <v>291</v>
      </c>
      <c r="L120" s="18" t="s">
        <v>295</v>
      </c>
      <c r="M120" s="18" t="s">
        <v>29</v>
      </c>
      <c r="N120" s="18">
        <v>250</v>
      </c>
      <c r="O120" s="19" t="s">
        <v>293</v>
      </c>
      <c r="P120" s="19" t="s">
        <v>46</v>
      </c>
      <c r="Q120" s="20" t="str">
        <f t="shared" si="6"/>
        <v>x</v>
      </c>
      <c r="R120" s="20" t="str">
        <f t="shared" si="7"/>
        <v/>
      </c>
      <c r="S120" s="20" t="str">
        <f>IF(F120&lt;&gt;"",VLOOKUP(O120,Sheet1!A:B,2,0)&amp;"."&amp;P120&amp;" AS "&amp;I120,"")</f>
        <v>bld.sExtReference AS Legacy_Code</v>
      </c>
    </row>
    <row r="121" spans="1:19" s="10" customFormat="1" x14ac:dyDescent="0.35">
      <c r="A121" s="16">
        <v>600</v>
      </c>
      <c r="B121" s="16">
        <v>3</v>
      </c>
      <c r="C121" s="16" t="s">
        <v>24</v>
      </c>
      <c r="D121" s="16"/>
      <c r="E121" s="16" t="s">
        <v>290</v>
      </c>
      <c r="F121" s="16" t="s">
        <v>32</v>
      </c>
      <c r="G121" s="16" t="s">
        <v>33</v>
      </c>
      <c r="H121" s="17" t="str">
        <f t="shared" si="4"/>
        <v>Building</v>
      </c>
      <c r="I121" s="17" t="str">
        <f t="shared" si="5"/>
        <v>Country</v>
      </c>
      <c r="J121" s="17"/>
      <c r="K121" s="18" t="s">
        <v>291</v>
      </c>
      <c r="L121" s="18" t="s">
        <v>32</v>
      </c>
      <c r="M121" s="18" t="s">
        <v>29</v>
      </c>
      <c r="N121" s="18">
        <v>12</v>
      </c>
      <c r="O121" s="19" t="s">
        <v>34</v>
      </c>
      <c r="P121" s="19" t="s">
        <v>35</v>
      </c>
      <c r="Q121" s="20" t="str">
        <f t="shared" si="6"/>
        <v>x</v>
      </c>
      <c r="R121" s="20" t="str">
        <f t="shared" si="7"/>
        <v/>
      </c>
      <c r="S121" s="20" t="str">
        <f>IF(F121&lt;&gt;"",VLOOKUP(O121,Sheet1!A:B,2,0)&amp;"."&amp;P121&amp;" AS "&amp;I121,"")</f>
        <v>co.scode AS Country</v>
      </c>
    </row>
    <row r="122" spans="1:19" s="10" customFormat="1" x14ac:dyDescent="0.35">
      <c r="A122" s="16">
        <v>600</v>
      </c>
      <c r="B122" s="16">
        <v>4</v>
      </c>
      <c r="C122" s="16" t="s">
        <v>24</v>
      </c>
      <c r="D122" s="16"/>
      <c r="E122" s="16" t="s">
        <v>290</v>
      </c>
      <c r="F122" s="16" t="s">
        <v>296</v>
      </c>
      <c r="G122" s="16"/>
      <c r="H122" s="17" t="str">
        <f t="shared" si="4"/>
        <v>Building</v>
      </c>
      <c r="I122" s="17" t="str">
        <f t="shared" si="5"/>
        <v>Name</v>
      </c>
      <c r="J122" s="17"/>
      <c r="K122" s="18" t="s">
        <v>291</v>
      </c>
      <c r="L122" s="18" t="s">
        <v>297</v>
      </c>
      <c r="M122" s="18" t="s">
        <v>29</v>
      </c>
      <c r="N122" s="18">
        <v>255</v>
      </c>
      <c r="O122" s="19" t="s">
        <v>293</v>
      </c>
      <c r="P122" s="19" t="s">
        <v>298</v>
      </c>
      <c r="Q122" s="20" t="str">
        <f t="shared" si="6"/>
        <v>x</v>
      </c>
      <c r="R122" s="20" t="str">
        <f t="shared" si="7"/>
        <v/>
      </c>
      <c r="S122" s="20" t="str">
        <f>IF(F122&lt;&gt;"",VLOOKUP(O122,Sheet1!A:B,2,0)&amp;"."&amp;P122&amp;" AS "&amp;I122,"")</f>
        <v>bld.sname AS Name</v>
      </c>
    </row>
    <row r="123" spans="1:19" s="10" customFormat="1" x14ac:dyDescent="0.35">
      <c r="A123" s="16">
        <v>600</v>
      </c>
      <c r="B123" s="16">
        <v>5</v>
      </c>
      <c r="C123" s="16" t="s">
        <v>24</v>
      </c>
      <c r="D123" s="16"/>
      <c r="E123" s="16" t="s">
        <v>290</v>
      </c>
      <c r="F123" s="16" t="s">
        <v>299</v>
      </c>
      <c r="G123" s="16" t="s">
        <v>33</v>
      </c>
      <c r="H123" s="17" t="str">
        <f t="shared" si="4"/>
        <v>Building</v>
      </c>
      <c r="I123" s="17" t="str">
        <f t="shared" si="5"/>
        <v>Property_Code</v>
      </c>
      <c r="J123" s="17"/>
      <c r="K123" s="18" t="s">
        <v>291</v>
      </c>
      <c r="L123" s="18" t="s">
        <v>201</v>
      </c>
      <c r="M123" s="18" t="s">
        <v>29</v>
      </c>
      <c r="N123" s="18">
        <v>8</v>
      </c>
      <c r="O123" s="19" t="s">
        <v>202</v>
      </c>
      <c r="P123" s="19" t="s">
        <v>35</v>
      </c>
      <c r="Q123" s="20" t="str">
        <f t="shared" si="6"/>
        <v>x</v>
      </c>
      <c r="R123" s="20" t="str">
        <f t="shared" si="7"/>
        <v/>
      </c>
      <c r="S123" s="20" t="str">
        <f>IF(F123&lt;&gt;"",VLOOKUP(O123,Sheet1!A:B,2,0)&amp;"."&amp;P123&amp;" AS "&amp;I123,"")</f>
        <v>p.scode AS Property_Code</v>
      </c>
    </row>
    <row r="124" spans="1:19" s="10" customFormat="1" x14ac:dyDescent="0.35">
      <c r="A124" s="16">
        <v>600</v>
      </c>
      <c r="B124" s="16">
        <v>6</v>
      </c>
      <c r="C124" s="16" t="s">
        <v>24</v>
      </c>
      <c r="D124" s="16"/>
      <c r="E124" s="16" t="s">
        <v>290</v>
      </c>
      <c r="F124" s="16" t="s">
        <v>53</v>
      </c>
      <c r="G124" s="16"/>
      <c r="H124" s="17" t="str">
        <f t="shared" si="4"/>
        <v>Building</v>
      </c>
      <c r="I124" s="17" t="str">
        <f t="shared" si="5"/>
        <v>Address_1</v>
      </c>
      <c r="J124" s="17"/>
      <c r="K124" s="18" t="s">
        <v>291</v>
      </c>
      <c r="L124" s="18" t="s">
        <v>54</v>
      </c>
      <c r="M124" s="18" t="s">
        <v>29</v>
      </c>
      <c r="N124" s="18">
        <v>50</v>
      </c>
      <c r="O124" s="19" t="s">
        <v>293</v>
      </c>
      <c r="P124" s="19" t="s">
        <v>207</v>
      </c>
      <c r="Q124" s="20" t="str">
        <f t="shared" si="6"/>
        <v>x</v>
      </c>
      <c r="R124" s="20" t="str">
        <f t="shared" si="7"/>
        <v/>
      </c>
      <c r="S124" s="20" t="str">
        <f>IF(F124&lt;&gt;"",VLOOKUP(O124,Sheet1!A:B,2,0)&amp;"."&amp;P124&amp;" AS "&amp;I124,"")</f>
        <v>bld.saddr1 AS Address_1</v>
      </c>
    </row>
    <row r="125" spans="1:19" s="10" customFormat="1" x14ac:dyDescent="0.35">
      <c r="A125" s="16">
        <v>600</v>
      </c>
      <c r="B125" s="16">
        <v>7</v>
      </c>
      <c r="C125" s="16" t="s">
        <v>24</v>
      </c>
      <c r="D125" s="16"/>
      <c r="E125" s="16" t="s">
        <v>290</v>
      </c>
      <c r="F125" s="16" t="s">
        <v>56</v>
      </c>
      <c r="G125" s="16"/>
      <c r="H125" s="17" t="str">
        <f t="shared" si="4"/>
        <v>Building</v>
      </c>
      <c r="I125" s="17" t="str">
        <f t="shared" si="5"/>
        <v>Address_2</v>
      </c>
      <c r="J125" s="17"/>
      <c r="K125" s="18" t="s">
        <v>291</v>
      </c>
      <c r="L125" s="18" t="s">
        <v>57</v>
      </c>
      <c r="M125" s="18" t="s">
        <v>29</v>
      </c>
      <c r="N125" s="18">
        <v>50</v>
      </c>
      <c r="O125" s="19" t="s">
        <v>293</v>
      </c>
      <c r="P125" s="19" t="s">
        <v>209</v>
      </c>
      <c r="Q125" s="20" t="str">
        <f t="shared" si="6"/>
        <v>x</v>
      </c>
      <c r="R125" s="20" t="str">
        <f t="shared" si="7"/>
        <v/>
      </c>
      <c r="S125" s="20" t="str">
        <f>IF(F125&lt;&gt;"",VLOOKUP(O125,Sheet1!A:B,2,0)&amp;"."&amp;P125&amp;" AS "&amp;I125,"")</f>
        <v>bld.saddr2 AS Address_2</v>
      </c>
    </row>
    <row r="126" spans="1:19" s="10" customFormat="1" x14ac:dyDescent="0.35">
      <c r="A126" s="16">
        <v>600</v>
      </c>
      <c r="B126" s="16">
        <v>8</v>
      </c>
      <c r="C126" s="16" t="s">
        <v>24</v>
      </c>
      <c r="D126" s="16"/>
      <c r="E126" s="16" t="s">
        <v>290</v>
      </c>
      <c r="F126" s="16" t="s">
        <v>59</v>
      </c>
      <c r="G126" s="16"/>
      <c r="H126" s="17" t="str">
        <f t="shared" si="4"/>
        <v>Building</v>
      </c>
      <c r="I126" s="17" t="str">
        <f t="shared" si="5"/>
        <v>Address_3</v>
      </c>
      <c r="J126" s="17"/>
      <c r="K126" s="18" t="s">
        <v>291</v>
      </c>
      <c r="L126" s="18" t="s">
        <v>60</v>
      </c>
      <c r="M126" s="18" t="s">
        <v>29</v>
      </c>
      <c r="N126" s="18">
        <v>50</v>
      </c>
      <c r="O126" s="19" t="s">
        <v>293</v>
      </c>
      <c r="P126" s="19" t="s">
        <v>211</v>
      </c>
      <c r="Q126" s="20" t="str">
        <f t="shared" si="6"/>
        <v>x</v>
      </c>
      <c r="R126" s="20" t="str">
        <f t="shared" si="7"/>
        <v/>
      </c>
      <c r="S126" s="20" t="str">
        <f>IF(F126&lt;&gt;"",VLOOKUP(O126,Sheet1!A:B,2,0)&amp;"."&amp;P126&amp;" AS "&amp;I126,"")</f>
        <v>bld.saddr3 AS Address_3</v>
      </c>
    </row>
    <row r="127" spans="1:19" s="10" customFormat="1" x14ac:dyDescent="0.35">
      <c r="A127" s="16">
        <v>600</v>
      </c>
      <c r="B127" s="16">
        <v>9</v>
      </c>
      <c r="C127" s="16" t="s">
        <v>24</v>
      </c>
      <c r="D127" s="16"/>
      <c r="E127" s="16" t="s">
        <v>290</v>
      </c>
      <c r="F127" s="16" t="s">
        <v>62</v>
      </c>
      <c r="G127" s="16"/>
      <c r="H127" s="17" t="str">
        <f t="shared" si="4"/>
        <v>Building</v>
      </c>
      <c r="I127" s="17" t="str">
        <f t="shared" si="5"/>
        <v>County</v>
      </c>
      <c r="J127" s="17"/>
      <c r="K127" s="18" t="s">
        <v>291</v>
      </c>
      <c r="L127" s="18" t="s">
        <v>63</v>
      </c>
      <c r="M127" s="18" t="s">
        <v>29</v>
      </c>
      <c r="N127" s="18">
        <v>50</v>
      </c>
      <c r="O127" s="19" t="s">
        <v>293</v>
      </c>
      <c r="P127" s="19" t="s">
        <v>213</v>
      </c>
      <c r="Q127" s="20" t="str">
        <f t="shared" si="6"/>
        <v>x</v>
      </c>
      <c r="R127" s="20" t="str">
        <f t="shared" si="7"/>
        <v/>
      </c>
      <c r="S127" s="20" t="str">
        <f>IF(F127&lt;&gt;"",VLOOKUP(O127,Sheet1!A:B,2,0)&amp;"."&amp;P127&amp;" AS "&amp;I127,"")</f>
        <v>bld.saddr4 AS County</v>
      </c>
    </row>
    <row r="128" spans="1:19" s="10" customFormat="1" x14ac:dyDescent="0.35">
      <c r="A128" s="16">
        <v>600</v>
      </c>
      <c r="B128" s="16">
        <v>10</v>
      </c>
      <c r="C128" s="16" t="s">
        <v>24</v>
      </c>
      <c r="D128" s="16"/>
      <c r="E128" s="16" t="s">
        <v>290</v>
      </c>
      <c r="F128" s="16" t="s">
        <v>65</v>
      </c>
      <c r="G128" s="16"/>
      <c r="H128" s="17" t="str">
        <f t="shared" si="4"/>
        <v>Building</v>
      </c>
      <c r="I128" s="17" t="str">
        <f t="shared" si="5"/>
        <v>City</v>
      </c>
      <c r="J128" s="17"/>
      <c r="K128" s="18" t="s">
        <v>291</v>
      </c>
      <c r="L128" s="18" t="s">
        <v>65</v>
      </c>
      <c r="M128" s="18" t="s">
        <v>29</v>
      </c>
      <c r="N128" s="18">
        <v>40</v>
      </c>
      <c r="O128" s="19" t="s">
        <v>293</v>
      </c>
      <c r="P128" s="19" t="s">
        <v>214</v>
      </c>
      <c r="Q128" s="20" t="str">
        <f t="shared" si="6"/>
        <v>x</v>
      </c>
      <c r="R128" s="20" t="str">
        <f t="shared" si="7"/>
        <v/>
      </c>
      <c r="S128" s="20" t="str">
        <f>IF(F128&lt;&gt;"",VLOOKUP(O128,Sheet1!A:B,2,0)&amp;"."&amp;P128&amp;" AS "&amp;I128,"")</f>
        <v>bld.scity AS City</v>
      </c>
    </row>
    <row r="129" spans="1:19" s="10" customFormat="1" x14ac:dyDescent="0.35">
      <c r="A129" s="16">
        <v>600</v>
      </c>
      <c r="B129" s="16">
        <v>11</v>
      </c>
      <c r="C129" s="16" t="s">
        <v>24</v>
      </c>
      <c r="D129" s="16"/>
      <c r="E129" s="16" t="s">
        <v>290</v>
      </c>
      <c r="F129" s="16" t="s">
        <v>67</v>
      </c>
      <c r="G129" s="16"/>
      <c r="H129" s="17" t="str">
        <f t="shared" si="4"/>
        <v>Building</v>
      </c>
      <c r="I129" s="17" t="str">
        <f t="shared" si="5"/>
        <v>State</v>
      </c>
      <c r="J129" s="17"/>
      <c r="K129" s="18" t="s">
        <v>291</v>
      </c>
      <c r="L129" s="18" t="s">
        <v>67</v>
      </c>
      <c r="M129" s="18" t="s">
        <v>29</v>
      </c>
      <c r="N129" s="18">
        <v>5</v>
      </c>
      <c r="O129" s="19" t="s">
        <v>293</v>
      </c>
      <c r="P129" s="19" t="s">
        <v>300</v>
      </c>
      <c r="Q129" s="20" t="str">
        <f t="shared" si="6"/>
        <v>x</v>
      </c>
      <c r="R129" s="20" t="str">
        <f t="shared" si="7"/>
        <v/>
      </c>
      <c r="S129" s="20" t="str">
        <f>IF(F129&lt;&gt;"",VLOOKUP(O129,Sheet1!A:B,2,0)&amp;"."&amp;P129&amp;" AS "&amp;I129,"")</f>
        <v>bld.sstate AS State</v>
      </c>
    </row>
    <row r="130" spans="1:19" s="10" customFormat="1" x14ac:dyDescent="0.35">
      <c r="A130" s="16">
        <v>600</v>
      </c>
      <c r="B130" s="16">
        <v>12</v>
      </c>
      <c r="C130" s="16" t="s">
        <v>24</v>
      </c>
      <c r="D130" s="16"/>
      <c r="E130" s="16" t="s">
        <v>290</v>
      </c>
      <c r="F130" s="16" t="s">
        <v>69</v>
      </c>
      <c r="G130" s="16"/>
      <c r="H130" s="17" t="str">
        <f t="shared" si="4"/>
        <v>Building</v>
      </c>
      <c r="I130" s="17" t="str">
        <f t="shared" si="5"/>
        <v>Post_Code</v>
      </c>
      <c r="J130" s="17"/>
      <c r="K130" s="18" t="s">
        <v>291</v>
      </c>
      <c r="L130" s="18" t="s">
        <v>70</v>
      </c>
      <c r="M130" s="18" t="s">
        <v>29</v>
      </c>
      <c r="N130" s="18">
        <v>12</v>
      </c>
      <c r="O130" s="19" t="s">
        <v>293</v>
      </c>
      <c r="P130" s="19" t="s">
        <v>71</v>
      </c>
      <c r="Q130" s="20" t="str">
        <f t="shared" si="6"/>
        <v>x</v>
      </c>
      <c r="R130" s="20" t="str">
        <f t="shared" si="7"/>
        <v/>
      </c>
      <c r="S130" s="20" t="str">
        <f>IF(F130&lt;&gt;"",VLOOKUP(O130,Sheet1!A:B,2,0)&amp;"."&amp;P130&amp;" AS "&amp;I130,"")</f>
        <v>bld.sZipCode AS Post_Code</v>
      </c>
    </row>
    <row r="131" spans="1:19" s="10" customFormat="1" x14ac:dyDescent="0.35">
      <c r="A131" s="16">
        <v>600</v>
      </c>
      <c r="B131" s="16">
        <v>13</v>
      </c>
      <c r="C131" s="16" t="s">
        <v>24</v>
      </c>
      <c r="D131" s="16"/>
      <c r="E131" s="16" t="s">
        <v>290</v>
      </c>
      <c r="F131" s="16" t="s">
        <v>301</v>
      </c>
      <c r="G131" s="16"/>
      <c r="H131" s="17" t="str">
        <f t="shared" ref="H131:H194" si="8">IF(E131=E130,H130,SUBSTITUTE(E131," ",""))</f>
        <v>Building</v>
      </c>
      <c r="I131" s="17" t="str">
        <f t="shared" ref="I131:I194" si="9">IF(F131&lt;&gt;"",SUBSTITUTE(SUBSTITUTE(F131," ","_"),"-",""),"")</f>
        <v>Lot</v>
      </c>
      <c r="J131" s="17"/>
      <c r="K131" s="18" t="s">
        <v>291</v>
      </c>
      <c r="L131" s="18" t="s">
        <v>301</v>
      </c>
      <c r="M131" s="18" t="s">
        <v>29</v>
      </c>
      <c r="N131" s="18">
        <v>30</v>
      </c>
      <c r="O131" s="19" t="s">
        <v>293</v>
      </c>
      <c r="P131" s="19" t="s">
        <v>302</v>
      </c>
      <c r="Q131" s="20" t="str">
        <f t="shared" ref="Q131:Q194" si="10">IF(OR(R131&lt;&gt;"",S131&lt;&gt;""),"x","")</f>
        <v>x</v>
      </c>
      <c r="R131" s="20" t="str">
        <f t="shared" ref="R131:R194" si="11">IF(H131&lt;&gt;H130,"CREATE VIEW DBO.V_"&amp;H131&amp;" AS "&amp;CHAR(10)&amp;"SELECT ",IF(E131&lt;&gt;E132,"GO "&amp;CHAR(10),""))</f>
        <v/>
      </c>
      <c r="S131" s="20" t="str">
        <f>IF(F131&lt;&gt;"",VLOOKUP(O131,Sheet1!A:B,2,0)&amp;"."&amp;P131&amp;" AS "&amp;I131,"")</f>
        <v>bld.slot AS Lot</v>
      </c>
    </row>
    <row r="132" spans="1:19" s="10" customFormat="1" hidden="1" x14ac:dyDescent="0.35">
      <c r="A132" s="16">
        <v>600</v>
      </c>
      <c r="B132" s="16">
        <v>14</v>
      </c>
      <c r="C132" s="16" t="s">
        <v>24</v>
      </c>
      <c r="D132" s="16"/>
      <c r="E132" s="16" t="s">
        <v>290</v>
      </c>
      <c r="F132" s="16"/>
      <c r="G132" s="16"/>
      <c r="H132" s="17" t="str">
        <f t="shared" si="8"/>
        <v>Building</v>
      </c>
      <c r="I132" s="17" t="str">
        <f t="shared" si="9"/>
        <v/>
      </c>
      <c r="J132" s="17"/>
      <c r="K132" s="18" t="s">
        <v>291</v>
      </c>
      <c r="L132" s="18" t="s">
        <v>102</v>
      </c>
      <c r="M132" s="18" t="s">
        <v>29</v>
      </c>
      <c r="N132" s="18">
        <v>1998</v>
      </c>
      <c r="O132" s="19" t="s">
        <v>250</v>
      </c>
      <c r="P132" s="19" t="s">
        <v>303</v>
      </c>
      <c r="Q132" s="20" t="str">
        <f t="shared" si="10"/>
        <v/>
      </c>
      <c r="R132" s="20" t="str">
        <f t="shared" si="11"/>
        <v/>
      </c>
      <c r="S132" s="20" t="str">
        <f>IF(F132&lt;&gt;"",VLOOKUP(O132,Sheet1!A:B,2,0)&amp;"."&amp;P132&amp;" AS "&amp;I132,"")</f>
        <v/>
      </c>
    </row>
    <row r="133" spans="1:19" s="10" customFormat="1" hidden="1" x14ac:dyDescent="0.35">
      <c r="A133" s="16">
        <v>600</v>
      </c>
      <c r="B133" s="16">
        <v>15</v>
      </c>
      <c r="C133" s="16" t="s">
        <v>24</v>
      </c>
      <c r="D133" s="16"/>
      <c r="E133" s="16" t="s">
        <v>290</v>
      </c>
      <c r="F133" s="16"/>
      <c r="G133" s="16"/>
      <c r="H133" s="17" t="str">
        <f t="shared" si="8"/>
        <v>Building</v>
      </c>
      <c r="I133" s="17" t="str">
        <f t="shared" si="9"/>
        <v/>
      </c>
      <c r="J133" s="17"/>
      <c r="K133" s="18" t="s">
        <v>291</v>
      </c>
      <c r="L133" s="18" t="s">
        <v>304</v>
      </c>
      <c r="M133" s="18" t="s">
        <v>29</v>
      </c>
      <c r="N133" s="18">
        <v>250</v>
      </c>
      <c r="O133" s="19" t="s">
        <v>202</v>
      </c>
      <c r="P133" s="19" t="s">
        <v>46</v>
      </c>
      <c r="Q133" s="20" t="str">
        <f t="shared" si="10"/>
        <v/>
      </c>
      <c r="R133" s="20" t="str">
        <f t="shared" si="11"/>
        <v/>
      </c>
      <c r="S133" s="20" t="str">
        <f>IF(F133&lt;&gt;"",VLOOKUP(O133,Sheet1!A:B,2,0)&amp;"."&amp;P133&amp;" AS "&amp;I133,"")</f>
        <v/>
      </c>
    </row>
    <row r="134" spans="1:19" s="10" customFormat="1" hidden="1" x14ac:dyDescent="0.35">
      <c r="A134" s="16">
        <v>600</v>
      </c>
      <c r="B134" s="16">
        <v>16</v>
      </c>
      <c r="C134" s="16" t="s">
        <v>24</v>
      </c>
      <c r="D134" s="16"/>
      <c r="E134" s="16" t="s">
        <v>290</v>
      </c>
      <c r="F134" s="16"/>
      <c r="G134" s="16"/>
      <c r="H134" s="17" t="str">
        <f t="shared" si="8"/>
        <v>Building</v>
      </c>
      <c r="I134" s="17" t="str">
        <f t="shared" si="9"/>
        <v/>
      </c>
      <c r="J134" s="17"/>
      <c r="K134" s="18" t="s">
        <v>291</v>
      </c>
      <c r="L134" s="18" t="s">
        <v>305</v>
      </c>
      <c r="M134" s="18" t="s">
        <v>29</v>
      </c>
      <c r="N134" s="18">
        <v>30</v>
      </c>
      <c r="O134" s="19" t="s">
        <v>293</v>
      </c>
      <c r="P134" s="19" t="s">
        <v>306</v>
      </c>
      <c r="Q134" s="20" t="str">
        <f t="shared" si="10"/>
        <v/>
      </c>
      <c r="R134" s="20" t="str">
        <f t="shared" si="11"/>
        <v/>
      </c>
      <c r="S134" s="20" t="str">
        <f>IF(F134&lt;&gt;"",VLOOKUP(O134,Sheet1!A:B,2,0)&amp;"."&amp;P134&amp;" AS "&amp;I134,"")</f>
        <v/>
      </c>
    </row>
    <row r="135" spans="1:19" s="10" customFormat="1" hidden="1" x14ac:dyDescent="0.35">
      <c r="A135" s="16">
        <v>600</v>
      </c>
      <c r="B135" s="16">
        <v>17</v>
      </c>
      <c r="C135" s="16" t="s">
        <v>24</v>
      </c>
      <c r="D135" s="16"/>
      <c r="E135" s="16" t="s">
        <v>290</v>
      </c>
      <c r="F135" s="16"/>
      <c r="G135" s="16"/>
      <c r="H135" s="17" t="str">
        <f t="shared" si="8"/>
        <v>Building</v>
      </c>
      <c r="I135" s="17" t="str">
        <f t="shared" si="9"/>
        <v/>
      </c>
      <c r="J135" s="17"/>
      <c r="K135" s="18" t="s">
        <v>291</v>
      </c>
      <c r="L135" s="18" t="s">
        <v>307</v>
      </c>
      <c r="M135" s="18" t="s">
        <v>29</v>
      </c>
      <c r="N135" s="18">
        <v>30</v>
      </c>
      <c r="O135" s="19" t="s">
        <v>293</v>
      </c>
      <c r="P135" s="19" t="s">
        <v>308</v>
      </c>
      <c r="Q135" s="20" t="str">
        <f t="shared" si="10"/>
        <v/>
      </c>
      <c r="R135" s="20" t="str">
        <f t="shared" si="11"/>
        <v/>
      </c>
      <c r="S135" s="20" t="str">
        <f>IF(F135&lt;&gt;"",VLOOKUP(O135,Sheet1!A:B,2,0)&amp;"."&amp;P135&amp;" AS "&amp;I135,"")</f>
        <v/>
      </c>
    </row>
    <row r="136" spans="1:19" s="10" customFormat="1" hidden="1" x14ac:dyDescent="0.35">
      <c r="A136" s="16">
        <v>600</v>
      </c>
      <c r="B136" s="16">
        <v>18</v>
      </c>
      <c r="C136" s="16" t="s">
        <v>24</v>
      </c>
      <c r="D136" s="16"/>
      <c r="E136" s="16" t="s">
        <v>290</v>
      </c>
      <c r="F136" s="16"/>
      <c r="G136" s="16"/>
      <c r="H136" s="17" t="str">
        <f t="shared" si="8"/>
        <v>Building</v>
      </c>
      <c r="I136" s="17" t="str">
        <f t="shared" si="9"/>
        <v/>
      </c>
      <c r="J136" s="17"/>
      <c r="K136" s="18" t="s">
        <v>291</v>
      </c>
      <c r="L136" s="18" t="s">
        <v>309</v>
      </c>
      <c r="M136" s="18" t="s">
        <v>29</v>
      </c>
      <c r="N136" s="18">
        <v>30</v>
      </c>
      <c r="O136" s="19" t="s">
        <v>293</v>
      </c>
      <c r="P136" s="19" t="s">
        <v>310</v>
      </c>
      <c r="Q136" s="20" t="str">
        <f t="shared" si="10"/>
        <v/>
      </c>
      <c r="R136" s="20" t="str">
        <f t="shared" si="11"/>
        <v/>
      </c>
      <c r="S136" s="20" t="str">
        <f>IF(F136&lt;&gt;"",VLOOKUP(O136,Sheet1!A:B,2,0)&amp;"."&amp;P136&amp;" AS "&amp;I136,"")</f>
        <v/>
      </c>
    </row>
    <row r="137" spans="1:19" s="10" customFormat="1" hidden="1" x14ac:dyDescent="0.35">
      <c r="A137" s="16">
        <v>600</v>
      </c>
      <c r="B137" s="16">
        <v>19</v>
      </c>
      <c r="C137" s="16" t="s">
        <v>24</v>
      </c>
      <c r="D137" s="16"/>
      <c r="E137" s="16" t="s">
        <v>290</v>
      </c>
      <c r="F137" s="16"/>
      <c r="G137" s="16"/>
      <c r="H137" s="17" t="str">
        <f t="shared" si="8"/>
        <v>Building</v>
      </c>
      <c r="I137" s="17" t="str">
        <f t="shared" si="9"/>
        <v/>
      </c>
      <c r="J137" s="17"/>
      <c r="K137" s="18" t="s">
        <v>291</v>
      </c>
      <c r="L137" s="18" t="s">
        <v>311</v>
      </c>
      <c r="M137" s="18" t="s">
        <v>29</v>
      </c>
      <c r="N137" s="18">
        <v>30</v>
      </c>
      <c r="O137" s="19" t="s">
        <v>293</v>
      </c>
      <c r="P137" s="19" t="s">
        <v>312</v>
      </c>
      <c r="Q137" s="20" t="str">
        <f t="shared" si="10"/>
        <v/>
      </c>
      <c r="R137" s="20" t="str">
        <f t="shared" si="11"/>
        <v/>
      </c>
      <c r="S137" s="20" t="str">
        <f>IF(F137&lt;&gt;"",VLOOKUP(O137,Sheet1!A:B,2,0)&amp;"."&amp;P137&amp;" AS "&amp;I137,"")</f>
        <v/>
      </c>
    </row>
    <row r="138" spans="1:19" s="10" customFormat="1" hidden="1" x14ac:dyDescent="0.35">
      <c r="A138" s="16">
        <v>600</v>
      </c>
      <c r="B138" s="16">
        <v>20</v>
      </c>
      <c r="C138" s="16" t="s">
        <v>24</v>
      </c>
      <c r="D138" s="16"/>
      <c r="E138" s="16" t="s">
        <v>290</v>
      </c>
      <c r="F138" s="16"/>
      <c r="G138" s="16"/>
      <c r="H138" s="17" t="str">
        <f t="shared" si="8"/>
        <v>Building</v>
      </c>
      <c r="I138" s="17" t="str">
        <f t="shared" si="9"/>
        <v/>
      </c>
      <c r="J138" s="17"/>
      <c r="K138" s="18" t="s">
        <v>291</v>
      </c>
      <c r="L138" s="18" t="s">
        <v>313</v>
      </c>
      <c r="M138" s="18" t="s">
        <v>29</v>
      </c>
      <c r="N138" s="18">
        <v>30</v>
      </c>
      <c r="O138" s="19" t="s">
        <v>293</v>
      </c>
      <c r="P138" s="19" t="s">
        <v>314</v>
      </c>
      <c r="Q138" s="20" t="str">
        <f t="shared" si="10"/>
        <v/>
      </c>
      <c r="R138" s="20" t="str">
        <f t="shared" si="11"/>
        <v/>
      </c>
      <c r="S138" s="20" t="str">
        <f>IF(F138&lt;&gt;"",VLOOKUP(O138,Sheet1!A:B,2,0)&amp;"."&amp;P138&amp;" AS "&amp;I138,"")</f>
        <v/>
      </c>
    </row>
    <row r="139" spans="1:19" s="10" customFormat="1" x14ac:dyDescent="0.35">
      <c r="A139" s="16">
        <v>600</v>
      </c>
      <c r="B139" s="16">
        <v>21</v>
      </c>
      <c r="C139" s="16" t="s">
        <v>24</v>
      </c>
      <c r="D139" s="16"/>
      <c r="E139" s="16" t="s">
        <v>290</v>
      </c>
      <c r="F139" s="16"/>
      <c r="G139" s="16"/>
      <c r="H139" s="17" t="str">
        <f t="shared" si="8"/>
        <v>Building</v>
      </c>
      <c r="I139" s="17" t="str">
        <f t="shared" si="9"/>
        <v/>
      </c>
      <c r="J139" s="17"/>
      <c r="K139" s="18" t="s">
        <v>291</v>
      </c>
      <c r="L139" s="18" t="s">
        <v>315</v>
      </c>
      <c r="M139" s="18" t="s">
        <v>29</v>
      </c>
      <c r="N139" s="18">
        <v>30</v>
      </c>
      <c r="O139" s="19" t="s">
        <v>293</v>
      </c>
      <c r="P139" s="19" t="s">
        <v>316</v>
      </c>
      <c r="Q139" s="20" t="str">
        <f t="shared" si="10"/>
        <v>x</v>
      </c>
      <c r="R139" s="20" t="str">
        <f t="shared" si="11"/>
        <v xml:space="preserve">GO 
</v>
      </c>
      <c r="S139" s="20" t="str">
        <f>IF(F139&lt;&gt;"",VLOOKUP(O139,Sheet1!A:B,2,0)&amp;"."&amp;P139&amp;" AS "&amp;I139,"")</f>
        <v/>
      </c>
    </row>
    <row r="140" spans="1:19" s="10" customFormat="1" x14ac:dyDescent="0.35">
      <c r="A140" s="16">
        <v>650</v>
      </c>
      <c r="B140" s="16">
        <v>1</v>
      </c>
      <c r="C140" s="16" t="s">
        <v>24</v>
      </c>
      <c r="D140" s="16"/>
      <c r="E140" s="16" t="s">
        <v>317</v>
      </c>
      <c r="F140" s="16" t="s">
        <v>318</v>
      </c>
      <c r="G140" s="16" t="s">
        <v>33</v>
      </c>
      <c r="H140" s="17" t="str">
        <f t="shared" si="8"/>
        <v>Floor</v>
      </c>
      <c r="I140" s="17" t="str">
        <f t="shared" si="9"/>
        <v>Building_Code</v>
      </c>
      <c r="J140" s="17"/>
      <c r="K140" s="18" t="s">
        <v>319</v>
      </c>
      <c r="L140" s="18" t="s">
        <v>292</v>
      </c>
      <c r="M140" s="18" t="s">
        <v>29</v>
      </c>
      <c r="N140" s="18">
        <v>10</v>
      </c>
      <c r="O140" s="19" t="s">
        <v>293</v>
      </c>
      <c r="P140" s="19" t="s">
        <v>294</v>
      </c>
      <c r="Q140" s="20" t="str">
        <f t="shared" si="10"/>
        <v>x</v>
      </c>
      <c r="R140" s="20" t="str">
        <f t="shared" si="11"/>
        <v xml:space="preserve">CREATE VIEW DBO.V_Floor AS 
SELECT </v>
      </c>
      <c r="S140" s="20" t="str">
        <f>IF(F140&lt;&gt;"",VLOOKUP(O140,Sheet1!A:B,2,0)&amp;"."&amp;P140&amp;" AS "&amp;I140,"")</f>
        <v>bld.sbldgid AS Building_Code</v>
      </c>
    </row>
    <row r="141" spans="1:19" s="10" customFormat="1" hidden="1" x14ac:dyDescent="0.35">
      <c r="A141" s="16">
        <v>650</v>
      </c>
      <c r="B141" s="16">
        <v>2</v>
      </c>
      <c r="C141" s="16" t="s">
        <v>24</v>
      </c>
      <c r="D141" s="16"/>
      <c r="E141" s="16" t="s">
        <v>317</v>
      </c>
      <c r="F141" s="16"/>
      <c r="G141" s="16"/>
      <c r="H141" s="17" t="str">
        <f t="shared" si="8"/>
        <v>Floor</v>
      </c>
      <c r="I141" s="17" t="str">
        <f t="shared" si="9"/>
        <v/>
      </c>
      <c r="J141" s="17"/>
      <c r="K141" s="18" t="s">
        <v>319</v>
      </c>
      <c r="L141" s="18" t="s">
        <v>320</v>
      </c>
      <c r="M141" s="18" t="s">
        <v>29</v>
      </c>
      <c r="N141" s="18">
        <v>50</v>
      </c>
      <c r="O141" s="19" t="s">
        <v>321</v>
      </c>
      <c r="P141" s="19" t="s">
        <v>322</v>
      </c>
      <c r="Q141" s="20" t="str">
        <f t="shared" si="10"/>
        <v/>
      </c>
      <c r="R141" s="20" t="str">
        <f t="shared" si="11"/>
        <v/>
      </c>
      <c r="S141" s="20" t="str">
        <f>IF(F141&lt;&gt;"",VLOOKUP(O141,Sheet1!A:B,2,0)&amp;"."&amp;P141&amp;" AS "&amp;I141,"")</f>
        <v/>
      </c>
    </row>
    <row r="142" spans="1:19" s="10" customFormat="1" hidden="1" x14ac:dyDescent="0.35">
      <c r="A142" s="16">
        <v>650</v>
      </c>
      <c r="B142" s="16">
        <v>3</v>
      </c>
      <c r="C142" s="16" t="s">
        <v>24</v>
      </c>
      <c r="D142" s="16"/>
      <c r="E142" s="16" t="s">
        <v>317</v>
      </c>
      <c r="F142" s="16"/>
      <c r="G142" s="16"/>
      <c r="H142" s="17" t="str">
        <f t="shared" si="8"/>
        <v>Floor</v>
      </c>
      <c r="I142" s="17" t="str">
        <f t="shared" si="9"/>
        <v/>
      </c>
      <c r="J142" s="17"/>
      <c r="K142" s="18" t="s">
        <v>319</v>
      </c>
      <c r="L142" s="18" t="s">
        <v>323</v>
      </c>
      <c r="M142" s="18" t="s">
        <v>29</v>
      </c>
      <c r="N142" s="18">
        <v>20</v>
      </c>
      <c r="O142" s="19" t="s">
        <v>321</v>
      </c>
      <c r="P142" s="19" t="s">
        <v>324</v>
      </c>
      <c r="Q142" s="20" t="str">
        <f t="shared" si="10"/>
        <v/>
      </c>
      <c r="R142" s="20" t="str">
        <f t="shared" si="11"/>
        <v/>
      </c>
      <c r="S142" s="20" t="str">
        <f>IF(F142&lt;&gt;"",VLOOKUP(O142,Sheet1!A:B,2,0)&amp;"."&amp;P142&amp;" AS "&amp;I142,"")</f>
        <v/>
      </c>
    </row>
    <row r="143" spans="1:19" s="10" customFormat="1" x14ac:dyDescent="0.35">
      <c r="A143" s="16">
        <v>650</v>
      </c>
      <c r="B143" s="16">
        <v>4</v>
      </c>
      <c r="C143" s="16" t="s">
        <v>24</v>
      </c>
      <c r="D143" s="16"/>
      <c r="E143" s="16" t="s">
        <v>317</v>
      </c>
      <c r="F143" s="16" t="s">
        <v>43</v>
      </c>
      <c r="G143" s="16"/>
      <c r="H143" s="17" t="str">
        <f t="shared" si="8"/>
        <v>Floor</v>
      </c>
      <c r="I143" s="17" t="str">
        <f t="shared" si="9"/>
        <v>Legacy_Code</v>
      </c>
      <c r="J143" s="17"/>
      <c r="K143" s="18" t="s">
        <v>319</v>
      </c>
      <c r="L143" s="18" t="s">
        <v>325</v>
      </c>
      <c r="M143" s="18" t="s">
        <v>29</v>
      </c>
      <c r="N143" s="18">
        <v>250</v>
      </c>
      <c r="O143" s="19" t="s">
        <v>321</v>
      </c>
      <c r="P143" s="19" t="s">
        <v>46</v>
      </c>
      <c r="Q143" s="20" t="str">
        <f t="shared" si="10"/>
        <v>x</v>
      </c>
      <c r="R143" s="20" t="str">
        <f t="shared" si="11"/>
        <v/>
      </c>
      <c r="S143" s="20" t="str">
        <f>IF(F143&lt;&gt;"",VLOOKUP(O143,Sheet1!A:B,2,0)&amp;"."&amp;P143&amp;" AS "&amp;I143,"")</f>
        <v>fl.sExtReference AS Legacy_Code</v>
      </c>
    </row>
    <row r="144" spans="1:19" s="10" customFormat="1" x14ac:dyDescent="0.35">
      <c r="A144" s="16">
        <v>650</v>
      </c>
      <c r="B144" s="16">
        <v>5</v>
      </c>
      <c r="C144" s="16" t="s">
        <v>24</v>
      </c>
      <c r="D144" s="16"/>
      <c r="E144" s="16" t="s">
        <v>317</v>
      </c>
      <c r="F144" s="16" t="s">
        <v>26</v>
      </c>
      <c r="G144" s="16"/>
      <c r="H144" s="17" t="str">
        <f t="shared" si="8"/>
        <v>Floor</v>
      </c>
      <c r="I144" s="17" t="str">
        <f t="shared" si="9"/>
        <v>Code</v>
      </c>
      <c r="J144" s="17"/>
      <c r="K144" s="18" t="s">
        <v>319</v>
      </c>
      <c r="L144" s="18" t="s">
        <v>326</v>
      </c>
      <c r="M144" s="18" t="s">
        <v>29</v>
      </c>
      <c r="N144" s="18">
        <v>8</v>
      </c>
      <c r="O144" s="19" t="s">
        <v>321</v>
      </c>
      <c r="P144" s="19" t="s">
        <v>35</v>
      </c>
      <c r="Q144" s="20" t="str">
        <f t="shared" si="10"/>
        <v>x</v>
      </c>
      <c r="R144" s="20" t="str">
        <f t="shared" si="11"/>
        <v/>
      </c>
      <c r="S144" s="20" t="str">
        <f>IF(F144&lt;&gt;"",VLOOKUP(O144,Sheet1!A:B,2,0)&amp;"."&amp;P144&amp;" AS "&amp;I144,"")</f>
        <v>fl.scode AS Code</v>
      </c>
    </row>
    <row r="145" spans="1:19" s="10" customFormat="1" x14ac:dyDescent="0.35">
      <c r="A145" s="16">
        <v>650</v>
      </c>
      <c r="B145" s="16">
        <v>6</v>
      </c>
      <c r="C145" s="16" t="s">
        <v>24</v>
      </c>
      <c r="D145" s="16"/>
      <c r="E145" s="16" t="s">
        <v>317</v>
      </c>
      <c r="F145" s="16" t="s">
        <v>327</v>
      </c>
      <c r="G145" s="16"/>
      <c r="H145" s="17" t="str">
        <f t="shared" si="8"/>
        <v>Floor</v>
      </c>
      <c r="I145" s="17" t="str">
        <f t="shared" si="9"/>
        <v>Level</v>
      </c>
      <c r="J145" s="17"/>
      <c r="K145" s="18" t="s">
        <v>319</v>
      </c>
      <c r="L145" s="18" t="s">
        <v>327</v>
      </c>
      <c r="M145" s="18" t="s">
        <v>167</v>
      </c>
      <c r="N145" s="18">
        <v>0</v>
      </c>
      <c r="O145" s="19" t="s">
        <v>321</v>
      </c>
      <c r="P145" s="19" t="s">
        <v>328</v>
      </c>
      <c r="Q145" s="20" t="str">
        <f t="shared" si="10"/>
        <v>x</v>
      </c>
      <c r="R145" s="20" t="str">
        <f t="shared" si="11"/>
        <v/>
      </c>
      <c r="S145" s="20" t="str">
        <f>IF(F145&lt;&gt;"",VLOOKUP(O145,Sheet1!A:B,2,0)&amp;"."&amp;P145&amp;" AS "&amp;I145,"")</f>
        <v>fl.ilevel AS Level</v>
      </c>
    </row>
    <row r="146" spans="1:19" s="10" customFormat="1" x14ac:dyDescent="0.35">
      <c r="A146" s="16">
        <v>650</v>
      </c>
      <c r="B146" s="16">
        <v>7</v>
      </c>
      <c r="C146" s="16" t="s">
        <v>24</v>
      </c>
      <c r="D146" s="16"/>
      <c r="E146" s="16" t="s">
        <v>317</v>
      </c>
      <c r="F146" s="16" t="s">
        <v>329</v>
      </c>
      <c r="G146" s="16"/>
      <c r="H146" s="17" t="str">
        <f t="shared" si="8"/>
        <v>Floor</v>
      </c>
      <c r="I146" s="17" t="str">
        <f t="shared" si="9"/>
        <v>Level_Name</v>
      </c>
      <c r="J146" s="17"/>
      <c r="K146" s="18" t="s">
        <v>319</v>
      </c>
      <c r="L146" s="18" t="s">
        <v>330</v>
      </c>
      <c r="M146" s="18" t="s">
        <v>29</v>
      </c>
      <c r="N146" s="18">
        <v>20</v>
      </c>
      <c r="O146" s="19" t="s">
        <v>321</v>
      </c>
      <c r="P146" s="19" t="s">
        <v>331</v>
      </c>
      <c r="Q146" s="20" t="str">
        <f t="shared" si="10"/>
        <v>x</v>
      </c>
      <c r="R146" s="20" t="str">
        <f t="shared" si="11"/>
        <v/>
      </c>
      <c r="S146" s="20" t="str">
        <f>IF(F146&lt;&gt;"",VLOOKUP(O146,Sheet1!A:B,2,0)&amp;"."&amp;P146&amp;" AS "&amp;I146,"")</f>
        <v>fl.slevel AS Level_Name</v>
      </c>
    </row>
    <row r="147" spans="1:19" s="10" customFormat="1" x14ac:dyDescent="0.35">
      <c r="A147" s="16">
        <v>650</v>
      </c>
      <c r="B147" s="16">
        <v>8</v>
      </c>
      <c r="C147" s="16" t="s">
        <v>24</v>
      </c>
      <c r="D147" s="16"/>
      <c r="E147" s="16" t="s">
        <v>317</v>
      </c>
      <c r="F147" s="16" t="s">
        <v>299</v>
      </c>
      <c r="G147" s="16" t="s">
        <v>33</v>
      </c>
      <c r="H147" s="17" t="str">
        <f t="shared" si="8"/>
        <v>Floor</v>
      </c>
      <c r="I147" s="17" t="str">
        <f t="shared" si="9"/>
        <v>Property_Code</v>
      </c>
      <c r="J147" s="17"/>
      <c r="K147" s="18" t="s">
        <v>319</v>
      </c>
      <c r="L147" s="18" t="s">
        <v>201</v>
      </c>
      <c r="M147" s="18" t="s">
        <v>29</v>
      </c>
      <c r="N147" s="18">
        <v>8</v>
      </c>
      <c r="O147" s="19" t="s">
        <v>202</v>
      </c>
      <c r="P147" s="19" t="s">
        <v>35</v>
      </c>
      <c r="Q147" s="20" t="str">
        <f t="shared" si="10"/>
        <v>x</v>
      </c>
      <c r="R147" s="20" t="str">
        <f t="shared" si="11"/>
        <v/>
      </c>
      <c r="S147" s="20" t="str">
        <f>IF(F147&lt;&gt;"",VLOOKUP(O147,Sheet1!A:B,2,0)&amp;"."&amp;P147&amp;" AS "&amp;I147,"")</f>
        <v>p.scode AS Property_Code</v>
      </c>
    </row>
    <row r="148" spans="1:19" s="10" customFormat="1" hidden="1" x14ac:dyDescent="0.35">
      <c r="A148" s="16">
        <v>650</v>
      </c>
      <c r="B148" s="16">
        <v>9</v>
      </c>
      <c r="C148" s="16" t="s">
        <v>24</v>
      </c>
      <c r="D148" s="16"/>
      <c r="E148" s="16" t="s">
        <v>317</v>
      </c>
      <c r="F148" s="16"/>
      <c r="G148" s="16"/>
      <c r="H148" s="17" t="str">
        <f t="shared" si="8"/>
        <v>Floor</v>
      </c>
      <c r="I148" s="17" t="str">
        <f t="shared" si="9"/>
        <v/>
      </c>
      <c r="J148" s="17"/>
      <c r="K148" s="18" t="s">
        <v>319</v>
      </c>
      <c r="L148" s="18" t="s">
        <v>332</v>
      </c>
      <c r="M148" s="18" t="s">
        <v>29</v>
      </c>
      <c r="N148" s="18">
        <v>250</v>
      </c>
      <c r="O148" s="19" t="s">
        <v>293</v>
      </c>
      <c r="P148" s="19" t="s">
        <v>46</v>
      </c>
      <c r="Q148" s="20" t="str">
        <f t="shared" si="10"/>
        <v/>
      </c>
      <c r="R148" s="20" t="str">
        <f t="shared" si="11"/>
        <v/>
      </c>
      <c r="S148" s="20" t="str">
        <f>IF(F148&lt;&gt;"",VLOOKUP(O148,Sheet1!A:B,2,0)&amp;"."&amp;P148&amp;" AS "&amp;I148,"")</f>
        <v/>
      </c>
    </row>
    <row r="149" spans="1:19" s="10" customFormat="1" hidden="1" x14ac:dyDescent="0.35">
      <c r="A149" s="16">
        <v>650</v>
      </c>
      <c r="B149" s="16">
        <v>10</v>
      </c>
      <c r="C149" s="16" t="s">
        <v>24</v>
      </c>
      <c r="D149" s="16"/>
      <c r="E149" s="16" t="s">
        <v>317</v>
      </c>
      <c r="F149" s="16"/>
      <c r="G149" s="16"/>
      <c r="H149" s="17" t="str">
        <f t="shared" si="8"/>
        <v>Floor</v>
      </c>
      <c r="I149" s="17" t="str">
        <f t="shared" si="9"/>
        <v/>
      </c>
      <c r="J149" s="17"/>
      <c r="K149" s="18" t="s">
        <v>319</v>
      </c>
      <c r="L149" s="18" t="s">
        <v>304</v>
      </c>
      <c r="M149" s="18" t="s">
        <v>29</v>
      </c>
      <c r="N149" s="18">
        <v>250</v>
      </c>
      <c r="O149" s="19" t="s">
        <v>202</v>
      </c>
      <c r="P149" s="19" t="s">
        <v>46</v>
      </c>
      <c r="Q149" s="20" t="str">
        <f t="shared" si="10"/>
        <v/>
      </c>
      <c r="R149" s="20" t="str">
        <f t="shared" si="11"/>
        <v/>
      </c>
      <c r="S149" s="20" t="str">
        <f>IF(F149&lt;&gt;"",VLOOKUP(O149,Sheet1!A:B,2,0)&amp;"."&amp;P149&amp;" AS "&amp;I149,"")</f>
        <v/>
      </c>
    </row>
    <row r="150" spans="1:19" s="10" customFormat="1" hidden="1" x14ac:dyDescent="0.35">
      <c r="A150" s="16">
        <v>650</v>
      </c>
      <c r="B150" s="16">
        <v>11</v>
      </c>
      <c r="C150" s="16" t="s">
        <v>24</v>
      </c>
      <c r="D150" s="16"/>
      <c r="E150" s="16" t="s">
        <v>317</v>
      </c>
      <c r="F150" s="16"/>
      <c r="G150" s="16"/>
      <c r="H150" s="17" t="str">
        <f t="shared" si="8"/>
        <v>Floor</v>
      </c>
      <c r="I150" s="17" t="str">
        <f t="shared" si="9"/>
        <v/>
      </c>
      <c r="J150" s="17"/>
      <c r="K150" s="18" t="s">
        <v>319</v>
      </c>
      <c r="L150" s="18" t="s">
        <v>333</v>
      </c>
      <c r="M150" s="18" t="s">
        <v>29</v>
      </c>
      <c r="N150" s="18">
        <v>30</v>
      </c>
      <c r="O150" s="19" t="s">
        <v>321</v>
      </c>
      <c r="P150" s="19" t="s">
        <v>306</v>
      </c>
      <c r="Q150" s="20" t="str">
        <f t="shared" si="10"/>
        <v/>
      </c>
      <c r="R150" s="20" t="str">
        <f t="shared" si="11"/>
        <v/>
      </c>
      <c r="S150" s="20" t="str">
        <f>IF(F150&lt;&gt;"",VLOOKUP(O150,Sheet1!A:B,2,0)&amp;"."&amp;P150&amp;" AS "&amp;I150,"")</f>
        <v/>
      </c>
    </row>
    <row r="151" spans="1:19" s="10" customFormat="1" hidden="1" x14ac:dyDescent="0.35">
      <c r="A151" s="16">
        <v>650</v>
      </c>
      <c r="B151" s="16">
        <v>12</v>
      </c>
      <c r="C151" s="16" t="s">
        <v>24</v>
      </c>
      <c r="D151" s="16"/>
      <c r="E151" s="16" t="s">
        <v>317</v>
      </c>
      <c r="F151" s="16"/>
      <c r="G151" s="16"/>
      <c r="H151" s="17" t="str">
        <f t="shared" si="8"/>
        <v>Floor</v>
      </c>
      <c r="I151" s="17" t="str">
        <f t="shared" si="9"/>
        <v/>
      </c>
      <c r="J151" s="17"/>
      <c r="K151" s="18" t="s">
        <v>319</v>
      </c>
      <c r="L151" s="18" t="s">
        <v>334</v>
      </c>
      <c r="M151" s="18" t="s">
        <v>29</v>
      </c>
      <c r="N151" s="18">
        <v>30</v>
      </c>
      <c r="O151" s="19" t="s">
        <v>321</v>
      </c>
      <c r="P151" s="19" t="s">
        <v>308</v>
      </c>
      <c r="Q151" s="20" t="str">
        <f t="shared" si="10"/>
        <v/>
      </c>
      <c r="R151" s="20" t="str">
        <f t="shared" si="11"/>
        <v/>
      </c>
      <c r="S151" s="20" t="str">
        <f>IF(F151&lt;&gt;"",VLOOKUP(O151,Sheet1!A:B,2,0)&amp;"."&amp;P151&amp;" AS "&amp;I151,"")</f>
        <v/>
      </c>
    </row>
    <row r="152" spans="1:19" s="10" customFormat="1" hidden="1" x14ac:dyDescent="0.35">
      <c r="A152" s="16">
        <v>650</v>
      </c>
      <c r="B152" s="16">
        <v>13</v>
      </c>
      <c r="C152" s="16" t="s">
        <v>24</v>
      </c>
      <c r="D152" s="16"/>
      <c r="E152" s="16" t="s">
        <v>317</v>
      </c>
      <c r="F152" s="16"/>
      <c r="G152" s="16"/>
      <c r="H152" s="17" t="str">
        <f t="shared" si="8"/>
        <v>Floor</v>
      </c>
      <c r="I152" s="17" t="str">
        <f t="shared" si="9"/>
        <v/>
      </c>
      <c r="J152" s="17"/>
      <c r="K152" s="18" t="s">
        <v>319</v>
      </c>
      <c r="L152" s="18" t="s">
        <v>335</v>
      </c>
      <c r="M152" s="18" t="s">
        <v>29</v>
      </c>
      <c r="N152" s="18">
        <v>30</v>
      </c>
      <c r="O152" s="19" t="s">
        <v>321</v>
      </c>
      <c r="P152" s="19" t="s">
        <v>310</v>
      </c>
      <c r="Q152" s="20" t="str">
        <f t="shared" si="10"/>
        <v/>
      </c>
      <c r="R152" s="20" t="str">
        <f t="shared" si="11"/>
        <v/>
      </c>
      <c r="S152" s="20" t="str">
        <f>IF(F152&lt;&gt;"",VLOOKUP(O152,Sheet1!A:B,2,0)&amp;"."&amp;P152&amp;" AS "&amp;I152,"")</f>
        <v/>
      </c>
    </row>
    <row r="153" spans="1:19" s="10" customFormat="1" x14ac:dyDescent="0.35">
      <c r="A153" s="16">
        <v>650</v>
      </c>
      <c r="B153" s="16">
        <v>14</v>
      </c>
      <c r="C153" s="16" t="s">
        <v>24</v>
      </c>
      <c r="D153" s="16"/>
      <c r="E153" s="16" t="s">
        <v>317</v>
      </c>
      <c r="F153" s="16"/>
      <c r="G153" s="16"/>
      <c r="H153" s="17" t="str">
        <f t="shared" si="8"/>
        <v>Floor</v>
      </c>
      <c r="I153" s="17" t="str">
        <f t="shared" si="9"/>
        <v/>
      </c>
      <c r="J153" s="17"/>
      <c r="K153" s="18" t="s">
        <v>319</v>
      </c>
      <c r="L153" s="18" t="s">
        <v>336</v>
      </c>
      <c r="M153" s="18" t="s">
        <v>29</v>
      </c>
      <c r="N153" s="18">
        <v>30</v>
      </c>
      <c r="O153" s="19" t="s">
        <v>321</v>
      </c>
      <c r="P153" s="19" t="s">
        <v>312</v>
      </c>
      <c r="Q153" s="20" t="str">
        <f t="shared" si="10"/>
        <v>x</v>
      </c>
      <c r="R153" s="20" t="str">
        <f t="shared" si="11"/>
        <v xml:space="preserve">GO 
</v>
      </c>
      <c r="S153" s="20" t="str">
        <f>IF(F153&lt;&gt;"",VLOOKUP(O153,Sheet1!A:B,2,0)&amp;"."&amp;P153&amp;" AS "&amp;I153,"")</f>
        <v/>
      </c>
    </row>
    <row r="154" spans="1:19" s="10" customFormat="1" x14ac:dyDescent="0.35">
      <c r="A154" s="16">
        <v>850</v>
      </c>
      <c r="B154" s="16">
        <v>1</v>
      </c>
      <c r="C154" s="16" t="s">
        <v>24</v>
      </c>
      <c r="D154" s="16"/>
      <c r="E154" s="16" t="s">
        <v>337</v>
      </c>
      <c r="F154" s="16" t="s">
        <v>299</v>
      </c>
      <c r="G154" s="16" t="s">
        <v>33</v>
      </c>
      <c r="H154" s="17" t="str">
        <f t="shared" si="8"/>
        <v>Unit</v>
      </c>
      <c r="I154" s="17" t="str">
        <f t="shared" si="9"/>
        <v>Property_Code</v>
      </c>
      <c r="J154" s="17"/>
      <c r="K154" s="18" t="s">
        <v>338</v>
      </c>
      <c r="L154" s="18" t="s">
        <v>201</v>
      </c>
      <c r="M154" s="18" t="s">
        <v>29</v>
      </c>
      <c r="N154" s="18">
        <v>8</v>
      </c>
      <c r="O154" s="19" t="s">
        <v>199</v>
      </c>
      <c r="P154" s="19" t="s">
        <v>253</v>
      </c>
      <c r="Q154" s="20" t="str">
        <f t="shared" si="10"/>
        <v>x</v>
      </c>
      <c r="R154" s="20" t="str">
        <f t="shared" si="11"/>
        <v xml:space="preserve">CREATE VIEW DBO.V_Unit AS 
SELECT </v>
      </c>
      <c r="S154" s="20" t="str">
        <f>IF(F154&lt;&gt;"",VLOOKUP(O154,Sheet1!A:B,2,0)&amp;"."&amp;P154&amp;" AS "&amp;I154,"")</f>
        <v>p.Scode AS Property_Code</v>
      </c>
    </row>
    <row r="155" spans="1:19" s="10" customFormat="1" x14ac:dyDescent="0.35">
      <c r="A155" s="16">
        <v>850</v>
      </c>
      <c r="B155" s="16">
        <v>2</v>
      </c>
      <c r="C155" s="16" t="s">
        <v>24</v>
      </c>
      <c r="D155" s="16"/>
      <c r="E155" s="16" t="s">
        <v>337</v>
      </c>
      <c r="F155" s="16" t="s">
        <v>26</v>
      </c>
      <c r="G155" s="16"/>
      <c r="H155" s="17" t="str">
        <f t="shared" si="8"/>
        <v>Unit</v>
      </c>
      <c r="I155" s="17" t="str">
        <f t="shared" si="9"/>
        <v>Code</v>
      </c>
      <c r="J155" s="17"/>
      <c r="K155" s="18" t="s">
        <v>338</v>
      </c>
      <c r="L155" s="18" t="s">
        <v>339</v>
      </c>
      <c r="M155" s="18" t="s">
        <v>29</v>
      </c>
      <c r="N155" s="18">
        <v>8</v>
      </c>
      <c r="O155" s="19" t="s">
        <v>337</v>
      </c>
      <c r="P155" s="19" t="s">
        <v>253</v>
      </c>
      <c r="Q155" s="20" t="str">
        <f t="shared" si="10"/>
        <v>x</v>
      </c>
      <c r="R155" s="20" t="str">
        <f t="shared" si="11"/>
        <v/>
      </c>
      <c r="S155" s="20" t="str">
        <f>IF(F155&lt;&gt;"",VLOOKUP(O155,Sheet1!A:B,2,0)&amp;"."&amp;P155&amp;" AS "&amp;I155,"")</f>
        <v>u.Scode AS Code</v>
      </c>
    </row>
    <row r="156" spans="1:19" s="10" customFormat="1" hidden="1" x14ac:dyDescent="0.35">
      <c r="A156" s="16">
        <v>850</v>
      </c>
      <c r="B156" s="16">
        <v>3</v>
      </c>
      <c r="C156" s="16" t="s">
        <v>24</v>
      </c>
      <c r="D156" s="16"/>
      <c r="E156" s="16" t="s">
        <v>337</v>
      </c>
      <c r="F156" s="16"/>
      <c r="G156" s="16"/>
      <c r="H156" s="17" t="str">
        <f t="shared" si="8"/>
        <v>Unit</v>
      </c>
      <c r="I156" s="17" t="str">
        <f t="shared" si="9"/>
        <v/>
      </c>
      <c r="J156" s="17"/>
      <c r="K156" s="18" t="s">
        <v>338</v>
      </c>
      <c r="L156" s="18" t="s">
        <v>340</v>
      </c>
      <c r="M156" s="18" t="s">
        <v>29</v>
      </c>
      <c r="N156" s="18">
        <v>40</v>
      </c>
      <c r="O156" s="19" t="s">
        <v>341</v>
      </c>
      <c r="P156" s="19" t="s">
        <v>342</v>
      </c>
      <c r="Q156" s="20" t="str">
        <f t="shared" si="10"/>
        <v/>
      </c>
      <c r="R156" s="20" t="str">
        <f t="shared" si="11"/>
        <v/>
      </c>
      <c r="S156" s="20" t="str">
        <f>IF(F156&lt;&gt;"",VLOOKUP(O156,Sheet1!A:B,2,0)&amp;"."&amp;P156&amp;" AS "&amp;I156,"")</f>
        <v/>
      </c>
    </row>
    <row r="157" spans="1:19" s="10" customFormat="1" x14ac:dyDescent="0.35">
      <c r="A157" s="16">
        <v>850</v>
      </c>
      <c r="B157" s="16">
        <v>4</v>
      </c>
      <c r="C157" s="16" t="s">
        <v>24</v>
      </c>
      <c r="D157" s="16"/>
      <c r="E157" s="16" t="s">
        <v>337</v>
      </c>
      <c r="F157" s="16" t="s">
        <v>32</v>
      </c>
      <c r="G157" s="16" t="s">
        <v>33</v>
      </c>
      <c r="H157" s="17" t="str">
        <f t="shared" si="8"/>
        <v>Unit</v>
      </c>
      <c r="I157" s="17" t="str">
        <f t="shared" si="9"/>
        <v>Country</v>
      </c>
      <c r="J157" s="17"/>
      <c r="K157" s="18" t="s">
        <v>338</v>
      </c>
      <c r="L157" s="18" t="s">
        <v>32</v>
      </c>
      <c r="M157" s="18" t="s">
        <v>29</v>
      </c>
      <c r="N157" s="18">
        <v>12</v>
      </c>
      <c r="O157" s="19" t="s">
        <v>343</v>
      </c>
      <c r="P157" s="19" t="s">
        <v>253</v>
      </c>
      <c r="Q157" s="20" t="str">
        <f t="shared" si="10"/>
        <v>x</v>
      </c>
      <c r="R157" s="20" t="str">
        <f t="shared" si="11"/>
        <v/>
      </c>
      <c r="S157" s="20" t="str">
        <f>IF(F157&lt;&gt;"",VLOOKUP(O157,Sheet1!A:B,2,0)&amp;"."&amp;P157&amp;" AS "&amp;I157,"")</f>
        <v>co.Scode AS Country</v>
      </c>
    </row>
    <row r="158" spans="1:19" s="10" customFormat="1" hidden="1" x14ac:dyDescent="0.35">
      <c r="A158" s="16">
        <v>850</v>
      </c>
      <c r="B158" s="16">
        <v>5</v>
      </c>
      <c r="C158" s="16" t="s">
        <v>24</v>
      </c>
      <c r="D158" s="16"/>
      <c r="E158" s="16" t="s">
        <v>337</v>
      </c>
      <c r="F158" s="16"/>
      <c r="G158" s="16"/>
      <c r="H158" s="17" t="str">
        <f t="shared" si="8"/>
        <v>Unit</v>
      </c>
      <c r="I158" s="17" t="str">
        <f t="shared" si="9"/>
        <v/>
      </c>
      <c r="J158" s="17"/>
      <c r="K158" s="18" t="s">
        <v>338</v>
      </c>
      <c r="L158" s="18" t="s">
        <v>344</v>
      </c>
      <c r="M158" s="18" t="s">
        <v>29</v>
      </c>
      <c r="N158" s="18">
        <v>250</v>
      </c>
      <c r="O158" s="19" t="s">
        <v>337</v>
      </c>
      <c r="P158" s="19" t="s">
        <v>345</v>
      </c>
      <c r="Q158" s="20" t="str">
        <f t="shared" si="10"/>
        <v/>
      </c>
      <c r="R158" s="20" t="str">
        <f t="shared" si="11"/>
        <v/>
      </c>
      <c r="S158" s="20" t="str">
        <f>IF(F158&lt;&gt;"",VLOOKUP(O158,Sheet1!A:B,2,0)&amp;"."&amp;P158&amp;" AS "&amp;I158,"")</f>
        <v/>
      </c>
    </row>
    <row r="159" spans="1:19" s="10" customFormat="1" hidden="1" x14ac:dyDescent="0.35">
      <c r="A159" s="16">
        <v>850</v>
      </c>
      <c r="B159" s="16">
        <v>6</v>
      </c>
      <c r="C159" s="16" t="s">
        <v>24</v>
      </c>
      <c r="D159" s="16"/>
      <c r="E159" s="16" t="s">
        <v>337</v>
      </c>
      <c r="F159" s="16"/>
      <c r="G159" s="16"/>
      <c r="H159" s="17" t="str">
        <f t="shared" si="8"/>
        <v>Unit</v>
      </c>
      <c r="I159" s="17" t="str">
        <f t="shared" si="9"/>
        <v/>
      </c>
      <c r="J159" s="17"/>
      <c r="K159" s="18" t="s">
        <v>338</v>
      </c>
      <c r="L159" s="18" t="s">
        <v>304</v>
      </c>
      <c r="M159" s="18" t="s">
        <v>29</v>
      </c>
      <c r="N159" s="18">
        <v>250</v>
      </c>
      <c r="O159" s="19" t="s">
        <v>199</v>
      </c>
      <c r="P159" s="19" t="s">
        <v>46</v>
      </c>
      <c r="Q159" s="20" t="str">
        <f t="shared" si="10"/>
        <v/>
      </c>
      <c r="R159" s="20" t="str">
        <f t="shared" si="11"/>
        <v/>
      </c>
      <c r="S159" s="20" t="str">
        <f>IF(F159&lt;&gt;"",VLOOKUP(O159,Sheet1!A:B,2,0)&amp;"."&amp;P159&amp;" AS "&amp;I159,"")</f>
        <v/>
      </c>
    </row>
    <row r="160" spans="1:19" s="10" customFormat="1" hidden="1" x14ac:dyDescent="0.35">
      <c r="A160" s="16">
        <v>850</v>
      </c>
      <c r="B160" s="16">
        <v>7</v>
      </c>
      <c r="C160" s="16" t="s">
        <v>24</v>
      </c>
      <c r="D160" s="16"/>
      <c r="E160" s="16" t="s">
        <v>337</v>
      </c>
      <c r="F160" s="16"/>
      <c r="G160" s="16"/>
      <c r="H160" s="17" t="str">
        <f t="shared" si="8"/>
        <v>Unit</v>
      </c>
      <c r="I160" s="17" t="str">
        <f t="shared" si="9"/>
        <v/>
      </c>
      <c r="J160" s="17"/>
      <c r="K160" s="18" t="s">
        <v>338</v>
      </c>
      <c r="L160" s="18" t="s">
        <v>332</v>
      </c>
      <c r="M160" s="18" t="s">
        <v>29</v>
      </c>
      <c r="N160" s="18">
        <v>250</v>
      </c>
      <c r="O160" s="19" t="s">
        <v>290</v>
      </c>
      <c r="P160" s="19" t="s">
        <v>46</v>
      </c>
      <c r="Q160" s="20" t="str">
        <f t="shared" si="10"/>
        <v/>
      </c>
      <c r="R160" s="20" t="str">
        <f t="shared" si="11"/>
        <v/>
      </c>
      <c r="S160" s="20" t="str">
        <f>IF(F160&lt;&gt;"",VLOOKUP(O160,Sheet1!A:B,2,0)&amp;"."&amp;P160&amp;" AS "&amp;I160,"")</f>
        <v/>
      </c>
    </row>
    <row r="161" spans="1:19" s="10" customFormat="1" hidden="1" x14ac:dyDescent="0.35">
      <c r="A161" s="16">
        <v>850</v>
      </c>
      <c r="B161" s="16">
        <v>8</v>
      </c>
      <c r="C161" s="16" t="s">
        <v>24</v>
      </c>
      <c r="D161" s="16"/>
      <c r="E161" s="16" t="s">
        <v>337</v>
      </c>
      <c r="F161" s="16"/>
      <c r="G161" s="16"/>
      <c r="H161" s="17" t="str">
        <f t="shared" si="8"/>
        <v>Unit</v>
      </c>
      <c r="I161" s="17" t="str">
        <f t="shared" si="9"/>
        <v/>
      </c>
      <c r="J161" s="17"/>
      <c r="K161" s="18" t="s">
        <v>338</v>
      </c>
      <c r="L161" s="18" t="s">
        <v>346</v>
      </c>
      <c r="M161" s="18" t="s">
        <v>29</v>
      </c>
      <c r="N161" s="18">
        <v>250</v>
      </c>
      <c r="O161" s="19" t="s">
        <v>347</v>
      </c>
      <c r="P161" s="19" t="s">
        <v>46</v>
      </c>
      <c r="Q161" s="20" t="str">
        <f t="shared" si="10"/>
        <v/>
      </c>
      <c r="R161" s="20" t="str">
        <f t="shared" si="11"/>
        <v/>
      </c>
      <c r="S161" s="20" t="str">
        <f>IF(F161&lt;&gt;"",VLOOKUP(O161,Sheet1!A:B,2,0)&amp;"."&amp;P161&amp;" AS "&amp;I161,"")</f>
        <v/>
      </c>
    </row>
    <row r="162" spans="1:19" s="10" customFormat="1" x14ac:dyDescent="0.35">
      <c r="A162" s="16">
        <v>850</v>
      </c>
      <c r="B162" s="16">
        <v>9</v>
      </c>
      <c r="C162" s="16" t="s">
        <v>24</v>
      </c>
      <c r="D162" s="16"/>
      <c r="E162" s="16" t="s">
        <v>337</v>
      </c>
      <c r="F162" s="16" t="s">
        <v>318</v>
      </c>
      <c r="G162" s="16" t="s">
        <v>33</v>
      </c>
      <c r="H162" s="17" t="str">
        <f t="shared" si="8"/>
        <v>Unit</v>
      </c>
      <c r="I162" s="17" t="str">
        <f t="shared" si="9"/>
        <v>Building_Code</v>
      </c>
      <c r="J162" s="17"/>
      <c r="K162" s="18" t="s">
        <v>338</v>
      </c>
      <c r="L162" s="18" t="s">
        <v>348</v>
      </c>
      <c r="M162" s="18" t="s">
        <v>29</v>
      </c>
      <c r="N162" s="18">
        <v>10</v>
      </c>
      <c r="O162" s="19" t="s">
        <v>290</v>
      </c>
      <c r="P162" s="19" t="s">
        <v>349</v>
      </c>
      <c r="Q162" s="20" t="str">
        <f t="shared" si="10"/>
        <v>x</v>
      </c>
      <c r="R162" s="20" t="str">
        <f t="shared" si="11"/>
        <v/>
      </c>
      <c r="S162" s="20" t="str">
        <f>IF(F162&lt;&gt;"",VLOOKUP(O162,Sheet1!A:B,2,0)&amp;"."&amp;P162&amp;" AS "&amp;I162,"")</f>
        <v>bld.sBLDGID AS Building_Code</v>
      </c>
    </row>
    <row r="163" spans="1:19" s="10" customFormat="1" x14ac:dyDescent="0.35">
      <c r="A163" s="16">
        <v>850</v>
      </c>
      <c r="B163" s="16">
        <v>10</v>
      </c>
      <c r="C163" s="16" t="s">
        <v>24</v>
      </c>
      <c r="D163" s="16"/>
      <c r="E163" s="16" t="s">
        <v>337</v>
      </c>
      <c r="F163" s="16" t="s">
        <v>350</v>
      </c>
      <c r="G163" s="16"/>
      <c r="H163" s="17" t="str">
        <f t="shared" si="8"/>
        <v>Unit</v>
      </c>
      <c r="I163" s="17" t="str">
        <f t="shared" si="9"/>
        <v>Floor_Code</v>
      </c>
      <c r="J163" s="17"/>
      <c r="K163" s="18" t="s">
        <v>338</v>
      </c>
      <c r="L163" s="18" t="s">
        <v>326</v>
      </c>
      <c r="M163" s="18" t="s">
        <v>29</v>
      </c>
      <c r="N163" s="18">
        <v>8</v>
      </c>
      <c r="O163" s="19" t="s">
        <v>347</v>
      </c>
      <c r="P163" s="19" t="s">
        <v>253</v>
      </c>
      <c r="Q163" s="20" t="str">
        <f t="shared" si="10"/>
        <v>x</v>
      </c>
      <c r="R163" s="20" t="str">
        <f t="shared" si="11"/>
        <v/>
      </c>
      <c r="S163" s="20" t="str">
        <f>IF(F163&lt;&gt;"",VLOOKUP(O163,Sheet1!A:B,2,0)&amp;"."&amp;P163&amp;" AS "&amp;I163,"")</f>
        <v>fl.Scode AS Floor_Code</v>
      </c>
    </row>
    <row r="164" spans="1:19" s="10" customFormat="1" x14ac:dyDescent="0.35">
      <c r="A164" s="16">
        <v>850</v>
      </c>
      <c r="B164" s="16">
        <v>11</v>
      </c>
      <c r="C164" s="16" t="s">
        <v>24</v>
      </c>
      <c r="D164" s="16"/>
      <c r="E164" s="16" t="s">
        <v>337</v>
      </c>
      <c r="F164" s="16" t="s">
        <v>53</v>
      </c>
      <c r="G164" s="16"/>
      <c r="H164" s="17" t="str">
        <f t="shared" si="8"/>
        <v>Unit</v>
      </c>
      <c r="I164" s="17" t="str">
        <f t="shared" si="9"/>
        <v>Address_1</v>
      </c>
      <c r="J164" s="17"/>
      <c r="K164" s="18" t="s">
        <v>338</v>
      </c>
      <c r="L164" s="18" t="s">
        <v>54</v>
      </c>
      <c r="M164" s="18" t="s">
        <v>29</v>
      </c>
      <c r="N164" s="18">
        <v>255</v>
      </c>
      <c r="O164" s="19" t="s">
        <v>351</v>
      </c>
      <c r="P164" s="19" t="s">
        <v>352</v>
      </c>
      <c r="Q164" s="20" t="str">
        <f t="shared" si="10"/>
        <v>x</v>
      </c>
      <c r="R164" s="20" t="str">
        <f t="shared" si="11"/>
        <v/>
      </c>
      <c r="S164" s="20" t="str">
        <f>IF(F164&lt;&gt;"",VLOOKUP(O164,Sheet1!A:B,2,0)&amp;"."&amp;P164&amp;" AS "&amp;I164,"")</f>
        <v>add.saadr1 AS Address_1</v>
      </c>
    </row>
    <row r="165" spans="1:19" s="10" customFormat="1" x14ac:dyDescent="0.35">
      <c r="A165" s="16">
        <v>850</v>
      </c>
      <c r="B165" s="16">
        <v>12</v>
      </c>
      <c r="C165" s="16" t="s">
        <v>24</v>
      </c>
      <c r="D165" s="16"/>
      <c r="E165" s="16" t="s">
        <v>337</v>
      </c>
      <c r="F165" s="16" t="s">
        <v>56</v>
      </c>
      <c r="G165" s="16"/>
      <c r="H165" s="17" t="str">
        <f t="shared" si="8"/>
        <v>Unit</v>
      </c>
      <c r="I165" s="17" t="str">
        <f t="shared" si="9"/>
        <v>Address_2</v>
      </c>
      <c r="J165" s="17"/>
      <c r="K165" s="18" t="s">
        <v>338</v>
      </c>
      <c r="L165" s="18" t="s">
        <v>57</v>
      </c>
      <c r="M165" s="18" t="s">
        <v>29</v>
      </c>
      <c r="N165" s="18">
        <v>255</v>
      </c>
      <c r="O165" s="19" t="s">
        <v>351</v>
      </c>
      <c r="P165" s="19" t="s">
        <v>209</v>
      </c>
      <c r="Q165" s="20" t="str">
        <f t="shared" si="10"/>
        <v>x</v>
      </c>
      <c r="R165" s="20" t="str">
        <f t="shared" si="11"/>
        <v/>
      </c>
      <c r="S165" s="20" t="str">
        <f>IF(F165&lt;&gt;"",VLOOKUP(O165,Sheet1!A:B,2,0)&amp;"."&amp;P165&amp;" AS "&amp;I165,"")</f>
        <v>add.saddr2 AS Address_2</v>
      </c>
    </row>
    <row r="166" spans="1:19" s="10" customFormat="1" x14ac:dyDescent="0.35">
      <c r="A166" s="16">
        <v>850</v>
      </c>
      <c r="B166" s="16">
        <v>13</v>
      </c>
      <c r="C166" s="16" t="s">
        <v>24</v>
      </c>
      <c r="D166" s="16"/>
      <c r="E166" s="16" t="s">
        <v>337</v>
      </c>
      <c r="F166" s="16" t="s">
        <v>59</v>
      </c>
      <c r="G166" s="16"/>
      <c r="H166" s="17" t="str">
        <f t="shared" si="8"/>
        <v>Unit</v>
      </c>
      <c r="I166" s="17" t="str">
        <f t="shared" si="9"/>
        <v>Address_3</v>
      </c>
      <c r="J166" s="17"/>
      <c r="K166" s="18" t="s">
        <v>338</v>
      </c>
      <c r="L166" s="18" t="s">
        <v>60</v>
      </c>
      <c r="M166" s="18" t="s">
        <v>29</v>
      </c>
      <c r="N166" s="18">
        <v>50</v>
      </c>
      <c r="O166" s="19" t="s">
        <v>351</v>
      </c>
      <c r="P166" s="19" t="s">
        <v>211</v>
      </c>
      <c r="Q166" s="20" t="str">
        <f t="shared" si="10"/>
        <v>x</v>
      </c>
      <c r="R166" s="20" t="str">
        <f t="shared" si="11"/>
        <v/>
      </c>
      <c r="S166" s="20" t="str">
        <f>IF(F166&lt;&gt;"",VLOOKUP(O166,Sheet1!A:B,2,0)&amp;"."&amp;P166&amp;" AS "&amp;I166,"")</f>
        <v>add.saddr3 AS Address_3</v>
      </c>
    </row>
    <row r="167" spans="1:19" s="10" customFormat="1" x14ac:dyDescent="0.35">
      <c r="A167" s="16">
        <v>850</v>
      </c>
      <c r="B167" s="16">
        <v>14</v>
      </c>
      <c r="C167" s="16" t="s">
        <v>24</v>
      </c>
      <c r="D167" s="16"/>
      <c r="E167" s="16" t="s">
        <v>337</v>
      </c>
      <c r="F167" s="16" t="s">
        <v>62</v>
      </c>
      <c r="G167" s="16"/>
      <c r="H167" s="17" t="str">
        <f t="shared" si="8"/>
        <v>Unit</v>
      </c>
      <c r="I167" s="17" t="str">
        <f t="shared" si="9"/>
        <v>County</v>
      </c>
      <c r="J167" s="17"/>
      <c r="K167" s="18" t="s">
        <v>338</v>
      </c>
      <c r="L167" s="18" t="s">
        <v>63</v>
      </c>
      <c r="M167" s="18" t="s">
        <v>29</v>
      </c>
      <c r="N167" s="18">
        <v>50</v>
      </c>
      <c r="O167" s="19" t="s">
        <v>351</v>
      </c>
      <c r="P167" s="19" t="s">
        <v>213</v>
      </c>
      <c r="Q167" s="20" t="str">
        <f t="shared" si="10"/>
        <v>x</v>
      </c>
      <c r="R167" s="20" t="str">
        <f t="shared" si="11"/>
        <v/>
      </c>
      <c r="S167" s="20" t="str">
        <f>IF(F167&lt;&gt;"",VLOOKUP(O167,Sheet1!A:B,2,0)&amp;"."&amp;P167&amp;" AS "&amp;I167,"")</f>
        <v>add.saddr4 AS County</v>
      </c>
    </row>
    <row r="168" spans="1:19" s="10" customFormat="1" x14ac:dyDescent="0.35">
      <c r="A168" s="16">
        <v>850</v>
      </c>
      <c r="B168" s="16">
        <v>15</v>
      </c>
      <c r="C168" s="16" t="s">
        <v>24</v>
      </c>
      <c r="D168" s="16"/>
      <c r="E168" s="16" t="s">
        <v>337</v>
      </c>
      <c r="F168" s="16" t="s">
        <v>65</v>
      </c>
      <c r="G168" s="16"/>
      <c r="H168" s="17" t="str">
        <f t="shared" si="8"/>
        <v>Unit</v>
      </c>
      <c r="I168" s="17" t="str">
        <f t="shared" si="9"/>
        <v>City</v>
      </c>
      <c r="J168" s="17"/>
      <c r="K168" s="18" t="s">
        <v>338</v>
      </c>
      <c r="L168" s="18" t="s">
        <v>65</v>
      </c>
      <c r="M168" s="18" t="s">
        <v>29</v>
      </c>
      <c r="N168" s="18">
        <v>50</v>
      </c>
      <c r="O168" s="19" t="s">
        <v>351</v>
      </c>
      <c r="P168" s="19" t="s">
        <v>214</v>
      </c>
      <c r="Q168" s="20" t="str">
        <f t="shared" si="10"/>
        <v>x</v>
      </c>
      <c r="R168" s="20" t="str">
        <f t="shared" si="11"/>
        <v/>
      </c>
      <c r="S168" s="20" t="str">
        <f>IF(F168&lt;&gt;"",VLOOKUP(O168,Sheet1!A:B,2,0)&amp;"."&amp;P168&amp;" AS "&amp;I168,"")</f>
        <v>add.scity AS City</v>
      </c>
    </row>
    <row r="169" spans="1:19" s="10" customFormat="1" x14ac:dyDescent="0.35">
      <c r="A169" s="16">
        <v>850</v>
      </c>
      <c r="B169" s="16">
        <v>16</v>
      </c>
      <c r="C169" s="16" t="s">
        <v>24</v>
      </c>
      <c r="D169" s="16"/>
      <c r="E169" s="16" t="s">
        <v>337</v>
      </c>
      <c r="F169" s="16" t="s">
        <v>67</v>
      </c>
      <c r="G169" s="16"/>
      <c r="H169" s="17" t="str">
        <f t="shared" si="8"/>
        <v>Unit</v>
      </c>
      <c r="I169" s="17" t="str">
        <f t="shared" si="9"/>
        <v>State</v>
      </c>
      <c r="J169" s="17"/>
      <c r="K169" s="18" t="s">
        <v>338</v>
      </c>
      <c r="L169" s="18" t="s">
        <v>67</v>
      </c>
      <c r="M169" s="18" t="s">
        <v>29</v>
      </c>
      <c r="N169" s="18">
        <v>5</v>
      </c>
      <c r="O169" s="19" t="s">
        <v>351</v>
      </c>
      <c r="P169" s="19" t="s">
        <v>300</v>
      </c>
      <c r="Q169" s="20" t="str">
        <f t="shared" si="10"/>
        <v>x</v>
      </c>
      <c r="R169" s="20" t="str">
        <f t="shared" si="11"/>
        <v/>
      </c>
      <c r="S169" s="20" t="str">
        <f>IF(F169&lt;&gt;"",VLOOKUP(O169,Sheet1!A:B,2,0)&amp;"."&amp;P169&amp;" AS "&amp;I169,"")</f>
        <v>add.sstate AS State</v>
      </c>
    </row>
    <row r="170" spans="1:19" s="10" customFormat="1" x14ac:dyDescent="0.35">
      <c r="A170" s="16">
        <v>850</v>
      </c>
      <c r="B170" s="16">
        <v>17</v>
      </c>
      <c r="C170" s="16" t="s">
        <v>24</v>
      </c>
      <c r="D170" s="16"/>
      <c r="E170" s="16" t="s">
        <v>337</v>
      </c>
      <c r="F170" s="16" t="s">
        <v>69</v>
      </c>
      <c r="G170" s="16"/>
      <c r="H170" s="17" t="str">
        <f t="shared" si="8"/>
        <v>Unit</v>
      </c>
      <c r="I170" s="17" t="str">
        <f t="shared" si="9"/>
        <v>Post_Code</v>
      </c>
      <c r="J170" s="17"/>
      <c r="K170" s="18" t="s">
        <v>338</v>
      </c>
      <c r="L170" s="18" t="s">
        <v>70</v>
      </c>
      <c r="M170" s="18" t="s">
        <v>29</v>
      </c>
      <c r="N170" s="18">
        <v>12</v>
      </c>
      <c r="O170" s="19" t="s">
        <v>351</v>
      </c>
      <c r="P170" s="19" t="s">
        <v>353</v>
      </c>
      <c r="Q170" s="20" t="str">
        <f t="shared" si="10"/>
        <v>x</v>
      </c>
      <c r="R170" s="20" t="str">
        <f t="shared" si="11"/>
        <v/>
      </c>
      <c r="S170" s="20" t="str">
        <f>IF(F170&lt;&gt;"",VLOOKUP(O170,Sheet1!A:B,2,0)&amp;"."&amp;P170&amp;" AS "&amp;I170,"")</f>
        <v>add.sZipcode AS Post_Code</v>
      </c>
    </row>
    <row r="171" spans="1:19" s="10" customFormat="1" hidden="1" x14ac:dyDescent="0.35">
      <c r="A171" s="16">
        <v>850</v>
      </c>
      <c r="B171" s="16">
        <v>18</v>
      </c>
      <c r="C171" s="16" t="s">
        <v>24</v>
      </c>
      <c r="D171" s="16"/>
      <c r="E171" s="16" t="s">
        <v>337</v>
      </c>
      <c r="F171" s="16"/>
      <c r="G171" s="16"/>
      <c r="H171" s="17" t="str">
        <f t="shared" si="8"/>
        <v>Unit</v>
      </c>
      <c r="I171" s="17" t="str">
        <f t="shared" si="9"/>
        <v/>
      </c>
      <c r="J171" s="17"/>
      <c r="K171" s="18" t="s">
        <v>338</v>
      </c>
      <c r="L171" s="18" t="s">
        <v>354</v>
      </c>
      <c r="M171" s="18" t="s">
        <v>167</v>
      </c>
      <c r="N171" s="18"/>
      <c r="O171" s="19" t="s">
        <v>337</v>
      </c>
      <c r="P171" s="19" t="s">
        <v>355</v>
      </c>
      <c r="Q171" s="20" t="str">
        <f t="shared" si="10"/>
        <v/>
      </c>
      <c r="R171" s="20" t="str">
        <f t="shared" si="11"/>
        <v/>
      </c>
      <c r="S171" s="20" t="str">
        <f>IF(F171&lt;&gt;"",VLOOKUP(O171,Sheet1!A:B,2,0)&amp;"."&amp;P171&amp;" AS "&amp;I171,"")</f>
        <v/>
      </c>
    </row>
    <row r="172" spans="1:19" s="10" customFormat="1" hidden="1" x14ac:dyDescent="0.35">
      <c r="A172" s="16">
        <v>850</v>
      </c>
      <c r="B172" s="16">
        <v>19</v>
      </c>
      <c r="C172" s="16" t="s">
        <v>24</v>
      </c>
      <c r="D172" s="16"/>
      <c r="E172" s="16" t="s">
        <v>337</v>
      </c>
      <c r="F172" s="16"/>
      <c r="G172" s="16"/>
      <c r="H172" s="17" t="str">
        <f t="shared" si="8"/>
        <v>Unit</v>
      </c>
      <c r="I172" s="17" t="str">
        <f t="shared" si="9"/>
        <v/>
      </c>
      <c r="J172" s="17"/>
      <c r="K172" s="18" t="s">
        <v>338</v>
      </c>
      <c r="L172" s="18" t="s">
        <v>356</v>
      </c>
      <c r="M172" s="18" t="s">
        <v>167</v>
      </c>
      <c r="N172" s="18"/>
      <c r="O172" s="19" t="s">
        <v>337</v>
      </c>
      <c r="P172" s="19" t="s">
        <v>357</v>
      </c>
      <c r="Q172" s="20" t="str">
        <f t="shared" si="10"/>
        <v/>
      </c>
      <c r="R172" s="20" t="str">
        <f t="shared" si="11"/>
        <v/>
      </c>
      <c r="S172" s="20" t="str">
        <f>IF(F172&lt;&gt;"",VLOOKUP(O172,Sheet1!A:B,2,0)&amp;"."&amp;P172&amp;" AS "&amp;I172,"")</f>
        <v/>
      </c>
    </row>
    <row r="173" spans="1:19" s="10" customFormat="1" hidden="1" x14ac:dyDescent="0.35">
      <c r="A173" s="16">
        <v>850</v>
      </c>
      <c r="B173" s="16">
        <v>20</v>
      </c>
      <c r="C173" s="16" t="s">
        <v>24</v>
      </c>
      <c r="D173" s="16"/>
      <c r="E173" s="16" t="s">
        <v>337</v>
      </c>
      <c r="F173" s="16"/>
      <c r="G173" s="16"/>
      <c r="H173" s="17" t="str">
        <f t="shared" si="8"/>
        <v>Unit</v>
      </c>
      <c r="I173" s="17" t="str">
        <f t="shared" si="9"/>
        <v/>
      </c>
      <c r="J173" s="17"/>
      <c r="K173" s="18" t="s">
        <v>338</v>
      </c>
      <c r="L173" s="18" t="s">
        <v>358</v>
      </c>
      <c r="M173" s="18" t="s">
        <v>113</v>
      </c>
      <c r="N173" s="18"/>
      <c r="O173" s="19" t="s">
        <v>337</v>
      </c>
      <c r="P173" s="19" t="s">
        <v>359</v>
      </c>
      <c r="Q173" s="20" t="str">
        <f t="shared" si="10"/>
        <v/>
      </c>
      <c r="R173" s="20" t="str">
        <f t="shared" si="11"/>
        <v/>
      </c>
      <c r="S173" s="20" t="str">
        <f>IF(F173&lt;&gt;"",VLOOKUP(O173,Sheet1!A:B,2,0)&amp;"."&amp;P173&amp;" AS "&amp;I173,"")</f>
        <v/>
      </c>
    </row>
    <row r="174" spans="1:19" s="10" customFormat="1" hidden="1" x14ac:dyDescent="0.35">
      <c r="A174" s="16">
        <v>850</v>
      </c>
      <c r="B174" s="16">
        <v>21</v>
      </c>
      <c r="C174" s="16" t="s">
        <v>24</v>
      </c>
      <c r="D174" s="16"/>
      <c r="E174" s="16" t="s">
        <v>337</v>
      </c>
      <c r="F174" s="16"/>
      <c r="G174" s="16"/>
      <c r="H174" s="17" t="str">
        <f t="shared" si="8"/>
        <v>Unit</v>
      </c>
      <c r="I174" s="17" t="str">
        <f t="shared" si="9"/>
        <v/>
      </c>
      <c r="J174" s="17"/>
      <c r="K174" s="18" t="s">
        <v>338</v>
      </c>
      <c r="L174" s="18" t="s">
        <v>360</v>
      </c>
      <c r="M174" s="18" t="s">
        <v>113</v>
      </c>
      <c r="N174" s="18"/>
      <c r="O174" s="19" t="s">
        <v>337</v>
      </c>
      <c r="P174" s="19" t="s">
        <v>361</v>
      </c>
      <c r="Q174" s="20" t="str">
        <f t="shared" si="10"/>
        <v/>
      </c>
      <c r="R174" s="20" t="str">
        <f t="shared" si="11"/>
        <v/>
      </c>
      <c r="S174" s="20" t="str">
        <f>IF(F174&lt;&gt;"",VLOOKUP(O174,Sheet1!A:B,2,0)&amp;"."&amp;P174&amp;" AS "&amp;I174,"")</f>
        <v/>
      </c>
    </row>
    <row r="175" spans="1:19" s="10" customFormat="1" hidden="1" x14ac:dyDescent="0.35">
      <c r="A175" s="16">
        <v>850</v>
      </c>
      <c r="B175" s="16">
        <v>22</v>
      </c>
      <c r="C175" s="16" t="s">
        <v>24</v>
      </c>
      <c r="D175" s="16"/>
      <c r="E175" s="16" t="s">
        <v>337</v>
      </c>
      <c r="F175" s="16"/>
      <c r="G175" s="16"/>
      <c r="H175" s="17" t="str">
        <f t="shared" si="8"/>
        <v>Unit</v>
      </c>
      <c r="I175" s="17" t="str">
        <f t="shared" si="9"/>
        <v/>
      </c>
      <c r="J175" s="17"/>
      <c r="K175" s="18" t="s">
        <v>338</v>
      </c>
      <c r="L175" s="18" t="s">
        <v>362</v>
      </c>
      <c r="M175" s="18" t="s">
        <v>113</v>
      </c>
      <c r="N175" s="18"/>
      <c r="O175" s="19" t="s">
        <v>337</v>
      </c>
      <c r="P175" s="19" t="s">
        <v>362</v>
      </c>
      <c r="Q175" s="20" t="str">
        <f t="shared" si="10"/>
        <v/>
      </c>
      <c r="R175" s="20" t="str">
        <f t="shared" si="11"/>
        <v/>
      </c>
      <c r="S175" s="20" t="str">
        <f>IF(F175&lt;&gt;"",VLOOKUP(O175,Sheet1!A:B,2,0)&amp;"."&amp;P175&amp;" AS "&amp;I175,"")</f>
        <v/>
      </c>
    </row>
    <row r="176" spans="1:19" s="10" customFormat="1" hidden="1" x14ac:dyDescent="0.35">
      <c r="A176" s="16">
        <v>850</v>
      </c>
      <c r="B176" s="16">
        <v>23</v>
      </c>
      <c r="C176" s="16" t="s">
        <v>24</v>
      </c>
      <c r="D176" s="16"/>
      <c r="E176" s="16" t="s">
        <v>337</v>
      </c>
      <c r="F176" s="16"/>
      <c r="G176" s="16"/>
      <c r="H176" s="17" t="str">
        <f t="shared" si="8"/>
        <v>Unit</v>
      </c>
      <c r="I176" s="17" t="str">
        <f t="shared" si="9"/>
        <v/>
      </c>
      <c r="J176" s="17"/>
      <c r="K176" s="18" t="s">
        <v>338</v>
      </c>
      <c r="L176" s="18" t="s">
        <v>363</v>
      </c>
      <c r="M176" s="18" t="s">
        <v>244</v>
      </c>
      <c r="N176" s="18"/>
      <c r="O176" s="19" t="s">
        <v>337</v>
      </c>
      <c r="P176" s="19" t="s">
        <v>364</v>
      </c>
      <c r="Q176" s="20" t="str">
        <f t="shared" si="10"/>
        <v/>
      </c>
      <c r="R176" s="20" t="str">
        <f t="shared" si="11"/>
        <v/>
      </c>
      <c r="S176" s="20" t="str">
        <f>IF(F176&lt;&gt;"",VLOOKUP(O176,Sheet1!A:B,2,0)&amp;"."&amp;P176&amp;" AS "&amp;I176,"")</f>
        <v/>
      </c>
    </row>
    <row r="177" spans="1:19" s="10" customFormat="1" hidden="1" x14ac:dyDescent="0.35">
      <c r="A177" s="16">
        <v>850</v>
      </c>
      <c r="B177" s="16">
        <v>24</v>
      </c>
      <c r="C177" s="16" t="s">
        <v>24</v>
      </c>
      <c r="D177" s="16"/>
      <c r="E177" s="16" t="s">
        <v>337</v>
      </c>
      <c r="F177" s="16"/>
      <c r="G177" s="16"/>
      <c r="H177" s="17" t="str">
        <f t="shared" si="8"/>
        <v>Unit</v>
      </c>
      <c r="I177" s="17" t="str">
        <f t="shared" si="9"/>
        <v/>
      </c>
      <c r="J177" s="17"/>
      <c r="K177" s="18" t="s">
        <v>338</v>
      </c>
      <c r="L177" s="18" t="s">
        <v>365</v>
      </c>
      <c r="M177" s="18" t="s">
        <v>244</v>
      </c>
      <c r="N177" s="18"/>
      <c r="O177" s="19" t="s">
        <v>337</v>
      </c>
      <c r="P177" s="19" t="s">
        <v>366</v>
      </c>
      <c r="Q177" s="20" t="str">
        <f t="shared" si="10"/>
        <v/>
      </c>
      <c r="R177" s="20" t="str">
        <f t="shared" si="11"/>
        <v/>
      </c>
      <c r="S177" s="20" t="str">
        <f>IF(F177&lt;&gt;"",VLOOKUP(O177,Sheet1!A:B,2,0)&amp;"."&amp;P177&amp;" AS "&amp;I177,"")</f>
        <v/>
      </c>
    </row>
    <row r="178" spans="1:19" s="10" customFormat="1" x14ac:dyDescent="0.35">
      <c r="A178" s="16">
        <v>850</v>
      </c>
      <c r="B178" s="16">
        <v>25</v>
      </c>
      <c r="C178" s="16" t="s">
        <v>24</v>
      </c>
      <c r="D178" s="16"/>
      <c r="E178" s="16" t="s">
        <v>337</v>
      </c>
      <c r="F178" s="16" t="s">
        <v>367</v>
      </c>
      <c r="G178" s="16"/>
      <c r="H178" s="17" t="str">
        <f t="shared" si="8"/>
        <v>Unit</v>
      </c>
      <c r="I178" s="17" t="str">
        <f t="shared" si="9"/>
        <v>Type</v>
      </c>
      <c r="J178" s="17"/>
      <c r="K178" s="18" t="s">
        <v>338</v>
      </c>
      <c r="L178" s="18" t="s">
        <v>368</v>
      </c>
      <c r="M178" s="18" t="s">
        <v>29</v>
      </c>
      <c r="N178" s="18">
        <v>40</v>
      </c>
      <c r="O178" s="19" t="s">
        <v>369</v>
      </c>
      <c r="P178" s="19" t="s">
        <v>253</v>
      </c>
      <c r="Q178" s="20" t="str">
        <f t="shared" si="10"/>
        <v>x</v>
      </c>
      <c r="R178" s="20" t="str">
        <f t="shared" si="11"/>
        <v/>
      </c>
      <c r="S178" s="20" t="str">
        <f>IF(F178&lt;&gt;"",VLOOKUP(O178,Sheet1!A:B,2,0)&amp;"."&amp;P178&amp;" AS "&amp;I178,"")</f>
        <v>ut.Scode AS Type</v>
      </c>
    </row>
    <row r="179" spans="1:19" s="10" customFormat="1" hidden="1" x14ac:dyDescent="0.35">
      <c r="A179" s="16">
        <v>850</v>
      </c>
      <c r="B179" s="16">
        <v>26</v>
      </c>
      <c r="C179" s="16" t="s">
        <v>24</v>
      </c>
      <c r="D179" s="16"/>
      <c r="E179" s="16" t="s">
        <v>337</v>
      </c>
      <c r="F179" s="16"/>
      <c r="G179" s="16"/>
      <c r="H179" s="17" t="str">
        <f t="shared" si="8"/>
        <v>Unit</v>
      </c>
      <c r="I179" s="17" t="str">
        <f t="shared" si="9"/>
        <v/>
      </c>
      <c r="J179" s="17"/>
      <c r="K179" s="18" t="s">
        <v>338</v>
      </c>
      <c r="L179" s="18" t="s">
        <v>370</v>
      </c>
      <c r="M179" s="18" t="s">
        <v>29</v>
      </c>
      <c r="N179" s="18">
        <v>40</v>
      </c>
      <c r="O179" s="19" t="s">
        <v>371</v>
      </c>
      <c r="P179" s="19" t="s">
        <v>253</v>
      </c>
      <c r="Q179" s="20" t="str">
        <f t="shared" si="10"/>
        <v/>
      </c>
      <c r="R179" s="20" t="str">
        <f t="shared" si="11"/>
        <v/>
      </c>
      <c r="S179" s="20" t="str">
        <f>IF(F179&lt;&gt;"",VLOOKUP(O179,Sheet1!A:B,2,0)&amp;"."&amp;P179&amp;" AS "&amp;I179,"")</f>
        <v/>
      </c>
    </row>
    <row r="180" spans="1:19" s="10" customFormat="1" hidden="1" x14ac:dyDescent="0.35">
      <c r="A180" s="16">
        <v>850</v>
      </c>
      <c r="B180" s="16">
        <v>27</v>
      </c>
      <c r="C180" s="16" t="s">
        <v>24</v>
      </c>
      <c r="D180" s="16"/>
      <c r="E180" s="16" t="s">
        <v>337</v>
      </c>
      <c r="F180" s="16"/>
      <c r="G180" s="16"/>
      <c r="H180" s="17" t="str">
        <f t="shared" si="8"/>
        <v>Unit</v>
      </c>
      <c r="I180" s="17" t="str">
        <f t="shared" si="9"/>
        <v/>
      </c>
      <c r="J180" s="17"/>
      <c r="K180" s="18" t="s">
        <v>338</v>
      </c>
      <c r="L180" s="18" t="s">
        <v>102</v>
      </c>
      <c r="M180" s="18" t="s">
        <v>29</v>
      </c>
      <c r="N180" s="18">
        <v>1998</v>
      </c>
      <c r="O180" s="19" t="s">
        <v>250</v>
      </c>
      <c r="P180" s="19" t="s">
        <v>372</v>
      </c>
      <c r="Q180" s="20" t="str">
        <f t="shared" si="10"/>
        <v/>
      </c>
      <c r="R180" s="20" t="str">
        <f t="shared" si="11"/>
        <v/>
      </c>
      <c r="S180" s="20" t="str">
        <f>IF(F180&lt;&gt;"",VLOOKUP(O180,Sheet1!A:B,2,0)&amp;"."&amp;P180&amp;" AS "&amp;I180,"")</f>
        <v/>
      </c>
    </row>
    <row r="181" spans="1:19" s="10" customFormat="1" hidden="1" x14ac:dyDescent="0.35">
      <c r="A181" s="16">
        <v>850</v>
      </c>
      <c r="B181" s="16">
        <v>28</v>
      </c>
      <c r="C181" s="16" t="s">
        <v>24</v>
      </c>
      <c r="D181" s="16"/>
      <c r="E181" s="16" t="s">
        <v>337</v>
      </c>
      <c r="F181" s="16"/>
      <c r="G181" s="16"/>
      <c r="H181" s="17" t="str">
        <f t="shared" si="8"/>
        <v>Unit</v>
      </c>
      <c r="I181" s="17" t="str">
        <f t="shared" si="9"/>
        <v/>
      </c>
      <c r="J181" s="17"/>
      <c r="K181" s="18" t="s">
        <v>338</v>
      </c>
      <c r="L181" s="18" t="s">
        <v>251</v>
      </c>
      <c r="M181" s="18" t="s">
        <v>29</v>
      </c>
      <c r="N181" s="18">
        <v>20</v>
      </c>
      <c r="O181" s="19" t="s">
        <v>252</v>
      </c>
      <c r="P181" s="19" t="s">
        <v>253</v>
      </c>
      <c r="Q181" s="20" t="str">
        <f t="shared" si="10"/>
        <v/>
      </c>
      <c r="R181" s="20" t="str">
        <f t="shared" si="11"/>
        <v/>
      </c>
      <c r="S181" s="20" t="str">
        <f>IF(F181&lt;&gt;"",VLOOKUP(O181,Sheet1!A:B,2,0)&amp;"."&amp;P181&amp;" AS "&amp;I181,"")</f>
        <v/>
      </c>
    </row>
    <row r="182" spans="1:19" s="10" customFormat="1" hidden="1" x14ac:dyDescent="0.35">
      <c r="A182" s="16">
        <v>850</v>
      </c>
      <c r="B182" s="16">
        <v>29</v>
      </c>
      <c r="C182" s="16" t="s">
        <v>24</v>
      </c>
      <c r="D182" s="16"/>
      <c r="E182" s="16" t="s">
        <v>337</v>
      </c>
      <c r="F182" s="16"/>
      <c r="G182" s="16"/>
      <c r="H182" s="17" t="str">
        <f t="shared" si="8"/>
        <v>Unit</v>
      </c>
      <c r="I182" s="17" t="str">
        <f t="shared" si="9"/>
        <v/>
      </c>
      <c r="J182" s="17"/>
      <c r="K182" s="18" t="s">
        <v>338</v>
      </c>
      <c r="L182" s="18" t="s">
        <v>373</v>
      </c>
      <c r="M182" s="18" t="s">
        <v>29</v>
      </c>
      <c r="N182" s="18">
        <v>20</v>
      </c>
      <c r="O182" s="19" t="s">
        <v>374</v>
      </c>
      <c r="P182" s="19" t="s">
        <v>253</v>
      </c>
      <c r="Q182" s="20" t="str">
        <f t="shared" si="10"/>
        <v/>
      </c>
      <c r="R182" s="20" t="str">
        <f t="shared" si="11"/>
        <v/>
      </c>
      <c r="S182" s="20" t="str">
        <f>IF(F182&lt;&gt;"",VLOOKUP(O182,Sheet1!A:B,2,0)&amp;"."&amp;P182&amp;" AS "&amp;I182,"")</f>
        <v/>
      </c>
    </row>
    <row r="183" spans="1:19" s="10" customFormat="1" hidden="1" x14ac:dyDescent="0.35">
      <c r="A183" s="16">
        <v>850</v>
      </c>
      <c r="B183" s="16">
        <v>30</v>
      </c>
      <c r="C183" s="16" t="s">
        <v>24</v>
      </c>
      <c r="D183" s="16"/>
      <c r="E183" s="16" t="s">
        <v>337</v>
      </c>
      <c r="F183" s="16"/>
      <c r="G183" s="16"/>
      <c r="H183" s="17" t="str">
        <f t="shared" si="8"/>
        <v>Unit</v>
      </c>
      <c r="I183" s="17" t="str">
        <f t="shared" si="9"/>
        <v/>
      </c>
      <c r="J183" s="17"/>
      <c r="K183" s="18" t="s">
        <v>338</v>
      </c>
      <c r="L183" s="18" t="s">
        <v>375</v>
      </c>
      <c r="M183" s="18" t="s">
        <v>29</v>
      </c>
      <c r="N183" s="18">
        <v>20</v>
      </c>
      <c r="O183" s="19" t="s">
        <v>337</v>
      </c>
      <c r="P183" s="19" t="s">
        <v>376</v>
      </c>
      <c r="Q183" s="20" t="str">
        <f t="shared" si="10"/>
        <v/>
      </c>
      <c r="R183" s="20" t="str">
        <f t="shared" si="11"/>
        <v/>
      </c>
      <c r="S183" s="20" t="str">
        <f>IF(F183&lt;&gt;"",VLOOKUP(O183,Sheet1!A:B,2,0)&amp;"."&amp;P183&amp;" AS "&amp;I183,"")</f>
        <v/>
      </c>
    </row>
    <row r="184" spans="1:19" s="10" customFormat="1" hidden="1" x14ac:dyDescent="0.35">
      <c r="A184" s="16">
        <v>850</v>
      </c>
      <c r="B184" s="16">
        <v>31</v>
      </c>
      <c r="C184" s="16" t="s">
        <v>24</v>
      </c>
      <c r="D184" s="16"/>
      <c r="E184" s="16" t="s">
        <v>337</v>
      </c>
      <c r="F184" s="16"/>
      <c r="G184" s="16"/>
      <c r="H184" s="17" t="str">
        <f t="shared" si="8"/>
        <v>Unit</v>
      </c>
      <c r="I184" s="17" t="str">
        <f t="shared" si="9"/>
        <v/>
      </c>
      <c r="J184" s="17"/>
      <c r="K184" s="18" t="s">
        <v>338</v>
      </c>
      <c r="L184" s="18" t="s">
        <v>377</v>
      </c>
      <c r="M184" s="18" t="s">
        <v>29</v>
      </c>
      <c r="N184" s="18">
        <v>20</v>
      </c>
      <c r="O184" s="19" t="s">
        <v>337</v>
      </c>
      <c r="P184" s="19" t="s">
        <v>378</v>
      </c>
      <c r="Q184" s="20" t="str">
        <f t="shared" si="10"/>
        <v/>
      </c>
      <c r="R184" s="20" t="str">
        <f t="shared" si="11"/>
        <v/>
      </c>
      <c r="S184" s="20" t="str">
        <f>IF(F184&lt;&gt;"",VLOOKUP(O184,Sheet1!A:B,2,0)&amp;"."&amp;P184&amp;" AS "&amp;I184,"")</f>
        <v/>
      </c>
    </row>
    <row r="185" spans="1:19" s="10" customFormat="1" hidden="1" x14ac:dyDescent="0.35">
      <c r="A185" s="16">
        <v>850</v>
      </c>
      <c r="B185" s="16">
        <v>32</v>
      </c>
      <c r="C185" s="16" t="s">
        <v>24</v>
      </c>
      <c r="D185" s="16"/>
      <c r="E185" s="16" t="s">
        <v>337</v>
      </c>
      <c r="F185" s="16"/>
      <c r="G185" s="16"/>
      <c r="H185" s="17" t="str">
        <f t="shared" si="8"/>
        <v>Unit</v>
      </c>
      <c r="I185" s="17" t="str">
        <f t="shared" si="9"/>
        <v/>
      </c>
      <c r="J185" s="17"/>
      <c r="K185" s="18" t="s">
        <v>338</v>
      </c>
      <c r="L185" s="18" t="s">
        <v>379</v>
      </c>
      <c r="M185" s="18" t="s">
        <v>29</v>
      </c>
      <c r="N185" s="18">
        <v>20</v>
      </c>
      <c r="O185" s="19" t="s">
        <v>337</v>
      </c>
      <c r="P185" s="19" t="s">
        <v>380</v>
      </c>
      <c r="Q185" s="20" t="str">
        <f t="shared" si="10"/>
        <v/>
      </c>
      <c r="R185" s="20" t="str">
        <f t="shared" si="11"/>
        <v/>
      </c>
      <c r="S185" s="20" t="str">
        <f>IF(F185&lt;&gt;"",VLOOKUP(O185,Sheet1!A:B,2,0)&amp;"."&amp;P185&amp;" AS "&amp;I185,"")</f>
        <v/>
      </c>
    </row>
    <row r="186" spans="1:19" s="10" customFormat="1" hidden="1" x14ac:dyDescent="0.35">
      <c r="A186" s="16">
        <v>850</v>
      </c>
      <c r="B186" s="16">
        <v>33</v>
      </c>
      <c r="C186" s="16" t="s">
        <v>24</v>
      </c>
      <c r="D186" s="16"/>
      <c r="E186" s="16" t="s">
        <v>337</v>
      </c>
      <c r="F186" s="16"/>
      <c r="G186" s="16"/>
      <c r="H186" s="17" t="str">
        <f t="shared" si="8"/>
        <v>Unit</v>
      </c>
      <c r="I186" s="17" t="str">
        <f t="shared" si="9"/>
        <v/>
      </c>
      <c r="J186" s="17"/>
      <c r="K186" s="18" t="s">
        <v>338</v>
      </c>
      <c r="L186" s="18" t="s">
        <v>381</v>
      </c>
      <c r="M186" s="18" t="s">
        <v>29</v>
      </c>
      <c r="N186" s="18">
        <v>20</v>
      </c>
      <c r="O186" s="19" t="s">
        <v>337</v>
      </c>
      <c r="P186" s="19" t="s">
        <v>382</v>
      </c>
      <c r="Q186" s="20" t="str">
        <f t="shared" si="10"/>
        <v/>
      </c>
      <c r="R186" s="20" t="str">
        <f t="shared" si="11"/>
        <v/>
      </c>
      <c r="S186" s="20" t="str">
        <f>IF(F186&lt;&gt;"",VLOOKUP(O186,Sheet1!A:B,2,0)&amp;"."&amp;P186&amp;" AS "&amp;I186,"")</f>
        <v/>
      </c>
    </row>
    <row r="187" spans="1:19" s="10" customFormat="1" hidden="1" x14ac:dyDescent="0.35">
      <c r="A187" s="16">
        <v>850</v>
      </c>
      <c r="B187" s="16">
        <v>34</v>
      </c>
      <c r="C187" s="16" t="s">
        <v>24</v>
      </c>
      <c r="D187" s="16"/>
      <c r="E187" s="16" t="s">
        <v>337</v>
      </c>
      <c r="F187" s="16"/>
      <c r="G187" s="16"/>
      <c r="H187" s="17" t="str">
        <f t="shared" si="8"/>
        <v>Unit</v>
      </c>
      <c r="I187" s="17" t="str">
        <f t="shared" si="9"/>
        <v/>
      </c>
      <c r="J187" s="17"/>
      <c r="K187" s="18" t="s">
        <v>338</v>
      </c>
      <c r="L187" s="18" t="s">
        <v>383</v>
      </c>
      <c r="M187" s="18" t="s">
        <v>29</v>
      </c>
      <c r="N187" s="18">
        <v>20</v>
      </c>
      <c r="O187" s="19" t="s">
        <v>337</v>
      </c>
      <c r="P187" s="19" t="s">
        <v>384</v>
      </c>
      <c r="Q187" s="20" t="str">
        <f t="shared" si="10"/>
        <v/>
      </c>
      <c r="R187" s="20" t="str">
        <f t="shared" si="11"/>
        <v/>
      </c>
      <c r="S187" s="20" t="str">
        <f>IF(F187&lt;&gt;"",VLOOKUP(O187,Sheet1!A:B,2,0)&amp;"."&amp;P187&amp;" AS "&amp;I187,"")</f>
        <v/>
      </c>
    </row>
    <row r="188" spans="1:19" s="10" customFormat="1" hidden="1" x14ac:dyDescent="0.35">
      <c r="A188" s="16">
        <v>850</v>
      </c>
      <c r="B188" s="16">
        <v>35</v>
      </c>
      <c r="C188" s="16" t="s">
        <v>24</v>
      </c>
      <c r="D188" s="16"/>
      <c r="E188" s="16" t="s">
        <v>337</v>
      </c>
      <c r="F188" s="16"/>
      <c r="G188" s="16"/>
      <c r="H188" s="17" t="str">
        <f t="shared" si="8"/>
        <v>Unit</v>
      </c>
      <c r="I188" s="17" t="str">
        <f t="shared" si="9"/>
        <v/>
      </c>
      <c r="J188" s="17"/>
      <c r="K188" s="18" t="s">
        <v>338</v>
      </c>
      <c r="L188" s="18" t="s">
        <v>385</v>
      </c>
      <c r="M188" s="18" t="s">
        <v>29</v>
      </c>
      <c r="N188" s="18">
        <v>20</v>
      </c>
      <c r="O188" s="19" t="s">
        <v>337</v>
      </c>
      <c r="P188" s="19" t="s">
        <v>386</v>
      </c>
      <c r="Q188" s="20" t="str">
        <f t="shared" si="10"/>
        <v/>
      </c>
      <c r="R188" s="20" t="str">
        <f t="shared" si="11"/>
        <v/>
      </c>
      <c r="S188" s="20" t="str">
        <f>IF(F188&lt;&gt;"",VLOOKUP(O188,Sheet1!A:B,2,0)&amp;"."&amp;P188&amp;" AS "&amp;I188,"")</f>
        <v/>
      </c>
    </row>
    <row r="189" spans="1:19" s="10" customFormat="1" hidden="1" x14ac:dyDescent="0.35">
      <c r="A189" s="16">
        <v>850</v>
      </c>
      <c r="B189" s="16">
        <v>36</v>
      </c>
      <c r="C189" s="16" t="s">
        <v>24</v>
      </c>
      <c r="D189" s="16"/>
      <c r="E189" s="16" t="s">
        <v>337</v>
      </c>
      <c r="F189" s="16"/>
      <c r="G189" s="16"/>
      <c r="H189" s="17" t="str">
        <f t="shared" si="8"/>
        <v>Unit</v>
      </c>
      <c r="I189" s="17" t="str">
        <f t="shared" si="9"/>
        <v/>
      </c>
      <c r="J189" s="17"/>
      <c r="K189" s="18" t="s">
        <v>338</v>
      </c>
      <c r="L189" s="18" t="s">
        <v>387</v>
      </c>
      <c r="M189" s="18" t="s">
        <v>29</v>
      </c>
      <c r="N189" s="18">
        <v>20</v>
      </c>
      <c r="O189" s="19" t="s">
        <v>337</v>
      </c>
      <c r="P189" s="19" t="s">
        <v>388</v>
      </c>
      <c r="Q189" s="20" t="str">
        <f t="shared" si="10"/>
        <v/>
      </c>
      <c r="R189" s="20" t="str">
        <f t="shared" si="11"/>
        <v/>
      </c>
      <c r="S189" s="20" t="str">
        <f>IF(F189&lt;&gt;"",VLOOKUP(O189,Sheet1!A:B,2,0)&amp;"."&amp;P189&amp;" AS "&amp;I189,"")</f>
        <v/>
      </c>
    </row>
    <row r="190" spans="1:19" s="10" customFormat="1" hidden="1" x14ac:dyDescent="0.35">
      <c r="A190" s="16">
        <v>850</v>
      </c>
      <c r="B190" s="16">
        <v>37</v>
      </c>
      <c r="C190" s="16" t="s">
        <v>24</v>
      </c>
      <c r="D190" s="16"/>
      <c r="E190" s="16" t="s">
        <v>337</v>
      </c>
      <c r="F190" s="16"/>
      <c r="G190" s="16"/>
      <c r="H190" s="17" t="str">
        <f t="shared" si="8"/>
        <v>Unit</v>
      </c>
      <c r="I190" s="17" t="str">
        <f t="shared" si="9"/>
        <v/>
      </c>
      <c r="J190" s="17"/>
      <c r="K190" s="18" t="s">
        <v>338</v>
      </c>
      <c r="L190" s="18" t="s">
        <v>389</v>
      </c>
      <c r="M190" s="18" t="s">
        <v>29</v>
      </c>
      <c r="N190" s="18">
        <v>20</v>
      </c>
      <c r="O190" s="19" t="s">
        <v>337</v>
      </c>
      <c r="P190" s="19" t="s">
        <v>390</v>
      </c>
      <c r="Q190" s="20" t="str">
        <f t="shared" si="10"/>
        <v/>
      </c>
      <c r="R190" s="20" t="str">
        <f t="shared" si="11"/>
        <v/>
      </c>
      <c r="S190" s="20" t="str">
        <f>IF(F190&lt;&gt;"",VLOOKUP(O190,Sheet1!A:B,2,0)&amp;"."&amp;P190&amp;" AS "&amp;I190,"")</f>
        <v/>
      </c>
    </row>
    <row r="191" spans="1:19" s="10" customFormat="1" hidden="1" x14ac:dyDescent="0.35">
      <c r="A191" s="16">
        <v>850</v>
      </c>
      <c r="B191" s="16">
        <v>38</v>
      </c>
      <c r="C191" s="16" t="s">
        <v>24</v>
      </c>
      <c r="D191" s="16"/>
      <c r="E191" s="16" t="s">
        <v>337</v>
      </c>
      <c r="F191" s="16"/>
      <c r="G191" s="16"/>
      <c r="H191" s="17" t="str">
        <f t="shared" si="8"/>
        <v>Unit</v>
      </c>
      <c r="I191" s="17" t="str">
        <f t="shared" si="9"/>
        <v/>
      </c>
      <c r="J191" s="17"/>
      <c r="K191" s="18" t="s">
        <v>338</v>
      </c>
      <c r="L191" s="18" t="s">
        <v>391</v>
      </c>
      <c r="M191" s="18" t="s">
        <v>29</v>
      </c>
      <c r="N191" s="18">
        <v>20</v>
      </c>
      <c r="O191" s="19" t="s">
        <v>337</v>
      </c>
      <c r="P191" s="19" t="s">
        <v>392</v>
      </c>
      <c r="Q191" s="20" t="str">
        <f t="shared" si="10"/>
        <v/>
      </c>
      <c r="R191" s="20" t="str">
        <f t="shared" si="11"/>
        <v/>
      </c>
      <c r="S191" s="20" t="str">
        <f>IF(F191&lt;&gt;"",VLOOKUP(O191,Sheet1!A:B,2,0)&amp;"."&amp;P191&amp;" AS "&amp;I191,"")</f>
        <v/>
      </c>
    </row>
    <row r="192" spans="1:19" s="10" customFormat="1" hidden="1" x14ac:dyDescent="0.35">
      <c r="A192" s="16">
        <v>850</v>
      </c>
      <c r="B192" s="16">
        <v>39</v>
      </c>
      <c r="C192" s="16" t="s">
        <v>24</v>
      </c>
      <c r="D192" s="16"/>
      <c r="E192" s="16" t="s">
        <v>337</v>
      </c>
      <c r="F192" s="16"/>
      <c r="G192" s="16"/>
      <c r="H192" s="17" t="str">
        <f t="shared" si="8"/>
        <v>Unit</v>
      </c>
      <c r="I192" s="17" t="str">
        <f t="shared" si="9"/>
        <v/>
      </c>
      <c r="J192" s="17"/>
      <c r="K192" s="18" t="s">
        <v>338</v>
      </c>
      <c r="L192" s="18" t="s">
        <v>393</v>
      </c>
      <c r="M192" s="18" t="s">
        <v>29</v>
      </c>
      <c r="N192" s="18">
        <v>20</v>
      </c>
      <c r="O192" s="19" t="s">
        <v>337</v>
      </c>
      <c r="P192" s="19" t="s">
        <v>394</v>
      </c>
      <c r="Q192" s="20" t="str">
        <f t="shared" si="10"/>
        <v/>
      </c>
      <c r="R192" s="20" t="str">
        <f t="shared" si="11"/>
        <v/>
      </c>
      <c r="S192" s="20" t="str">
        <f>IF(F192&lt;&gt;"",VLOOKUP(O192,Sheet1!A:B,2,0)&amp;"."&amp;P192&amp;" AS "&amp;I192,"")</f>
        <v/>
      </c>
    </row>
    <row r="193" spans="1:19" s="10" customFormat="1" hidden="1" x14ac:dyDescent="0.35">
      <c r="A193" s="16">
        <v>850</v>
      </c>
      <c r="B193" s="16">
        <v>40</v>
      </c>
      <c r="C193" s="16" t="s">
        <v>24</v>
      </c>
      <c r="D193" s="16"/>
      <c r="E193" s="16" t="s">
        <v>337</v>
      </c>
      <c r="F193" s="16"/>
      <c r="G193" s="16"/>
      <c r="H193" s="17" t="str">
        <f t="shared" si="8"/>
        <v>Unit</v>
      </c>
      <c r="I193" s="17" t="str">
        <f t="shared" si="9"/>
        <v/>
      </c>
      <c r="J193" s="17"/>
      <c r="K193" s="18" t="s">
        <v>338</v>
      </c>
      <c r="L193" s="18" t="s">
        <v>333</v>
      </c>
      <c r="M193" s="18" t="s">
        <v>167</v>
      </c>
      <c r="N193" s="18"/>
      <c r="O193" s="19" t="s">
        <v>337</v>
      </c>
      <c r="P193" s="19" t="s">
        <v>395</v>
      </c>
      <c r="Q193" s="20" t="str">
        <f t="shared" si="10"/>
        <v/>
      </c>
      <c r="R193" s="20" t="str">
        <f t="shared" si="11"/>
        <v/>
      </c>
      <c r="S193" s="20" t="str">
        <f>IF(F193&lt;&gt;"",VLOOKUP(O193,Sheet1!A:B,2,0)&amp;"."&amp;P193&amp;" AS "&amp;I193,"")</f>
        <v/>
      </c>
    </row>
    <row r="194" spans="1:19" s="10" customFormat="1" hidden="1" x14ac:dyDescent="0.35">
      <c r="A194" s="16">
        <v>850</v>
      </c>
      <c r="B194" s="16">
        <v>41</v>
      </c>
      <c r="C194" s="16" t="s">
        <v>24</v>
      </c>
      <c r="D194" s="16"/>
      <c r="E194" s="16" t="s">
        <v>337</v>
      </c>
      <c r="F194" s="16"/>
      <c r="G194" s="16"/>
      <c r="H194" s="17" t="str">
        <f t="shared" si="8"/>
        <v>Unit</v>
      </c>
      <c r="I194" s="17" t="str">
        <f t="shared" si="9"/>
        <v/>
      </c>
      <c r="J194" s="17"/>
      <c r="K194" s="18" t="s">
        <v>338</v>
      </c>
      <c r="L194" s="18" t="s">
        <v>334</v>
      </c>
      <c r="M194" s="18" t="s">
        <v>167</v>
      </c>
      <c r="N194" s="18"/>
      <c r="O194" s="19" t="s">
        <v>337</v>
      </c>
      <c r="P194" s="19" t="s">
        <v>396</v>
      </c>
      <c r="Q194" s="20" t="str">
        <f t="shared" si="10"/>
        <v/>
      </c>
      <c r="R194" s="20" t="str">
        <f t="shared" si="11"/>
        <v/>
      </c>
      <c r="S194" s="20" t="str">
        <f>IF(F194&lt;&gt;"",VLOOKUP(O194,Sheet1!A:B,2,0)&amp;"."&amp;P194&amp;" AS "&amp;I194,"")</f>
        <v/>
      </c>
    </row>
    <row r="195" spans="1:19" s="10" customFormat="1" hidden="1" x14ac:dyDescent="0.35">
      <c r="A195" s="16">
        <v>850</v>
      </c>
      <c r="B195" s="16">
        <v>42</v>
      </c>
      <c r="C195" s="16" t="s">
        <v>24</v>
      </c>
      <c r="D195" s="16"/>
      <c r="E195" s="16" t="s">
        <v>337</v>
      </c>
      <c r="F195" s="16"/>
      <c r="G195" s="16"/>
      <c r="H195" s="17" t="str">
        <f t="shared" ref="H195:H258" si="12">IF(E195=E194,H194,SUBSTITUTE(E195," ",""))</f>
        <v>Unit</v>
      </c>
      <c r="I195" s="17" t="str">
        <f t="shared" ref="I195:I258" si="13">IF(F195&lt;&gt;"",SUBSTITUTE(SUBSTITUTE(F195," ","_"),"-",""),"")</f>
        <v/>
      </c>
      <c r="J195" s="17"/>
      <c r="K195" s="18" t="s">
        <v>338</v>
      </c>
      <c r="L195" s="18" t="s">
        <v>335</v>
      </c>
      <c r="M195" s="18" t="s">
        <v>167</v>
      </c>
      <c r="N195" s="18"/>
      <c r="O195" s="19" t="s">
        <v>337</v>
      </c>
      <c r="P195" s="19" t="s">
        <v>397</v>
      </c>
      <c r="Q195" s="20" t="str">
        <f t="shared" ref="Q195:Q205" si="14">IF(OR(R195&lt;&gt;"",S195&lt;&gt;""),"x","")</f>
        <v/>
      </c>
      <c r="R195" s="20" t="str">
        <f t="shared" ref="R195:R226" si="15">IF(H195&lt;&gt;H194,"CREATE VIEW DBO.V_"&amp;H195&amp;" AS "&amp;CHAR(10)&amp;"SELECT ",IF(E195&lt;&gt;E196,"GO "&amp;CHAR(10),""))</f>
        <v/>
      </c>
      <c r="S195" s="20" t="str">
        <f>IF(F195&lt;&gt;"",VLOOKUP(O195,Sheet1!A:B,2,0)&amp;"."&amp;P195&amp;" AS "&amp;I195,"")</f>
        <v/>
      </c>
    </row>
    <row r="196" spans="1:19" s="10" customFormat="1" hidden="1" x14ac:dyDescent="0.35">
      <c r="A196" s="16">
        <v>850</v>
      </c>
      <c r="B196" s="16">
        <v>43</v>
      </c>
      <c r="C196" s="16" t="s">
        <v>24</v>
      </c>
      <c r="D196" s="16"/>
      <c r="E196" s="16" t="s">
        <v>337</v>
      </c>
      <c r="F196" s="16"/>
      <c r="G196" s="16"/>
      <c r="H196" s="17" t="str">
        <f t="shared" si="12"/>
        <v>Unit</v>
      </c>
      <c r="I196" s="17" t="str">
        <f t="shared" si="13"/>
        <v/>
      </c>
      <c r="J196" s="17"/>
      <c r="K196" s="18" t="s">
        <v>338</v>
      </c>
      <c r="L196" s="18" t="s">
        <v>336</v>
      </c>
      <c r="M196" s="18" t="s">
        <v>167</v>
      </c>
      <c r="N196" s="18"/>
      <c r="O196" s="19" t="s">
        <v>337</v>
      </c>
      <c r="P196" s="19" t="s">
        <v>398</v>
      </c>
      <c r="Q196" s="20" t="str">
        <f t="shared" si="14"/>
        <v/>
      </c>
      <c r="R196" s="20" t="str">
        <f t="shared" si="15"/>
        <v/>
      </c>
      <c r="S196" s="20" t="str">
        <f>IF(F196&lt;&gt;"",VLOOKUP(O196,Sheet1!A:B,2,0)&amp;"."&amp;P196&amp;" AS "&amp;I196,"")</f>
        <v/>
      </c>
    </row>
    <row r="197" spans="1:19" s="10" customFormat="1" hidden="1" x14ac:dyDescent="0.35">
      <c r="A197" s="16">
        <v>850</v>
      </c>
      <c r="B197" s="16">
        <v>44</v>
      </c>
      <c r="C197" s="16" t="s">
        <v>24</v>
      </c>
      <c r="D197" s="16"/>
      <c r="E197" s="16" t="s">
        <v>337</v>
      </c>
      <c r="F197" s="16"/>
      <c r="G197" s="16"/>
      <c r="H197" s="17" t="str">
        <f t="shared" si="12"/>
        <v>Unit</v>
      </c>
      <c r="I197" s="17" t="str">
        <f t="shared" si="13"/>
        <v/>
      </c>
      <c r="J197" s="17"/>
      <c r="K197" s="18" t="s">
        <v>338</v>
      </c>
      <c r="L197" s="18" t="s">
        <v>399</v>
      </c>
      <c r="M197" s="18" t="s">
        <v>167</v>
      </c>
      <c r="N197" s="18"/>
      <c r="O197" s="19" t="s">
        <v>337</v>
      </c>
      <c r="P197" s="19" t="s">
        <v>400</v>
      </c>
      <c r="Q197" s="20" t="str">
        <f t="shared" si="14"/>
        <v/>
      </c>
      <c r="R197" s="20" t="str">
        <f t="shared" si="15"/>
        <v/>
      </c>
      <c r="S197" s="20" t="str">
        <f>IF(F197&lt;&gt;"",VLOOKUP(O197,Sheet1!A:B,2,0)&amp;"."&amp;P197&amp;" AS "&amp;I197,"")</f>
        <v/>
      </c>
    </row>
    <row r="198" spans="1:19" s="10" customFormat="1" hidden="1" x14ac:dyDescent="0.35">
      <c r="A198" s="16">
        <v>850</v>
      </c>
      <c r="B198" s="16">
        <v>45</v>
      </c>
      <c r="C198" s="16" t="s">
        <v>24</v>
      </c>
      <c r="D198" s="16"/>
      <c r="E198" s="16" t="s">
        <v>337</v>
      </c>
      <c r="F198" s="16"/>
      <c r="G198" s="16"/>
      <c r="H198" s="17" t="str">
        <f t="shared" si="12"/>
        <v>Unit</v>
      </c>
      <c r="I198" s="17" t="str">
        <f t="shared" si="13"/>
        <v/>
      </c>
      <c r="J198" s="17"/>
      <c r="K198" s="18" t="s">
        <v>338</v>
      </c>
      <c r="L198" s="18" t="s">
        <v>401</v>
      </c>
      <c r="M198" s="18" t="s">
        <v>167</v>
      </c>
      <c r="N198" s="18"/>
      <c r="O198" s="19" t="s">
        <v>337</v>
      </c>
      <c r="P198" s="19" t="s">
        <v>402</v>
      </c>
      <c r="Q198" s="20" t="str">
        <f t="shared" si="14"/>
        <v/>
      </c>
      <c r="R198" s="20" t="str">
        <f t="shared" si="15"/>
        <v/>
      </c>
      <c r="S198" s="20" t="str">
        <f>IF(F198&lt;&gt;"",VLOOKUP(O198,Sheet1!A:B,2,0)&amp;"."&amp;P198&amp;" AS "&amp;I198,"")</f>
        <v/>
      </c>
    </row>
    <row r="199" spans="1:19" s="10" customFormat="1" hidden="1" x14ac:dyDescent="0.35">
      <c r="A199" s="16">
        <v>850</v>
      </c>
      <c r="B199" s="16">
        <v>46</v>
      </c>
      <c r="C199" s="16" t="s">
        <v>24</v>
      </c>
      <c r="D199" s="16"/>
      <c r="E199" s="16" t="s">
        <v>337</v>
      </c>
      <c r="F199" s="16"/>
      <c r="G199" s="16"/>
      <c r="H199" s="17" t="str">
        <f t="shared" si="12"/>
        <v>Unit</v>
      </c>
      <c r="I199" s="17" t="str">
        <f t="shared" si="13"/>
        <v/>
      </c>
      <c r="J199" s="17"/>
      <c r="K199" s="18" t="s">
        <v>338</v>
      </c>
      <c r="L199" s="18" t="s">
        <v>403</v>
      </c>
      <c r="M199" s="18" t="s">
        <v>167</v>
      </c>
      <c r="N199" s="18"/>
      <c r="O199" s="19" t="s">
        <v>337</v>
      </c>
      <c r="P199" s="19" t="s">
        <v>404</v>
      </c>
      <c r="Q199" s="20" t="str">
        <f t="shared" si="14"/>
        <v/>
      </c>
      <c r="R199" s="20" t="str">
        <f t="shared" si="15"/>
        <v/>
      </c>
      <c r="S199" s="20" t="str">
        <f>IF(F199&lt;&gt;"",VLOOKUP(O199,Sheet1!A:B,2,0)&amp;"."&amp;P199&amp;" AS "&amp;I199,"")</f>
        <v/>
      </c>
    </row>
    <row r="200" spans="1:19" s="10" customFormat="1" hidden="1" x14ac:dyDescent="0.35">
      <c r="A200" s="16">
        <v>850</v>
      </c>
      <c r="B200" s="16">
        <v>47</v>
      </c>
      <c r="C200" s="16" t="s">
        <v>24</v>
      </c>
      <c r="D200" s="16"/>
      <c r="E200" s="16" t="s">
        <v>337</v>
      </c>
      <c r="F200" s="16"/>
      <c r="G200" s="16"/>
      <c r="H200" s="17" t="str">
        <f t="shared" si="12"/>
        <v>Unit</v>
      </c>
      <c r="I200" s="17" t="str">
        <f t="shared" si="13"/>
        <v/>
      </c>
      <c r="J200" s="17"/>
      <c r="K200" s="18" t="s">
        <v>338</v>
      </c>
      <c r="L200" s="18" t="s">
        <v>405</v>
      </c>
      <c r="M200" s="18" t="s">
        <v>167</v>
      </c>
      <c r="N200" s="18"/>
      <c r="O200" s="19" t="s">
        <v>337</v>
      </c>
      <c r="P200" s="19" t="s">
        <v>406</v>
      </c>
      <c r="Q200" s="20" t="str">
        <f t="shared" si="14"/>
        <v/>
      </c>
      <c r="R200" s="20" t="str">
        <f t="shared" si="15"/>
        <v/>
      </c>
      <c r="S200" s="20" t="str">
        <f>IF(F200&lt;&gt;"",VLOOKUP(O200,Sheet1!A:B,2,0)&amp;"."&amp;P200&amp;" AS "&amp;I200,"")</f>
        <v/>
      </c>
    </row>
    <row r="201" spans="1:19" s="10" customFormat="1" hidden="1" x14ac:dyDescent="0.35">
      <c r="A201" s="16">
        <v>850</v>
      </c>
      <c r="B201" s="16">
        <v>48</v>
      </c>
      <c r="C201" s="16" t="s">
        <v>24</v>
      </c>
      <c r="D201" s="16"/>
      <c r="E201" s="16" t="s">
        <v>337</v>
      </c>
      <c r="F201" s="16"/>
      <c r="G201" s="16"/>
      <c r="H201" s="17" t="str">
        <f t="shared" si="12"/>
        <v>Unit</v>
      </c>
      <c r="I201" s="17" t="str">
        <f t="shared" si="13"/>
        <v/>
      </c>
      <c r="J201" s="17"/>
      <c r="K201" s="18" t="s">
        <v>338</v>
      </c>
      <c r="L201" s="18" t="s">
        <v>407</v>
      </c>
      <c r="M201" s="18" t="s">
        <v>167</v>
      </c>
      <c r="N201" s="18"/>
      <c r="O201" s="19" t="s">
        <v>337</v>
      </c>
      <c r="P201" s="19" t="s">
        <v>408</v>
      </c>
      <c r="Q201" s="20" t="str">
        <f t="shared" si="14"/>
        <v/>
      </c>
      <c r="R201" s="20" t="str">
        <f t="shared" si="15"/>
        <v/>
      </c>
      <c r="S201" s="20" t="str">
        <f>IF(F201&lt;&gt;"",VLOOKUP(O201,Sheet1!A:B,2,0)&amp;"."&amp;P201&amp;" AS "&amp;I201,"")</f>
        <v/>
      </c>
    </row>
    <row r="202" spans="1:19" s="10" customFormat="1" x14ac:dyDescent="0.35">
      <c r="A202" s="16">
        <v>850</v>
      </c>
      <c r="B202" s="16">
        <v>49</v>
      </c>
      <c r="C202" s="16" t="s">
        <v>24</v>
      </c>
      <c r="D202" s="16"/>
      <c r="E202" s="16" t="s">
        <v>337</v>
      </c>
      <c r="F202" s="16"/>
      <c r="G202" s="16"/>
      <c r="H202" s="17" t="str">
        <f t="shared" si="12"/>
        <v>Unit</v>
      </c>
      <c r="I202" s="17" t="str">
        <f t="shared" si="13"/>
        <v/>
      </c>
      <c r="J202" s="17"/>
      <c r="K202" s="18" t="s">
        <v>338</v>
      </c>
      <c r="L202" s="18" t="s">
        <v>409</v>
      </c>
      <c r="M202" s="18" t="s">
        <v>167</v>
      </c>
      <c r="N202" s="18"/>
      <c r="O202" s="19" t="s">
        <v>337</v>
      </c>
      <c r="P202" s="19" t="s">
        <v>410</v>
      </c>
      <c r="Q202" s="20" t="str">
        <f t="shared" si="14"/>
        <v>x</v>
      </c>
      <c r="R202" s="20" t="str">
        <f t="shared" si="15"/>
        <v xml:space="preserve">GO 
</v>
      </c>
      <c r="S202" s="20" t="str">
        <f>IF(F202&lt;&gt;"",VLOOKUP(O202,Sheet1!A:B,2,0)&amp;"."&amp;P202&amp;" AS "&amp;I202,"")</f>
        <v/>
      </c>
    </row>
    <row r="203" spans="1:19" s="10" customFormat="1" x14ac:dyDescent="0.35">
      <c r="A203" s="16">
        <v>900</v>
      </c>
      <c r="B203" s="16">
        <v>1</v>
      </c>
      <c r="C203" s="16" t="s">
        <v>24</v>
      </c>
      <c r="D203" s="16"/>
      <c r="E203" s="16" t="s">
        <v>411</v>
      </c>
      <c r="F203" s="16" t="s">
        <v>299</v>
      </c>
      <c r="G203" s="16" t="s">
        <v>33</v>
      </c>
      <c r="H203" s="17" t="str">
        <f t="shared" si="12"/>
        <v>Area</v>
      </c>
      <c r="I203" s="17" t="str">
        <f t="shared" si="13"/>
        <v>Property_Code</v>
      </c>
      <c r="J203" s="17"/>
      <c r="K203" s="18" t="s">
        <v>412</v>
      </c>
      <c r="L203" s="18" t="s">
        <v>201</v>
      </c>
      <c r="M203" s="18" t="s">
        <v>29</v>
      </c>
      <c r="N203" s="18">
        <v>8</v>
      </c>
      <c r="O203" s="19" t="s">
        <v>199</v>
      </c>
      <c r="P203" s="19" t="s">
        <v>253</v>
      </c>
      <c r="Q203" s="20" t="str">
        <f t="shared" si="14"/>
        <v>x</v>
      </c>
      <c r="R203" s="20" t="str">
        <f t="shared" si="15"/>
        <v xml:space="preserve">CREATE VIEW DBO.V_Area AS 
SELECT </v>
      </c>
      <c r="S203" s="20" t="str">
        <f>IF(F203&lt;&gt;"",VLOOKUP(O203,Sheet1!A:B,2,0)&amp;"."&amp;P203&amp;" AS "&amp;I203,"")</f>
        <v>p.Scode AS Property_Code</v>
      </c>
    </row>
    <row r="204" spans="1:19" s="10" customFormat="1" x14ac:dyDescent="0.35">
      <c r="A204" s="16">
        <v>900</v>
      </c>
      <c r="B204" s="16">
        <v>2</v>
      </c>
      <c r="C204" s="16" t="s">
        <v>24</v>
      </c>
      <c r="D204" s="16"/>
      <c r="E204" s="16" t="s">
        <v>411</v>
      </c>
      <c r="F204" s="16" t="s">
        <v>413</v>
      </c>
      <c r="G204" s="16" t="s">
        <v>33</v>
      </c>
      <c r="H204" s="17" t="str">
        <f t="shared" si="12"/>
        <v>Area</v>
      </c>
      <c r="I204" s="17" t="str">
        <f t="shared" si="13"/>
        <v>Unit_Code</v>
      </c>
      <c r="J204" s="17"/>
      <c r="K204" s="18" t="s">
        <v>412</v>
      </c>
      <c r="L204" s="18" t="s">
        <v>339</v>
      </c>
      <c r="M204" s="18" t="s">
        <v>29</v>
      </c>
      <c r="N204" s="18">
        <v>8</v>
      </c>
      <c r="O204" s="19" t="s">
        <v>337</v>
      </c>
      <c r="P204" s="19" t="s">
        <v>253</v>
      </c>
      <c r="Q204" s="20" t="str">
        <f t="shared" si="14"/>
        <v>x</v>
      </c>
      <c r="R204" s="20" t="str">
        <f t="shared" si="15"/>
        <v/>
      </c>
      <c r="S204" s="20" t="str">
        <f>IF(F204&lt;&gt;"",VLOOKUP(O204,Sheet1!A:B,2,0)&amp;"."&amp;P204&amp;" AS "&amp;I204,"")</f>
        <v>u.Scode AS Unit_Code</v>
      </c>
    </row>
    <row r="205" spans="1:19" s="10" customFormat="1" x14ac:dyDescent="0.35">
      <c r="A205" s="16">
        <v>900</v>
      </c>
      <c r="B205" s="16">
        <v>3</v>
      </c>
      <c r="C205" s="16" t="s">
        <v>24</v>
      </c>
      <c r="D205" s="16"/>
      <c r="E205" s="16" t="s">
        <v>411</v>
      </c>
      <c r="F205" s="16" t="s">
        <v>414</v>
      </c>
      <c r="G205" s="16"/>
      <c r="H205" s="17" t="str">
        <f t="shared" si="12"/>
        <v>Area</v>
      </c>
      <c r="I205" s="17" t="str">
        <f t="shared" si="13"/>
        <v>As_of_Date</v>
      </c>
      <c r="J205" s="17"/>
      <c r="K205" s="18" t="s">
        <v>412</v>
      </c>
      <c r="L205" s="18" t="s">
        <v>415</v>
      </c>
      <c r="M205" s="18" t="s">
        <v>244</v>
      </c>
      <c r="N205" s="18"/>
      <c r="O205" s="19" t="s">
        <v>416</v>
      </c>
      <c r="P205" s="19" t="s">
        <v>417</v>
      </c>
      <c r="Q205" s="20" t="str">
        <f t="shared" si="14"/>
        <v>x</v>
      </c>
      <c r="R205" s="20" t="str">
        <f t="shared" si="15"/>
        <v/>
      </c>
      <c r="S205" s="20" t="str">
        <f>IF(F205&lt;&gt;"",VLOOKUP(O205,Sheet1!A:B,2,0)&amp;"."&amp;P205&amp;" AS "&amp;I205,"")</f>
        <v>sq.dtdate AS As_of_Date</v>
      </c>
    </row>
    <row r="206" spans="1:19" s="10" customFormat="1" hidden="1" x14ac:dyDescent="0.35">
      <c r="A206" s="16">
        <v>900</v>
      </c>
      <c r="B206" s="16">
        <v>4</v>
      </c>
      <c r="C206" s="16" t="s">
        <v>24</v>
      </c>
      <c r="D206" s="16"/>
      <c r="E206" s="16" t="s">
        <v>411</v>
      </c>
      <c r="F206" s="16"/>
      <c r="G206" s="16"/>
      <c r="H206" s="17" t="str">
        <f t="shared" si="12"/>
        <v>Area</v>
      </c>
      <c r="I206" s="17" t="str">
        <f t="shared" si="13"/>
        <v/>
      </c>
      <c r="J206" s="17"/>
      <c r="K206" s="18" t="s">
        <v>412</v>
      </c>
      <c r="L206" s="18" t="s">
        <v>304</v>
      </c>
      <c r="M206" s="18" t="s">
        <v>29</v>
      </c>
      <c r="N206" s="18">
        <v>250</v>
      </c>
      <c r="O206" s="19" t="s">
        <v>199</v>
      </c>
      <c r="P206" s="19" t="s">
        <v>46</v>
      </c>
      <c r="Q206" s="20"/>
      <c r="R206" s="20" t="str">
        <f t="shared" si="15"/>
        <v/>
      </c>
      <c r="S206" s="20" t="str">
        <f>IF(F206&lt;&gt;"",VLOOKUP(O206,Sheet1!A:B,2,0)&amp;"."&amp;P206&amp;" AS "&amp;I206,"")</f>
        <v/>
      </c>
    </row>
    <row r="207" spans="1:19" s="10" customFormat="1" hidden="1" x14ac:dyDescent="0.35">
      <c r="A207" s="16">
        <v>900</v>
      </c>
      <c r="B207" s="16">
        <v>5</v>
      </c>
      <c r="C207" s="16" t="s">
        <v>24</v>
      </c>
      <c r="D207" s="16"/>
      <c r="E207" s="16" t="s">
        <v>411</v>
      </c>
      <c r="F207" s="16"/>
      <c r="G207" s="16"/>
      <c r="H207" s="17" t="str">
        <f t="shared" si="12"/>
        <v>Area</v>
      </c>
      <c r="I207" s="17" t="str">
        <f t="shared" si="13"/>
        <v/>
      </c>
      <c r="J207" s="17"/>
      <c r="K207" s="18" t="s">
        <v>412</v>
      </c>
      <c r="L207" s="18" t="s">
        <v>418</v>
      </c>
      <c r="M207" s="18" t="s">
        <v>29</v>
      </c>
      <c r="N207" s="18">
        <v>250</v>
      </c>
      <c r="O207" s="19" t="s">
        <v>337</v>
      </c>
      <c r="P207" s="19" t="s">
        <v>46</v>
      </c>
      <c r="Q207" s="20" t="str">
        <f t="shared" ref="Q207:Q226" si="16">IF(OR(R207&lt;&gt;"",S207&lt;&gt;""),"x","")</f>
        <v/>
      </c>
      <c r="R207" s="20" t="str">
        <f t="shared" si="15"/>
        <v/>
      </c>
      <c r="S207" s="20" t="str">
        <f>IF(F207&lt;&gt;"",VLOOKUP(O207,Sheet1!A:B,2,0)&amp;"."&amp;P207&amp;" AS "&amp;I207,"")</f>
        <v/>
      </c>
    </row>
    <row r="208" spans="1:19" s="10" customFormat="1" x14ac:dyDescent="0.35">
      <c r="A208" s="16">
        <v>900</v>
      </c>
      <c r="B208" s="16">
        <v>6</v>
      </c>
      <c r="C208" s="16" t="s">
        <v>24</v>
      </c>
      <c r="D208" s="16"/>
      <c r="E208" s="16" t="s">
        <v>411</v>
      </c>
      <c r="F208" s="16" t="s">
        <v>419</v>
      </c>
      <c r="G208" s="16"/>
      <c r="H208" s="17" t="str">
        <f t="shared" si="12"/>
        <v>Area</v>
      </c>
      <c r="I208" s="17" t="str">
        <f t="shared" si="13"/>
        <v>Area_Type</v>
      </c>
      <c r="J208" s="17"/>
      <c r="K208" s="18" t="s">
        <v>412</v>
      </c>
      <c r="L208" s="18"/>
      <c r="M208" s="18" t="s">
        <v>29</v>
      </c>
      <c r="N208" s="18"/>
      <c r="O208" s="19" t="e">
        <v>#N/A</v>
      </c>
      <c r="P208" s="19" t="e">
        <v>#N/A</v>
      </c>
      <c r="Q208" s="20" t="e">
        <f>IF(OR(R208&lt;&gt;"",S208&lt;&gt;""),"x","")</f>
        <v>#N/A</v>
      </c>
      <c r="R208" s="20" t="str">
        <f t="shared" si="15"/>
        <v/>
      </c>
      <c r="S208" s="20" t="e">
        <f>IF(F208&lt;&gt;"",VLOOKUP(O208,Sheet1!A:B,2,0)&amp;"."&amp;P208&amp;" AS "&amp;I208,"")</f>
        <v>#N/A</v>
      </c>
    </row>
    <row r="209" spans="1:19" s="10" customFormat="1" x14ac:dyDescent="0.35">
      <c r="A209" s="16">
        <v>900</v>
      </c>
      <c r="B209" s="16">
        <v>7</v>
      </c>
      <c r="C209" s="16" t="s">
        <v>24</v>
      </c>
      <c r="D209" s="16"/>
      <c r="E209" s="16" t="s">
        <v>411</v>
      </c>
      <c r="F209" s="16" t="s">
        <v>420</v>
      </c>
      <c r="G209" s="16"/>
      <c r="H209" s="17" t="str">
        <f t="shared" si="12"/>
        <v>Area</v>
      </c>
      <c r="I209" s="17" t="str">
        <f t="shared" si="13"/>
        <v>Area_Value</v>
      </c>
      <c r="J209" s="17"/>
      <c r="K209" s="18" t="s">
        <v>412</v>
      </c>
      <c r="L209" s="18"/>
      <c r="M209" s="18" t="s">
        <v>167</v>
      </c>
      <c r="N209" s="18"/>
      <c r="O209" s="19" t="e">
        <v>#N/A</v>
      </c>
      <c r="P209" s="19" t="e">
        <v>#N/A</v>
      </c>
      <c r="Q209" s="20" t="e">
        <f t="shared" si="16"/>
        <v>#N/A</v>
      </c>
      <c r="R209" s="20" t="str">
        <f t="shared" si="15"/>
        <v/>
      </c>
      <c r="S209" s="20" t="e">
        <f>IF(F209&lt;&gt;"",VLOOKUP(O209,Sheet1!A:B,2,0)&amp;"."&amp;P209&amp;" AS "&amp;I209,"")</f>
        <v>#N/A</v>
      </c>
    </row>
    <row r="210" spans="1:19" s="10" customFormat="1" hidden="1" x14ac:dyDescent="0.35">
      <c r="A210" s="16">
        <v>900</v>
      </c>
      <c r="B210" s="16">
        <v>8</v>
      </c>
      <c r="C210" s="16" t="s">
        <v>24</v>
      </c>
      <c r="D210" s="16"/>
      <c r="E210" s="16" t="s">
        <v>411</v>
      </c>
      <c r="F210" s="16"/>
      <c r="G210" s="16"/>
      <c r="H210" s="17" t="str">
        <f t="shared" si="12"/>
        <v>Area</v>
      </c>
      <c r="I210" s="17" t="str">
        <f t="shared" si="13"/>
        <v/>
      </c>
      <c r="J210" s="17"/>
      <c r="K210" s="18" t="s">
        <v>412</v>
      </c>
      <c r="L210" s="18" t="s">
        <v>421</v>
      </c>
      <c r="M210" s="18" t="s">
        <v>167</v>
      </c>
      <c r="N210" s="18"/>
      <c r="O210" s="19" t="s">
        <v>416</v>
      </c>
      <c r="P210" s="19" t="s">
        <v>421</v>
      </c>
      <c r="Q210" s="20" t="str">
        <f t="shared" si="16"/>
        <v/>
      </c>
      <c r="R210" s="20" t="str">
        <f t="shared" si="15"/>
        <v/>
      </c>
      <c r="S210" s="20" t="str">
        <f>IF(F210&lt;&gt;"",VLOOKUP(O210,Sheet1!A:B,2,0)&amp;"."&amp;P210&amp;" AS "&amp;I210,"")</f>
        <v/>
      </c>
    </row>
    <row r="211" spans="1:19" s="10" customFormat="1" hidden="1" x14ac:dyDescent="0.35">
      <c r="A211" s="16">
        <v>900</v>
      </c>
      <c r="B211" s="16">
        <v>9</v>
      </c>
      <c r="C211" s="16" t="s">
        <v>24</v>
      </c>
      <c r="D211" s="16"/>
      <c r="E211" s="16" t="s">
        <v>411</v>
      </c>
      <c r="F211" s="16"/>
      <c r="G211" s="16"/>
      <c r="H211" s="17" t="str">
        <f t="shared" si="12"/>
        <v>Area</v>
      </c>
      <c r="I211" s="17" t="str">
        <f t="shared" si="13"/>
        <v/>
      </c>
      <c r="J211" s="17"/>
      <c r="K211" s="18" t="s">
        <v>412</v>
      </c>
      <c r="L211" s="18" t="s">
        <v>422</v>
      </c>
      <c r="M211" s="18" t="s">
        <v>167</v>
      </c>
      <c r="N211" s="18"/>
      <c r="O211" s="19" t="s">
        <v>416</v>
      </c>
      <c r="P211" s="19" t="s">
        <v>422</v>
      </c>
      <c r="Q211" s="20" t="str">
        <f t="shared" si="16"/>
        <v/>
      </c>
      <c r="R211" s="20" t="str">
        <f t="shared" si="15"/>
        <v/>
      </c>
      <c r="S211" s="20" t="str">
        <f>IF(F211&lt;&gt;"",VLOOKUP(O211,Sheet1!A:B,2,0)&amp;"."&amp;P211&amp;" AS "&amp;I211,"")</f>
        <v/>
      </c>
    </row>
    <row r="212" spans="1:19" s="10" customFormat="1" hidden="1" x14ac:dyDescent="0.35">
      <c r="A212" s="16">
        <v>900</v>
      </c>
      <c r="B212" s="16">
        <v>10</v>
      </c>
      <c r="C212" s="16" t="s">
        <v>24</v>
      </c>
      <c r="D212" s="16"/>
      <c r="E212" s="16" t="s">
        <v>411</v>
      </c>
      <c r="F212" s="16"/>
      <c r="G212" s="16"/>
      <c r="H212" s="17" t="str">
        <f t="shared" si="12"/>
        <v>Area</v>
      </c>
      <c r="I212" s="17" t="str">
        <f t="shared" si="13"/>
        <v/>
      </c>
      <c r="J212" s="17"/>
      <c r="K212" s="18" t="s">
        <v>412</v>
      </c>
      <c r="L212" s="18" t="s">
        <v>423</v>
      </c>
      <c r="M212" s="18" t="s">
        <v>167</v>
      </c>
      <c r="N212" s="18"/>
      <c r="O212" s="19" t="s">
        <v>416</v>
      </c>
      <c r="P212" s="19" t="s">
        <v>423</v>
      </c>
      <c r="Q212" s="20" t="str">
        <f t="shared" si="16"/>
        <v/>
      </c>
      <c r="R212" s="20" t="str">
        <f t="shared" si="15"/>
        <v/>
      </c>
      <c r="S212" s="20" t="str">
        <f>IF(F212&lt;&gt;"",VLOOKUP(O212,Sheet1!A:B,2,0)&amp;"."&amp;P212&amp;" AS "&amp;I212,"")</f>
        <v/>
      </c>
    </row>
    <row r="213" spans="1:19" s="10" customFormat="1" hidden="1" x14ac:dyDescent="0.35">
      <c r="A213" s="16">
        <v>900</v>
      </c>
      <c r="B213" s="16">
        <v>11</v>
      </c>
      <c r="C213" s="16" t="s">
        <v>24</v>
      </c>
      <c r="D213" s="16"/>
      <c r="E213" s="16" t="s">
        <v>411</v>
      </c>
      <c r="F213" s="16"/>
      <c r="G213" s="16"/>
      <c r="H213" s="17" t="str">
        <f t="shared" si="12"/>
        <v>Area</v>
      </c>
      <c r="I213" s="17" t="str">
        <f t="shared" si="13"/>
        <v/>
      </c>
      <c r="J213" s="17"/>
      <c r="K213" s="18" t="s">
        <v>412</v>
      </c>
      <c r="L213" s="18" t="s">
        <v>424</v>
      </c>
      <c r="M213" s="18" t="s">
        <v>167</v>
      </c>
      <c r="N213" s="18"/>
      <c r="O213" s="19" t="s">
        <v>416</v>
      </c>
      <c r="P213" s="19" t="s">
        <v>424</v>
      </c>
      <c r="Q213" s="20" t="str">
        <f t="shared" si="16"/>
        <v/>
      </c>
      <c r="R213" s="20" t="str">
        <f t="shared" si="15"/>
        <v/>
      </c>
      <c r="S213" s="20" t="str">
        <f>IF(F213&lt;&gt;"",VLOOKUP(O213,Sheet1!A:B,2,0)&amp;"."&amp;P213&amp;" AS "&amp;I213,"")</f>
        <v/>
      </c>
    </row>
    <row r="214" spans="1:19" s="10" customFormat="1" hidden="1" x14ac:dyDescent="0.35">
      <c r="A214" s="16">
        <v>900</v>
      </c>
      <c r="B214" s="16">
        <v>12</v>
      </c>
      <c r="C214" s="16" t="s">
        <v>24</v>
      </c>
      <c r="D214" s="16"/>
      <c r="E214" s="16" t="s">
        <v>411</v>
      </c>
      <c r="F214" s="16"/>
      <c r="G214" s="16"/>
      <c r="H214" s="17" t="str">
        <f t="shared" si="12"/>
        <v>Area</v>
      </c>
      <c r="I214" s="17" t="str">
        <f t="shared" si="13"/>
        <v/>
      </c>
      <c r="J214" s="17"/>
      <c r="K214" s="18" t="s">
        <v>412</v>
      </c>
      <c r="L214" s="18" t="s">
        <v>425</v>
      </c>
      <c r="M214" s="18" t="s">
        <v>167</v>
      </c>
      <c r="N214" s="18"/>
      <c r="O214" s="19" t="s">
        <v>416</v>
      </c>
      <c r="P214" s="19" t="s">
        <v>425</v>
      </c>
      <c r="Q214" s="20" t="str">
        <f t="shared" si="16"/>
        <v/>
      </c>
      <c r="R214" s="20" t="str">
        <f t="shared" si="15"/>
        <v/>
      </c>
      <c r="S214" s="20" t="str">
        <f>IF(F214&lt;&gt;"",VLOOKUP(O214,Sheet1!A:B,2,0)&amp;"."&amp;P214&amp;" AS "&amp;I214,"")</f>
        <v/>
      </c>
    </row>
    <row r="215" spans="1:19" s="10" customFormat="1" hidden="1" x14ac:dyDescent="0.35">
      <c r="A215" s="16">
        <v>900</v>
      </c>
      <c r="B215" s="16">
        <v>13</v>
      </c>
      <c r="C215" s="16" t="s">
        <v>24</v>
      </c>
      <c r="D215" s="16"/>
      <c r="E215" s="16" t="s">
        <v>411</v>
      </c>
      <c r="F215" s="16"/>
      <c r="G215" s="16"/>
      <c r="H215" s="17" t="str">
        <f t="shared" si="12"/>
        <v>Area</v>
      </c>
      <c r="I215" s="17" t="str">
        <f t="shared" si="13"/>
        <v/>
      </c>
      <c r="J215" s="17"/>
      <c r="K215" s="18" t="s">
        <v>412</v>
      </c>
      <c r="L215" s="18" t="s">
        <v>426</v>
      </c>
      <c r="M215" s="18" t="s">
        <v>167</v>
      </c>
      <c r="N215" s="18"/>
      <c r="O215" s="19" t="s">
        <v>416</v>
      </c>
      <c r="P215" s="19" t="s">
        <v>426</v>
      </c>
      <c r="Q215" s="20" t="str">
        <f t="shared" si="16"/>
        <v/>
      </c>
      <c r="R215" s="20" t="str">
        <f t="shared" si="15"/>
        <v/>
      </c>
      <c r="S215" s="20" t="str">
        <f>IF(F215&lt;&gt;"",VLOOKUP(O215,Sheet1!A:B,2,0)&amp;"."&amp;P215&amp;" AS "&amp;I215,"")</f>
        <v/>
      </c>
    </row>
    <row r="216" spans="1:19" s="10" customFormat="1" hidden="1" x14ac:dyDescent="0.35">
      <c r="A216" s="16">
        <v>900</v>
      </c>
      <c r="B216" s="16">
        <v>14</v>
      </c>
      <c r="C216" s="16" t="s">
        <v>24</v>
      </c>
      <c r="D216" s="16"/>
      <c r="E216" s="16" t="s">
        <v>411</v>
      </c>
      <c r="F216" s="16"/>
      <c r="G216" s="16"/>
      <c r="H216" s="17" t="str">
        <f t="shared" si="12"/>
        <v>Area</v>
      </c>
      <c r="I216" s="17" t="str">
        <f t="shared" si="13"/>
        <v/>
      </c>
      <c r="J216" s="17"/>
      <c r="K216" s="18" t="s">
        <v>412</v>
      </c>
      <c r="L216" s="18" t="s">
        <v>427</v>
      </c>
      <c r="M216" s="18" t="s">
        <v>167</v>
      </c>
      <c r="N216" s="18"/>
      <c r="O216" s="19" t="s">
        <v>416</v>
      </c>
      <c r="P216" s="19" t="s">
        <v>427</v>
      </c>
      <c r="Q216" s="20" t="str">
        <f t="shared" si="16"/>
        <v/>
      </c>
      <c r="R216" s="20" t="str">
        <f t="shared" si="15"/>
        <v/>
      </c>
      <c r="S216" s="20" t="str">
        <f>IF(F216&lt;&gt;"",VLOOKUP(O216,Sheet1!A:B,2,0)&amp;"."&amp;P216&amp;" AS "&amp;I216,"")</f>
        <v/>
      </c>
    </row>
    <row r="217" spans="1:19" s="10" customFormat="1" hidden="1" x14ac:dyDescent="0.35">
      <c r="A217" s="16">
        <v>900</v>
      </c>
      <c r="B217" s="16">
        <v>15</v>
      </c>
      <c r="C217" s="16" t="s">
        <v>24</v>
      </c>
      <c r="D217" s="16"/>
      <c r="E217" s="16" t="s">
        <v>411</v>
      </c>
      <c r="F217" s="16"/>
      <c r="G217" s="16"/>
      <c r="H217" s="17" t="str">
        <f t="shared" si="12"/>
        <v>Area</v>
      </c>
      <c r="I217" s="17" t="str">
        <f t="shared" si="13"/>
        <v/>
      </c>
      <c r="J217" s="17"/>
      <c r="K217" s="18" t="s">
        <v>412</v>
      </c>
      <c r="L217" s="18" t="s">
        <v>428</v>
      </c>
      <c r="M217" s="18" t="s">
        <v>167</v>
      </c>
      <c r="N217" s="18"/>
      <c r="O217" s="19" t="s">
        <v>416</v>
      </c>
      <c r="P217" s="19" t="s">
        <v>428</v>
      </c>
      <c r="Q217" s="20" t="str">
        <f t="shared" si="16"/>
        <v/>
      </c>
      <c r="R217" s="20" t="str">
        <f t="shared" si="15"/>
        <v/>
      </c>
      <c r="S217" s="20" t="str">
        <f>IF(F217&lt;&gt;"",VLOOKUP(O217,Sheet1!A:B,2,0)&amp;"."&amp;P217&amp;" AS "&amp;I217,"")</f>
        <v/>
      </c>
    </row>
    <row r="218" spans="1:19" s="10" customFormat="1" hidden="1" x14ac:dyDescent="0.35">
      <c r="A218" s="16">
        <v>900</v>
      </c>
      <c r="B218" s="16">
        <v>16</v>
      </c>
      <c r="C218" s="16" t="s">
        <v>24</v>
      </c>
      <c r="D218" s="16"/>
      <c r="E218" s="16" t="s">
        <v>411</v>
      </c>
      <c r="F218" s="16"/>
      <c r="G218" s="16"/>
      <c r="H218" s="17" t="str">
        <f t="shared" si="12"/>
        <v>Area</v>
      </c>
      <c r="I218" s="17" t="str">
        <f t="shared" si="13"/>
        <v/>
      </c>
      <c r="J218" s="17"/>
      <c r="K218" s="18" t="s">
        <v>412</v>
      </c>
      <c r="L218" s="18" t="s">
        <v>429</v>
      </c>
      <c r="M218" s="18" t="s">
        <v>167</v>
      </c>
      <c r="N218" s="18"/>
      <c r="O218" s="19" t="s">
        <v>416</v>
      </c>
      <c r="P218" s="19" t="s">
        <v>429</v>
      </c>
      <c r="Q218" s="20" t="str">
        <f t="shared" si="16"/>
        <v/>
      </c>
      <c r="R218" s="20" t="str">
        <f t="shared" si="15"/>
        <v/>
      </c>
      <c r="S218" s="20" t="str">
        <f>IF(F218&lt;&gt;"",VLOOKUP(O218,Sheet1!A:B,2,0)&amp;"."&amp;P218&amp;" AS "&amp;I218,"")</f>
        <v/>
      </c>
    </row>
    <row r="219" spans="1:19" s="10" customFormat="1" hidden="1" x14ac:dyDescent="0.35">
      <c r="A219" s="16">
        <v>900</v>
      </c>
      <c r="B219" s="16">
        <v>17</v>
      </c>
      <c r="C219" s="16" t="s">
        <v>24</v>
      </c>
      <c r="D219" s="16"/>
      <c r="E219" s="16" t="s">
        <v>411</v>
      </c>
      <c r="F219" s="16"/>
      <c r="G219" s="16"/>
      <c r="H219" s="17" t="str">
        <f t="shared" si="12"/>
        <v>Area</v>
      </c>
      <c r="I219" s="17" t="str">
        <f t="shared" si="13"/>
        <v/>
      </c>
      <c r="J219" s="17"/>
      <c r="K219" s="18" t="s">
        <v>412</v>
      </c>
      <c r="L219" s="18" t="s">
        <v>430</v>
      </c>
      <c r="M219" s="18" t="s">
        <v>167</v>
      </c>
      <c r="N219" s="18"/>
      <c r="O219" s="19" t="s">
        <v>416</v>
      </c>
      <c r="P219" s="19" t="s">
        <v>430</v>
      </c>
      <c r="Q219" s="20" t="str">
        <f t="shared" si="16"/>
        <v/>
      </c>
      <c r="R219" s="20" t="str">
        <f t="shared" si="15"/>
        <v/>
      </c>
      <c r="S219" s="20" t="str">
        <f>IF(F219&lt;&gt;"",VLOOKUP(O219,Sheet1!A:B,2,0)&amp;"."&amp;P219&amp;" AS "&amp;I219,"")</f>
        <v/>
      </c>
    </row>
    <row r="220" spans="1:19" s="10" customFormat="1" hidden="1" x14ac:dyDescent="0.35">
      <c r="A220" s="16">
        <v>900</v>
      </c>
      <c r="B220" s="16">
        <v>18</v>
      </c>
      <c r="C220" s="16" t="s">
        <v>24</v>
      </c>
      <c r="D220" s="16"/>
      <c r="E220" s="16" t="s">
        <v>411</v>
      </c>
      <c r="F220" s="16"/>
      <c r="G220" s="16"/>
      <c r="H220" s="17" t="str">
        <f t="shared" si="12"/>
        <v>Area</v>
      </c>
      <c r="I220" s="17" t="str">
        <f t="shared" si="13"/>
        <v/>
      </c>
      <c r="J220" s="17"/>
      <c r="K220" s="18" t="s">
        <v>412</v>
      </c>
      <c r="L220" s="18" t="s">
        <v>431</v>
      </c>
      <c r="M220" s="18" t="s">
        <v>167</v>
      </c>
      <c r="N220" s="18"/>
      <c r="O220" s="19" t="s">
        <v>416</v>
      </c>
      <c r="P220" s="19" t="s">
        <v>431</v>
      </c>
      <c r="Q220" s="20" t="str">
        <f t="shared" si="16"/>
        <v/>
      </c>
      <c r="R220" s="20" t="str">
        <f t="shared" si="15"/>
        <v/>
      </c>
      <c r="S220" s="20" t="str">
        <f>IF(F220&lt;&gt;"",VLOOKUP(O220,Sheet1!A:B,2,0)&amp;"."&amp;P220&amp;" AS "&amp;I220,"")</f>
        <v/>
      </c>
    </row>
    <row r="221" spans="1:19" s="10" customFormat="1" hidden="1" x14ac:dyDescent="0.35">
      <c r="A221" s="16">
        <v>900</v>
      </c>
      <c r="B221" s="16">
        <v>19</v>
      </c>
      <c r="C221" s="16" t="s">
        <v>24</v>
      </c>
      <c r="D221" s="16"/>
      <c r="E221" s="16" t="s">
        <v>411</v>
      </c>
      <c r="F221" s="16"/>
      <c r="G221" s="16"/>
      <c r="H221" s="17" t="str">
        <f t="shared" si="12"/>
        <v>Area</v>
      </c>
      <c r="I221" s="17" t="str">
        <f t="shared" si="13"/>
        <v/>
      </c>
      <c r="J221" s="17"/>
      <c r="K221" s="18" t="s">
        <v>412</v>
      </c>
      <c r="L221" s="18" t="s">
        <v>432</v>
      </c>
      <c r="M221" s="18" t="s">
        <v>167</v>
      </c>
      <c r="N221" s="18"/>
      <c r="O221" s="19" t="s">
        <v>416</v>
      </c>
      <c r="P221" s="19" t="s">
        <v>432</v>
      </c>
      <c r="Q221" s="20" t="str">
        <f t="shared" si="16"/>
        <v/>
      </c>
      <c r="R221" s="20" t="str">
        <f t="shared" si="15"/>
        <v/>
      </c>
      <c r="S221" s="20" t="str">
        <f>IF(F221&lt;&gt;"",VLOOKUP(O221,Sheet1!A:B,2,0)&amp;"."&amp;P221&amp;" AS "&amp;I221,"")</f>
        <v/>
      </c>
    </row>
    <row r="222" spans="1:19" s="10" customFormat="1" hidden="1" x14ac:dyDescent="0.35">
      <c r="A222" s="16">
        <v>900</v>
      </c>
      <c r="B222" s="16">
        <v>20</v>
      </c>
      <c r="C222" s="16" t="s">
        <v>24</v>
      </c>
      <c r="D222" s="16"/>
      <c r="E222" s="16" t="s">
        <v>411</v>
      </c>
      <c r="F222" s="16"/>
      <c r="G222" s="16"/>
      <c r="H222" s="17" t="str">
        <f t="shared" si="12"/>
        <v>Area</v>
      </c>
      <c r="I222" s="17" t="str">
        <f t="shared" si="13"/>
        <v/>
      </c>
      <c r="J222" s="17"/>
      <c r="K222" s="18" t="s">
        <v>412</v>
      </c>
      <c r="L222" s="18" t="s">
        <v>433</v>
      </c>
      <c r="M222" s="18" t="s">
        <v>167</v>
      </c>
      <c r="N222" s="18"/>
      <c r="O222" s="19" t="s">
        <v>416</v>
      </c>
      <c r="P222" s="19" t="s">
        <v>433</v>
      </c>
      <c r="Q222" s="20" t="str">
        <f t="shared" si="16"/>
        <v/>
      </c>
      <c r="R222" s="20" t="str">
        <f t="shared" si="15"/>
        <v/>
      </c>
      <c r="S222" s="20" t="str">
        <f>IF(F222&lt;&gt;"",VLOOKUP(O222,Sheet1!A:B,2,0)&amp;"."&amp;P222&amp;" AS "&amp;I222,"")</f>
        <v/>
      </c>
    </row>
    <row r="223" spans="1:19" s="10" customFormat="1" hidden="1" x14ac:dyDescent="0.35">
      <c r="A223" s="16">
        <v>900</v>
      </c>
      <c r="B223" s="16">
        <v>21</v>
      </c>
      <c r="C223" s="16" t="s">
        <v>24</v>
      </c>
      <c r="D223" s="16"/>
      <c r="E223" s="16" t="s">
        <v>411</v>
      </c>
      <c r="F223" s="16"/>
      <c r="G223" s="16"/>
      <c r="H223" s="17" t="str">
        <f t="shared" si="12"/>
        <v>Area</v>
      </c>
      <c r="I223" s="17" t="str">
        <f t="shared" si="13"/>
        <v/>
      </c>
      <c r="J223" s="17"/>
      <c r="K223" s="18" t="s">
        <v>412</v>
      </c>
      <c r="L223" s="18" t="s">
        <v>434</v>
      </c>
      <c r="M223" s="18" t="s">
        <v>167</v>
      </c>
      <c r="N223" s="18"/>
      <c r="O223" s="19" t="s">
        <v>416</v>
      </c>
      <c r="P223" s="19" t="s">
        <v>434</v>
      </c>
      <c r="Q223" s="20" t="str">
        <f t="shared" si="16"/>
        <v/>
      </c>
      <c r="R223" s="20" t="str">
        <f t="shared" si="15"/>
        <v/>
      </c>
      <c r="S223" s="20" t="str">
        <f>IF(F223&lt;&gt;"",VLOOKUP(O223,Sheet1!A:B,2,0)&amp;"."&amp;P223&amp;" AS "&amp;I223,"")</f>
        <v/>
      </c>
    </row>
    <row r="224" spans="1:19" s="10" customFormat="1" hidden="1" x14ac:dyDescent="0.35">
      <c r="A224" s="16">
        <v>900</v>
      </c>
      <c r="B224" s="16">
        <v>22</v>
      </c>
      <c r="C224" s="16" t="s">
        <v>24</v>
      </c>
      <c r="D224" s="16"/>
      <c r="E224" s="16" t="s">
        <v>411</v>
      </c>
      <c r="F224" s="16"/>
      <c r="G224" s="16"/>
      <c r="H224" s="17" t="str">
        <f t="shared" si="12"/>
        <v>Area</v>
      </c>
      <c r="I224" s="17" t="str">
        <f t="shared" si="13"/>
        <v/>
      </c>
      <c r="J224" s="17"/>
      <c r="K224" s="18" t="s">
        <v>412</v>
      </c>
      <c r="L224" s="18" t="s">
        <v>435</v>
      </c>
      <c r="M224" s="18" t="s">
        <v>167</v>
      </c>
      <c r="N224" s="18"/>
      <c r="O224" s="19" t="s">
        <v>416</v>
      </c>
      <c r="P224" s="19" t="s">
        <v>435</v>
      </c>
      <c r="Q224" s="20" t="str">
        <f t="shared" si="16"/>
        <v/>
      </c>
      <c r="R224" s="20" t="str">
        <f t="shared" si="15"/>
        <v/>
      </c>
      <c r="S224" s="20" t="str">
        <f>IF(F224&lt;&gt;"",VLOOKUP(O224,Sheet1!A:B,2,0)&amp;"."&amp;P224&amp;" AS "&amp;I224,"")</f>
        <v/>
      </c>
    </row>
    <row r="225" spans="1:19" s="10" customFormat="1" hidden="1" x14ac:dyDescent="0.35">
      <c r="A225" s="16">
        <v>900</v>
      </c>
      <c r="B225" s="16">
        <v>23</v>
      </c>
      <c r="C225" s="16" t="s">
        <v>24</v>
      </c>
      <c r="D225" s="16"/>
      <c r="E225" s="16" t="s">
        <v>411</v>
      </c>
      <c r="F225" s="16"/>
      <c r="G225" s="16"/>
      <c r="H225" s="17" t="str">
        <f t="shared" si="12"/>
        <v>Area</v>
      </c>
      <c r="I225" s="17" t="str">
        <f t="shared" si="13"/>
        <v/>
      </c>
      <c r="J225" s="17"/>
      <c r="K225" s="18" t="s">
        <v>412</v>
      </c>
      <c r="L225" s="18" t="s">
        <v>436</v>
      </c>
      <c r="M225" s="18" t="s">
        <v>167</v>
      </c>
      <c r="N225" s="18"/>
      <c r="O225" s="19" t="s">
        <v>416</v>
      </c>
      <c r="P225" s="19" t="s">
        <v>436</v>
      </c>
      <c r="Q225" s="20" t="str">
        <f t="shared" si="16"/>
        <v/>
      </c>
      <c r="R225" s="20" t="str">
        <f t="shared" si="15"/>
        <v/>
      </c>
      <c r="S225" s="20" t="str">
        <f>IF(F225&lt;&gt;"",VLOOKUP(O225,Sheet1!A:B,2,0)&amp;"."&amp;P225&amp;" AS "&amp;I225,"")</f>
        <v/>
      </c>
    </row>
    <row r="226" spans="1:19" s="10" customFormat="1" x14ac:dyDescent="0.35">
      <c r="A226" s="16">
        <v>900</v>
      </c>
      <c r="B226" s="16">
        <v>24</v>
      </c>
      <c r="C226" s="16" t="s">
        <v>24</v>
      </c>
      <c r="D226" s="16"/>
      <c r="E226" s="16" t="s">
        <v>411</v>
      </c>
      <c r="F226" s="16"/>
      <c r="G226" s="16"/>
      <c r="H226" s="17" t="str">
        <f t="shared" si="12"/>
        <v>Area</v>
      </c>
      <c r="I226" s="17" t="str">
        <f t="shared" si="13"/>
        <v/>
      </c>
      <c r="J226" s="17"/>
      <c r="K226" s="18" t="s">
        <v>412</v>
      </c>
      <c r="L226" s="18" t="s">
        <v>102</v>
      </c>
      <c r="M226" s="18" t="s">
        <v>29</v>
      </c>
      <c r="N226" s="18">
        <v>200</v>
      </c>
      <c r="O226" s="19" t="s">
        <v>416</v>
      </c>
      <c r="P226" s="19" t="s">
        <v>437</v>
      </c>
      <c r="Q226" s="20" t="str">
        <f t="shared" si="16"/>
        <v>x</v>
      </c>
      <c r="R226" s="20" t="str">
        <f t="shared" si="15"/>
        <v xml:space="preserve">GO 
</v>
      </c>
      <c r="S226" s="20" t="str">
        <f>IF(F226&lt;&gt;"",VLOOKUP(O226,Sheet1!A:B,2,0)&amp;"."&amp;P226&amp;" AS "&amp;I226,"")</f>
        <v/>
      </c>
    </row>
    <row r="227" spans="1:19" s="10" customFormat="1" x14ac:dyDescent="0.35">
      <c r="A227" s="16">
        <v>300</v>
      </c>
      <c r="B227" s="16">
        <v>1</v>
      </c>
      <c r="C227" s="16" t="s">
        <v>24</v>
      </c>
      <c r="D227" s="16"/>
      <c r="E227" s="16" t="s">
        <v>32</v>
      </c>
      <c r="F227" s="16" t="s">
        <v>26</v>
      </c>
      <c r="G227" s="16"/>
      <c r="H227" s="17" t="str">
        <f t="shared" si="12"/>
        <v>Country</v>
      </c>
      <c r="I227" s="17" t="str">
        <f t="shared" si="13"/>
        <v>Code</v>
      </c>
      <c r="J227" s="17"/>
      <c r="K227" s="18" t="s">
        <v>438</v>
      </c>
      <c r="L227" s="18" t="s">
        <v>439</v>
      </c>
      <c r="M227" s="18" t="s">
        <v>29</v>
      </c>
      <c r="N227" s="18">
        <v>8</v>
      </c>
      <c r="O227" s="19"/>
      <c r="P227" s="19"/>
      <c r="Q227" s="20" t="e">
        <f t="shared" ref="Q227:Q290" si="17">IF(OR(R227&lt;&gt;"",S227&lt;&gt;""),"x","")</f>
        <v>#N/A</v>
      </c>
      <c r="R227" s="20" t="str">
        <f t="shared" ref="R227:R290" si="18">IF(H227&lt;&gt;H226,"CREATE VIEW DBO.V_"&amp;H227&amp;" AS "&amp;CHAR(10)&amp;"SELECT ",IF(E227&lt;&gt;E228,"GO "&amp;CHAR(10),""))</f>
        <v xml:space="preserve">CREATE VIEW DBO.V_Country AS 
SELECT </v>
      </c>
      <c r="S227" s="20" t="e">
        <f>IF(F227&lt;&gt;"",VLOOKUP(O227,Sheet1!A:B,2,0)&amp;"."&amp;P227&amp;" AS "&amp;I227,"")</f>
        <v>#N/A</v>
      </c>
    </row>
    <row r="228" spans="1:19" s="10" customFormat="1" hidden="1" x14ac:dyDescent="0.35">
      <c r="A228" s="16">
        <v>300</v>
      </c>
      <c r="B228" s="16">
        <v>2</v>
      </c>
      <c r="C228" s="16" t="s">
        <v>24</v>
      </c>
      <c r="D228" s="16"/>
      <c r="E228" s="16" t="s">
        <v>32</v>
      </c>
      <c r="F228" s="16"/>
      <c r="G228" s="16"/>
      <c r="H228" s="17" t="str">
        <f t="shared" si="12"/>
        <v>Country</v>
      </c>
      <c r="I228" s="17" t="str">
        <f t="shared" si="13"/>
        <v/>
      </c>
      <c r="J228" s="17"/>
      <c r="K228" s="18" t="s">
        <v>438</v>
      </c>
      <c r="L228" s="18" t="s">
        <v>440</v>
      </c>
      <c r="M228" s="18" t="s">
        <v>167</v>
      </c>
      <c r="N228" s="18"/>
      <c r="O228" s="19"/>
      <c r="P228" s="19"/>
      <c r="Q228" s="20" t="str">
        <f t="shared" si="17"/>
        <v/>
      </c>
      <c r="R228" s="20" t="str">
        <f t="shared" si="18"/>
        <v/>
      </c>
      <c r="S228" s="20" t="str">
        <f>IF(F228&lt;&gt;"",VLOOKUP(O228,Sheet1!A:B,2,0)&amp;"."&amp;P228&amp;" AS "&amp;I228,"")</f>
        <v/>
      </c>
    </row>
    <row r="229" spans="1:19" s="10" customFormat="1" hidden="1" x14ac:dyDescent="0.35">
      <c r="A229" s="16">
        <v>300</v>
      </c>
      <c r="B229" s="16">
        <v>3</v>
      </c>
      <c r="C229" s="16" t="s">
        <v>24</v>
      </c>
      <c r="D229" s="16"/>
      <c r="E229" s="16" t="s">
        <v>32</v>
      </c>
      <c r="F229" s="16"/>
      <c r="G229" s="16"/>
      <c r="H229" s="17" t="str">
        <f t="shared" si="12"/>
        <v>Country</v>
      </c>
      <c r="I229" s="17" t="str">
        <f t="shared" si="13"/>
        <v/>
      </c>
      <c r="J229" s="17"/>
      <c r="K229" s="18" t="s">
        <v>438</v>
      </c>
      <c r="L229" s="18" t="s">
        <v>442</v>
      </c>
      <c r="M229" s="18" t="s">
        <v>167</v>
      </c>
      <c r="N229" s="18"/>
      <c r="O229" s="19"/>
      <c r="P229" s="19"/>
      <c r="Q229" s="20" t="str">
        <f t="shared" si="17"/>
        <v/>
      </c>
      <c r="R229" s="20" t="str">
        <f t="shared" si="18"/>
        <v/>
      </c>
      <c r="S229" s="20" t="str">
        <f>IF(F229&lt;&gt;"",VLOOKUP(O229,Sheet1!A:B,2,0)&amp;"."&amp;P229&amp;" AS "&amp;I229,"")</f>
        <v/>
      </c>
    </row>
    <row r="230" spans="1:19" s="10" customFormat="1" hidden="1" x14ac:dyDescent="0.35">
      <c r="A230" s="16">
        <v>300</v>
      </c>
      <c r="B230" s="16">
        <v>4</v>
      </c>
      <c r="C230" s="16" t="s">
        <v>24</v>
      </c>
      <c r="D230" s="16"/>
      <c r="E230" s="16" t="s">
        <v>32</v>
      </c>
      <c r="F230" s="16"/>
      <c r="G230" s="16"/>
      <c r="H230" s="17" t="str">
        <f t="shared" si="12"/>
        <v>Country</v>
      </c>
      <c r="I230" s="17" t="str">
        <f t="shared" si="13"/>
        <v/>
      </c>
      <c r="J230" s="17"/>
      <c r="K230" s="18" t="s">
        <v>438</v>
      </c>
      <c r="L230" s="18" t="s">
        <v>444</v>
      </c>
      <c r="M230" s="18" t="s">
        <v>167</v>
      </c>
      <c r="N230" s="18"/>
      <c r="O230" s="19"/>
      <c r="P230" s="19"/>
      <c r="Q230" s="20" t="str">
        <f t="shared" si="17"/>
        <v/>
      </c>
      <c r="R230" s="20" t="str">
        <f t="shared" si="18"/>
        <v/>
      </c>
      <c r="S230" s="20" t="str">
        <f>IF(F230&lt;&gt;"",VLOOKUP(O230,Sheet1!A:B,2,0)&amp;"."&amp;P230&amp;" AS "&amp;I230,"")</f>
        <v/>
      </c>
    </row>
    <row r="231" spans="1:19" s="10" customFormat="1" x14ac:dyDescent="0.35">
      <c r="A231" s="16">
        <v>300</v>
      </c>
      <c r="B231" s="16">
        <v>5</v>
      </c>
      <c r="C231" s="16" t="s">
        <v>24</v>
      </c>
      <c r="D231" s="16"/>
      <c r="E231" s="16" t="s">
        <v>32</v>
      </c>
      <c r="F231" s="16" t="s">
        <v>296</v>
      </c>
      <c r="G231" s="16"/>
      <c r="H231" s="17" t="str">
        <f t="shared" si="12"/>
        <v>Country</v>
      </c>
      <c r="I231" s="17" t="str">
        <f t="shared" si="13"/>
        <v>Name</v>
      </c>
      <c r="J231" s="17"/>
      <c r="K231" s="18" t="s">
        <v>438</v>
      </c>
      <c r="L231" s="18" t="s">
        <v>446</v>
      </c>
      <c r="M231" s="18" t="s">
        <v>29</v>
      </c>
      <c r="N231" s="18">
        <v>42</v>
      </c>
      <c r="O231" s="19"/>
      <c r="P231" s="19"/>
      <c r="Q231" s="20" t="e">
        <f t="shared" si="17"/>
        <v>#N/A</v>
      </c>
      <c r="R231" s="20" t="str">
        <f t="shared" si="18"/>
        <v/>
      </c>
      <c r="S231" s="20" t="e">
        <f>IF(F231&lt;&gt;"",VLOOKUP(O231,Sheet1!A:B,2,0)&amp;"."&amp;P231&amp;" AS "&amp;I231,"")</f>
        <v>#N/A</v>
      </c>
    </row>
    <row r="232" spans="1:19" s="10" customFormat="1" hidden="1" x14ac:dyDescent="0.35">
      <c r="A232" s="16">
        <v>300</v>
      </c>
      <c r="B232" s="16">
        <v>6</v>
      </c>
      <c r="C232" s="16" t="s">
        <v>24</v>
      </c>
      <c r="D232" s="16"/>
      <c r="E232" s="16" t="s">
        <v>32</v>
      </c>
      <c r="F232" s="16"/>
      <c r="G232" s="16"/>
      <c r="H232" s="17" t="str">
        <f t="shared" si="12"/>
        <v>Country</v>
      </c>
      <c r="I232" s="17" t="str">
        <f t="shared" si="13"/>
        <v/>
      </c>
      <c r="J232" s="17"/>
      <c r="K232" s="18" t="s">
        <v>438</v>
      </c>
      <c r="L232" s="18" t="s">
        <v>448</v>
      </c>
      <c r="M232" s="18" t="s">
        <v>29</v>
      </c>
      <c r="N232" s="18">
        <v>16</v>
      </c>
      <c r="O232" s="19"/>
      <c r="P232" s="19"/>
      <c r="Q232" s="20" t="str">
        <f t="shared" si="17"/>
        <v/>
      </c>
      <c r="R232" s="20" t="str">
        <f t="shared" si="18"/>
        <v/>
      </c>
      <c r="S232" s="20" t="str">
        <f>IF(F232&lt;&gt;"",VLOOKUP(O232,Sheet1!A:B,2,0)&amp;"."&amp;P232&amp;" AS "&amp;I232,"")</f>
        <v/>
      </c>
    </row>
    <row r="233" spans="1:19" s="10" customFormat="1" hidden="1" x14ac:dyDescent="0.35">
      <c r="A233" s="16">
        <v>300</v>
      </c>
      <c r="B233" s="16">
        <v>7</v>
      </c>
      <c r="C233" s="16" t="s">
        <v>24</v>
      </c>
      <c r="D233" s="16"/>
      <c r="E233" s="16" t="s">
        <v>32</v>
      </c>
      <c r="F233" s="16"/>
      <c r="G233" s="16"/>
      <c r="H233" s="17" t="str">
        <f t="shared" si="12"/>
        <v>Country</v>
      </c>
      <c r="I233" s="17" t="str">
        <f t="shared" si="13"/>
        <v/>
      </c>
      <c r="J233" s="17"/>
      <c r="K233" s="18" t="s">
        <v>438</v>
      </c>
      <c r="L233" s="18" t="s">
        <v>450</v>
      </c>
      <c r="M233" s="18" t="s">
        <v>29</v>
      </c>
      <c r="N233" s="18">
        <v>8</v>
      </c>
      <c r="O233" s="19"/>
      <c r="P233" s="19"/>
      <c r="Q233" s="20" t="str">
        <f t="shared" si="17"/>
        <v/>
      </c>
      <c r="R233" s="20" t="str">
        <f t="shared" si="18"/>
        <v/>
      </c>
      <c r="S233" s="20" t="str">
        <f>IF(F233&lt;&gt;"",VLOOKUP(O233,Sheet1!A:B,2,0)&amp;"."&amp;P233&amp;" AS "&amp;I233,"")</f>
        <v/>
      </c>
    </row>
    <row r="234" spans="1:19" s="10" customFormat="1" hidden="1" x14ac:dyDescent="0.35">
      <c r="A234" s="16">
        <v>300</v>
      </c>
      <c r="B234" s="16">
        <v>8</v>
      </c>
      <c r="C234" s="16" t="s">
        <v>24</v>
      </c>
      <c r="D234" s="16"/>
      <c r="E234" s="16" t="s">
        <v>32</v>
      </c>
      <c r="F234" s="16"/>
      <c r="G234" s="16"/>
      <c r="H234" s="17" t="str">
        <f t="shared" si="12"/>
        <v>Country</v>
      </c>
      <c r="I234" s="17" t="str">
        <f t="shared" si="13"/>
        <v/>
      </c>
      <c r="J234" s="17"/>
      <c r="K234" s="18" t="s">
        <v>438</v>
      </c>
      <c r="L234" s="18" t="s">
        <v>453</v>
      </c>
      <c r="M234" s="18" t="s">
        <v>29</v>
      </c>
      <c r="N234" s="18">
        <v>8</v>
      </c>
      <c r="O234" s="19"/>
      <c r="P234" s="19"/>
      <c r="Q234" s="20" t="str">
        <f t="shared" si="17"/>
        <v/>
      </c>
      <c r="R234" s="20" t="str">
        <f t="shared" si="18"/>
        <v/>
      </c>
      <c r="S234" s="20" t="str">
        <f>IF(F234&lt;&gt;"",VLOOKUP(O234,Sheet1!A:B,2,0)&amp;"."&amp;P234&amp;" AS "&amp;I234,"")</f>
        <v/>
      </c>
    </row>
    <row r="235" spans="1:19" s="10" customFormat="1" hidden="1" x14ac:dyDescent="0.35">
      <c r="A235" s="16">
        <v>300</v>
      </c>
      <c r="B235" s="16">
        <v>9</v>
      </c>
      <c r="C235" s="16" t="s">
        <v>24</v>
      </c>
      <c r="D235" s="16"/>
      <c r="E235" s="16" t="s">
        <v>32</v>
      </c>
      <c r="F235" s="16"/>
      <c r="G235" s="16"/>
      <c r="H235" s="17" t="str">
        <f t="shared" si="12"/>
        <v>Country</v>
      </c>
      <c r="I235" s="17" t="str">
        <f t="shared" si="13"/>
        <v/>
      </c>
      <c r="J235" s="17"/>
      <c r="K235" s="18" t="s">
        <v>438</v>
      </c>
      <c r="L235" s="18" t="s">
        <v>455</v>
      </c>
      <c r="M235" s="18" t="s">
        <v>167</v>
      </c>
      <c r="N235" s="18"/>
      <c r="O235" s="19"/>
      <c r="P235" s="19"/>
      <c r="Q235" s="20" t="str">
        <f t="shared" si="17"/>
        <v/>
      </c>
      <c r="R235" s="20" t="str">
        <f t="shared" si="18"/>
        <v/>
      </c>
      <c r="S235" s="20" t="str">
        <f>IF(F235&lt;&gt;"",VLOOKUP(O235,Sheet1!A:B,2,0)&amp;"."&amp;P235&amp;" AS "&amp;I235,"")</f>
        <v/>
      </c>
    </row>
    <row r="236" spans="1:19" s="10" customFormat="1" hidden="1" x14ac:dyDescent="0.35">
      <c r="A236" s="16">
        <v>300</v>
      </c>
      <c r="B236" s="16">
        <v>10</v>
      </c>
      <c r="C236" s="16" t="s">
        <v>24</v>
      </c>
      <c r="D236" s="16"/>
      <c r="E236" s="16" t="s">
        <v>32</v>
      </c>
      <c r="F236" s="16"/>
      <c r="G236" s="16"/>
      <c r="H236" s="17" t="str">
        <f t="shared" si="12"/>
        <v>Country</v>
      </c>
      <c r="I236" s="17" t="str">
        <f t="shared" si="13"/>
        <v/>
      </c>
      <c r="J236" s="17"/>
      <c r="K236" s="18" t="s">
        <v>438</v>
      </c>
      <c r="L236" s="18" t="s">
        <v>457</v>
      </c>
      <c r="M236" s="18" t="s">
        <v>167</v>
      </c>
      <c r="N236" s="18"/>
      <c r="O236" s="19"/>
      <c r="P236" s="19"/>
      <c r="Q236" s="20" t="str">
        <f t="shared" si="17"/>
        <v/>
      </c>
      <c r="R236" s="20" t="str">
        <f t="shared" si="18"/>
        <v/>
      </c>
      <c r="S236" s="20" t="str">
        <f>IF(F236&lt;&gt;"",VLOOKUP(O236,Sheet1!A:B,2,0)&amp;"."&amp;P236&amp;" AS "&amp;I236,"")</f>
        <v/>
      </c>
    </row>
    <row r="237" spans="1:19" s="10" customFormat="1" hidden="1" x14ac:dyDescent="0.35">
      <c r="A237" s="16">
        <v>300</v>
      </c>
      <c r="B237" s="16">
        <v>11</v>
      </c>
      <c r="C237" s="16" t="s">
        <v>24</v>
      </c>
      <c r="D237" s="16"/>
      <c r="E237" s="16" t="s">
        <v>32</v>
      </c>
      <c r="F237" s="16"/>
      <c r="G237" s="16"/>
      <c r="H237" s="17" t="str">
        <f t="shared" si="12"/>
        <v>Country</v>
      </c>
      <c r="I237" s="17" t="str">
        <f t="shared" si="13"/>
        <v/>
      </c>
      <c r="J237" s="17"/>
      <c r="K237" s="18" t="s">
        <v>438</v>
      </c>
      <c r="L237" s="18" t="s">
        <v>459</v>
      </c>
      <c r="M237" s="18" t="s">
        <v>29</v>
      </c>
      <c r="N237" s="18">
        <v>8</v>
      </c>
      <c r="O237" s="19"/>
      <c r="P237" s="19"/>
      <c r="Q237" s="20" t="str">
        <f t="shared" si="17"/>
        <v/>
      </c>
      <c r="R237" s="20" t="str">
        <f t="shared" si="18"/>
        <v/>
      </c>
      <c r="S237" s="20" t="str">
        <f>IF(F237&lt;&gt;"",VLOOKUP(O237,Sheet1!A:B,2,0)&amp;"."&amp;P237&amp;" AS "&amp;I237,"")</f>
        <v/>
      </c>
    </row>
    <row r="238" spans="1:19" s="10" customFormat="1" hidden="1" x14ac:dyDescent="0.35">
      <c r="A238" s="16">
        <v>300</v>
      </c>
      <c r="B238" s="16">
        <v>12</v>
      </c>
      <c r="C238" s="16" t="s">
        <v>24</v>
      </c>
      <c r="D238" s="16"/>
      <c r="E238" s="16" t="s">
        <v>32</v>
      </c>
      <c r="F238" s="16"/>
      <c r="G238" s="16"/>
      <c r="H238" s="17" t="str">
        <f t="shared" si="12"/>
        <v>Country</v>
      </c>
      <c r="I238" s="17" t="str">
        <f t="shared" si="13"/>
        <v/>
      </c>
      <c r="J238" s="17"/>
      <c r="K238" s="18" t="s">
        <v>438</v>
      </c>
      <c r="L238" s="18" t="s">
        <v>461</v>
      </c>
      <c r="M238" s="18" t="s">
        <v>167</v>
      </c>
      <c r="N238" s="18"/>
      <c r="O238" s="19"/>
      <c r="P238" s="19"/>
      <c r="Q238" s="20" t="str">
        <f t="shared" si="17"/>
        <v/>
      </c>
      <c r="R238" s="20" t="str">
        <f t="shared" si="18"/>
        <v/>
      </c>
      <c r="S238" s="20" t="str">
        <f>IF(F238&lt;&gt;"",VLOOKUP(O238,Sheet1!A:B,2,0)&amp;"."&amp;P238&amp;" AS "&amp;I238,"")</f>
        <v/>
      </c>
    </row>
    <row r="239" spans="1:19" s="10" customFormat="1" x14ac:dyDescent="0.35">
      <c r="A239" s="16">
        <v>300</v>
      </c>
      <c r="B239" s="16">
        <v>13</v>
      </c>
      <c r="C239" s="16" t="s">
        <v>24</v>
      </c>
      <c r="D239" s="16"/>
      <c r="E239" s="16" t="s">
        <v>32</v>
      </c>
      <c r="F239" s="16" t="s">
        <v>463</v>
      </c>
      <c r="G239" s="16"/>
      <c r="H239" s="17" t="str">
        <f t="shared" si="12"/>
        <v>Country</v>
      </c>
      <c r="I239" s="17" t="str">
        <f t="shared" si="13"/>
        <v>Region</v>
      </c>
      <c r="J239" s="17"/>
      <c r="K239" s="18" t="s">
        <v>438</v>
      </c>
      <c r="L239" s="18" t="s">
        <v>463</v>
      </c>
      <c r="M239" s="18" t="s">
        <v>167</v>
      </c>
      <c r="N239" s="18"/>
      <c r="O239" s="19"/>
      <c r="P239" s="19"/>
      <c r="Q239" s="20" t="e">
        <f t="shared" si="17"/>
        <v>#N/A</v>
      </c>
      <c r="R239" s="20" t="str">
        <f t="shared" si="18"/>
        <v/>
      </c>
      <c r="S239" s="20" t="e">
        <f>IF(F239&lt;&gt;"",VLOOKUP(O239,Sheet1!A:B,2,0)&amp;"."&amp;P239&amp;" AS "&amp;I239,"")</f>
        <v>#N/A</v>
      </c>
    </row>
    <row r="240" spans="1:19" s="10" customFormat="1" x14ac:dyDescent="0.35">
      <c r="A240" s="16">
        <v>300</v>
      </c>
      <c r="B240" s="16">
        <v>14</v>
      </c>
      <c r="C240" s="16" t="s">
        <v>24</v>
      </c>
      <c r="D240" s="16"/>
      <c r="E240" s="16" t="s">
        <v>32</v>
      </c>
      <c r="F240" s="16" t="s">
        <v>466</v>
      </c>
      <c r="G240" s="16"/>
      <c r="H240" s="17" t="str">
        <f t="shared" si="12"/>
        <v>Country</v>
      </c>
      <c r="I240" s="17" t="str">
        <f t="shared" si="13"/>
        <v>Language</v>
      </c>
      <c r="J240" s="17"/>
      <c r="K240" s="18" t="s">
        <v>438</v>
      </c>
      <c r="L240" s="18" t="s">
        <v>465</v>
      </c>
      <c r="M240" s="18" t="s">
        <v>29</v>
      </c>
      <c r="N240" s="18">
        <v>8</v>
      </c>
      <c r="O240" s="19"/>
      <c r="P240" s="19"/>
      <c r="Q240" s="20" t="e">
        <f t="shared" si="17"/>
        <v>#N/A</v>
      </c>
      <c r="R240" s="20" t="str">
        <f t="shared" si="18"/>
        <v/>
      </c>
      <c r="S240" s="20" t="e">
        <f>IF(F240&lt;&gt;"",VLOOKUP(O240,Sheet1!A:B,2,0)&amp;"."&amp;P240&amp;" AS "&amp;I240,"")</f>
        <v>#N/A</v>
      </c>
    </row>
    <row r="241" spans="1:19" s="10" customFormat="1" hidden="1" x14ac:dyDescent="0.35">
      <c r="A241" s="16">
        <v>300</v>
      </c>
      <c r="B241" s="16">
        <v>15</v>
      </c>
      <c r="C241" s="16" t="s">
        <v>24</v>
      </c>
      <c r="D241" s="16"/>
      <c r="E241" s="16" t="s">
        <v>32</v>
      </c>
      <c r="F241" s="16"/>
      <c r="G241" s="16"/>
      <c r="H241" s="17" t="str">
        <f t="shared" si="12"/>
        <v>Country</v>
      </c>
      <c r="I241" s="17" t="str">
        <f t="shared" si="13"/>
        <v/>
      </c>
      <c r="J241" s="17"/>
      <c r="K241" s="18" t="s">
        <v>438</v>
      </c>
      <c r="L241" s="18" t="s">
        <v>467</v>
      </c>
      <c r="M241" s="18" t="s">
        <v>167</v>
      </c>
      <c r="N241" s="18"/>
      <c r="O241" s="19"/>
      <c r="P241" s="19"/>
      <c r="Q241" s="20" t="str">
        <f t="shared" si="17"/>
        <v/>
      </c>
      <c r="R241" s="20" t="str">
        <f t="shared" si="18"/>
        <v/>
      </c>
      <c r="S241" s="20" t="str">
        <f>IF(F241&lt;&gt;"",VLOOKUP(O241,Sheet1!A:B,2,0)&amp;"."&amp;P241&amp;" AS "&amp;I241,"")</f>
        <v/>
      </c>
    </row>
    <row r="242" spans="1:19" s="10" customFormat="1" hidden="1" x14ac:dyDescent="0.35">
      <c r="A242" s="16">
        <v>300</v>
      </c>
      <c r="B242" s="16">
        <v>16</v>
      </c>
      <c r="C242" s="16" t="s">
        <v>24</v>
      </c>
      <c r="D242" s="16"/>
      <c r="E242" s="16" t="s">
        <v>32</v>
      </c>
      <c r="F242" s="16"/>
      <c r="G242" s="16"/>
      <c r="H242" s="17" t="str">
        <f t="shared" si="12"/>
        <v>Country</v>
      </c>
      <c r="I242" s="17" t="str">
        <f t="shared" si="13"/>
        <v/>
      </c>
      <c r="J242" s="17"/>
      <c r="K242" s="18" t="s">
        <v>438</v>
      </c>
      <c r="L242" s="18" t="s">
        <v>469</v>
      </c>
      <c r="M242" s="18" t="s">
        <v>167</v>
      </c>
      <c r="N242" s="18"/>
      <c r="O242" s="19"/>
      <c r="P242" s="19"/>
      <c r="Q242" s="20" t="str">
        <f t="shared" si="17"/>
        <v/>
      </c>
      <c r="R242" s="20" t="str">
        <f t="shared" si="18"/>
        <v/>
      </c>
      <c r="S242" s="20" t="str">
        <f>IF(F242&lt;&gt;"",VLOOKUP(O242,Sheet1!A:B,2,0)&amp;"."&amp;P242&amp;" AS "&amp;I242,"")</f>
        <v/>
      </c>
    </row>
    <row r="243" spans="1:19" s="10" customFormat="1" hidden="1" x14ac:dyDescent="0.35">
      <c r="A243" s="16">
        <v>300</v>
      </c>
      <c r="B243" s="16">
        <v>17</v>
      </c>
      <c r="C243" s="16" t="s">
        <v>24</v>
      </c>
      <c r="D243" s="16"/>
      <c r="E243" s="16" t="s">
        <v>32</v>
      </c>
      <c r="F243" s="16"/>
      <c r="G243" s="16"/>
      <c r="H243" s="17" t="str">
        <f t="shared" si="12"/>
        <v>Country</v>
      </c>
      <c r="I243" s="17" t="str">
        <f t="shared" si="13"/>
        <v/>
      </c>
      <c r="J243" s="17"/>
      <c r="K243" s="18" t="s">
        <v>438</v>
      </c>
      <c r="L243" s="18" t="s">
        <v>471</v>
      </c>
      <c r="M243" s="18" t="s">
        <v>167</v>
      </c>
      <c r="N243" s="18"/>
      <c r="O243" s="19"/>
      <c r="P243" s="19"/>
      <c r="Q243" s="20" t="str">
        <f t="shared" si="17"/>
        <v/>
      </c>
      <c r="R243" s="20" t="str">
        <f t="shared" si="18"/>
        <v/>
      </c>
      <c r="S243" s="20" t="str">
        <f>IF(F243&lt;&gt;"",VLOOKUP(O243,Sheet1!A:B,2,0)&amp;"."&amp;P243&amp;" AS "&amp;I243,"")</f>
        <v/>
      </c>
    </row>
    <row r="244" spans="1:19" s="10" customFormat="1" hidden="1" x14ac:dyDescent="0.35">
      <c r="A244" s="16">
        <v>300</v>
      </c>
      <c r="B244" s="16">
        <v>18</v>
      </c>
      <c r="C244" s="16" t="s">
        <v>24</v>
      </c>
      <c r="D244" s="16"/>
      <c r="E244" s="16" t="s">
        <v>32</v>
      </c>
      <c r="F244" s="16"/>
      <c r="G244" s="16"/>
      <c r="H244" s="17" t="str">
        <f t="shared" si="12"/>
        <v>Country</v>
      </c>
      <c r="I244" s="17" t="str">
        <f t="shared" si="13"/>
        <v/>
      </c>
      <c r="J244" s="17"/>
      <c r="K244" s="18" t="s">
        <v>438</v>
      </c>
      <c r="L244" s="18" t="s">
        <v>473</v>
      </c>
      <c r="M244" s="18" t="s">
        <v>29</v>
      </c>
      <c r="N244" s="18">
        <v>8</v>
      </c>
      <c r="O244" s="19"/>
      <c r="P244" s="19"/>
      <c r="Q244" s="20" t="str">
        <f t="shared" si="17"/>
        <v/>
      </c>
      <c r="R244" s="20" t="str">
        <f t="shared" si="18"/>
        <v/>
      </c>
      <c r="S244" s="20" t="str">
        <f>IF(F244&lt;&gt;"",VLOOKUP(O244,Sheet1!A:B,2,0)&amp;"."&amp;P244&amp;" AS "&amp;I244,"")</f>
        <v/>
      </c>
    </row>
    <row r="245" spans="1:19" s="10" customFormat="1" hidden="1" x14ac:dyDescent="0.35">
      <c r="A245" s="16">
        <v>300</v>
      </c>
      <c r="B245" s="16">
        <v>19</v>
      </c>
      <c r="C245" s="16" t="s">
        <v>24</v>
      </c>
      <c r="D245" s="16"/>
      <c r="E245" s="16" t="s">
        <v>32</v>
      </c>
      <c r="F245" s="16"/>
      <c r="G245" s="16"/>
      <c r="H245" s="17" t="str">
        <f t="shared" si="12"/>
        <v>Country</v>
      </c>
      <c r="I245" s="17" t="str">
        <f t="shared" si="13"/>
        <v/>
      </c>
      <c r="J245" s="17"/>
      <c r="K245" s="18" t="s">
        <v>438</v>
      </c>
      <c r="L245" s="18" t="s">
        <v>474</v>
      </c>
      <c r="M245" s="18" t="s">
        <v>167</v>
      </c>
      <c r="N245" s="18"/>
      <c r="O245" s="19"/>
      <c r="P245" s="19"/>
      <c r="Q245" s="20" t="str">
        <f t="shared" si="17"/>
        <v/>
      </c>
      <c r="R245" s="20" t="str">
        <f t="shared" si="18"/>
        <v/>
      </c>
      <c r="S245" s="20" t="str">
        <f>IF(F245&lt;&gt;"",VLOOKUP(O245,Sheet1!A:B,2,0)&amp;"."&amp;P245&amp;" AS "&amp;I245,"")</f>
        <v/>
      </c>
    </row>
    <row r="246" spans="1:19" s="10" customFormat="1" hidden="1" x14ac:dyDescent="0.35">
      <c r="A246" s="16">
        <v>300</v>
      </c>
      <c r="B246" s="16">
        <v>20</v>
      </c>
      <c r="C246" s="16" t="s">
        <v>24</v>
      </c>
      <c r="D246" s="16"/>
      <c r="E246" s="16" t="s">
        <v>32</v>
      </c>
      <c r="F246" s="16"/>
      <c r="G246" s="16"/>
      <c r="H246" s="17" t="str">
        <f t="shared" si="12"/>
        <v>Country</v>
      </c>
      <c r="I246" s="17" t="str">
        <f t="shared" si="13"/>
        <v/>
      </c>
      <c r="J246" s="17"/>
      <c r="K246" s="18" t="s">
        <v>438</v>
      </c>
      <c r="L246" s="18" t="s">
        <v>476</v>
      </c>
      <c r="M246" s="18" t="s">
        <v>167</v>
      </c>
      <c r="N246" s="18"/>
      <c r="O246" s="19"/>
      <c r="P246" s="19"/>
      <c r="Q246" s="20" t="str">
        <f t="shared" si="17"/>
        <v/>
      </c>
      <c r="R246" s="20" t="str">
        <f t="shared" si="18"/>
        <v/>
      </c>
      <c r="S246" s="20" t="str">
        <f>IF(F246&lt;&gt;"",VLOOKUP(O246,Sheet1!A:B,2,0)&amp;"."&amp;P246&amp;" AS "&amp;I246,"")</f>
        <v/>
      </c>
    </row>
    <row r="247" spans="1:19" s="10" customFormat="1" hidden="1" x14ac:dyDescent="0.35">
      <c r="A247" s="16">
        <v>300</v>
      </c>
      <c r="B247" s="16">
        <v>21</v>
      </c>
      <c r="C247" s="16" t="s">
        <v>24</v>
      </c>
      <c r="D247" s="16"/>
      <c r="E247" s="16" t="s">
        <v>32</v>
      </c>
      <c r="F247" s="16"/>
      <c r="G247" s="16"/>
      <c r="H247" s="17" t="str">
        <f t="shared" si="12"/>
        <v>Country</v>
      </c>
      <c r="I247" s="17" t="str">
        <f t="shared" si="13"/>
        <v/>
      </c>
      <c r="J247" s="17"/>
      <c r="K247" s="18" t="s">
        <v>438</v>
      </c>
      <c r="L247" s="18" t="s">
        <v>478</v>
      </c>
      <c r="M247" s="18" t="s">
        <v>167</v>
      </c>
      <c r="N247" s="18"/>
      <c r="O247" s="19"/>
      <c r="P247" s="19"/>
      <c r="Q247" s="20" t="str">
        <f t="shared" si="17"/>
        <v/>
      </c>
      <c r="R247" s="20" t="str">
        <f t="shared" si="18"/>
        <v/>
      </c>
      <c r="S247" s="20" t="str">
        <f>IF(F247&lt;&gt;"",VLOOKUP(O247,Sheet1!A:B,2,0)&amp;"."&amp;P247&amp;" AS "&amp;I247,"")</f>
        <v/>
      </c>
    </row>
    <row r="248" spans="1:19" s="10" customFormat="1" hidden="1" x14ac:dyDescent="0.35">
      <c r="A248" s="16">
        <v>300</v>
      </c>
      <c r="B248" s="16">
        <v>22</v>
      </c>
      <c r="C248" s="16" t="s">
        <v>24</v>
      </c>
      <c r="D248" s="16"/>
      <c r="E248" s="16" t="s">
        <v>32</v>
      </c>
      <c r="F248" s="16"/>
      <c r="G248" s="16"/>
      <c r="H248" s="17" t="str">
        <f t="shared" si="12"/>
        <v>Country</v>
      </c>
      <c r="I248" s="17" t="str">
        <f t="shared" si="13"/>
        <v/>
      </c>
      <c r="J248" s="17"/>
      <c r="K248" s="18" t="s">
        <v>438</v>
      </c>
      <c r="L248" s="18" t="s">
        <v>480</v>
      </c>
      <c r="M248" s="18" t="s">
        <v>29</v>
      </c>
      <c r="N248" s="18">
        <v>15</v>
      </c>
      <c r="O248" s="19"/>
      <c r="P248" s="19"/>
      <c r="Q248" s="20" t="str">
        <f t="shared" si="17"/>
        <v/>
      </c>
      <c r="R248" s="20" t="str">
        <f t="shared" si="18"/>
        <v/>
      </c>
      <c r="S248" s="20" t="str">
        <f>IF(F248&lt;&gt;"",VLOOKUP(O248,Sheet1!A:B,2,0)&amp;"."&amp;P248&amp;" AS "&amp;I248,"")</f>
        <v/>
      </c>
    </row>
    <row r="249" spans="1:19" s="10" customFormat="1" hidden="1" x14ac:dyDescent="0.35">
      <c r="A249" s="16">
        <v>300</v>
      </c>
      <c r="B249" s="16">
        <v>23</v>
      </c>
      <c r="C249" s="16" t="s">
        <v>24</v>
      </c>
      <c r="D249" s="16"/>
      <c r="E249" s="16" t="s">
        <v>32</v>
      </c>
      <c r="F249" s="16"/>
      <c r="G249" s="16"/>
      <c r="H249" s="17" t="str">
        <f t="shared" si="12"/>
        <v>Country</v>
      </c>
      <c r="I249" s="17" t="str">
        <f t="shared" si="13"/>
        <v/>
      </c>
      <c r="J249" s="17"/>
      <c r="K249" s="18" t="s">
        <v>438</v>
      </c>
      <c r="L249" s="18" t="s">
        <v>482</v>
      </c>
      <c r="M249" s="18" t="s">
        <v>167</v>
      </c>
      <c r="N249" s="18"/>
      <c r="O249" s="19"/>
      <c r="P249" s="19"/>
      <c r="Q249" s="20" t="str">
        <f t="shared" si="17"/>
        <v/>
      </c>
      <c r="R249" s="20" t="str">
        <f t="shared" si="18"/>
        <v/>
      </c>
      <c r="S249" s="20" t="str">
        <f>IF(F249&lt;&gt;"",VLOOKUP(O249,Sheet1!A:B,2,0)&amp;"."&amp;P249&amp;" AS "&amp;I249,"")</f>
        <v/>
      </c>
    </row>
    <row r="250" spans="1:19" s="10" customFormat="1" hidden="1" x14ac:dyDescent="0.35">
      <c r="A250" s="16">
        <v>300</v>
      </c>
      <c r="B250" s="16">
        <v>24</v>
      </c>
      <c r="C250" s="16" t="s">
        <v>24</v>
      </c>
      <c r="D250" s="16"/>
      <c r="E250" s="16" t="s">
        <v>32</v>
      </c>
      <c r="F250" s="16"/>
      <c r="G250" s="16"/>
      <c r="H250" s="17" t="str">
        <f t="shared" si="12"/>
        <v>Country</v>
      </c>
      <c r="I250" s="17" t="str">
        <f t="shared" si="13"/>
        <v/>
      </c>
      <c r="J250" s="17"/>
      <c r="K250" s="18" t="s">
        <v>438</v>
      </c>
      <c r="L250" s="18" t="s">
        <v>484</v>
      </c>
      <c r="M250" s="18" t="s">
        <v>167</v>
      </c>
      <c r="N250" s="18"/>
      <c r="O250" s="19"/>
      <c r="P250" s="19"/>
      <c r="Q250" s="20" t="str">
        <f t="shared" si="17"/>
        <v/>
      </c>
      <c r="R250" s="20" t="str">
        <f t="shared" si="18"/>
        <v/>
      </c>
      <c r="S250" s="20" t="str">
        <f>IF(F250&lt;&gt;"",VLOOKUP(O250,Sheet1!A:B,2,0)&amp;"."&amp;P250&amp;" AS "&amp;I250,"")</f>
        <v/>
      </c>
    </row>
    <row r="251" spans="1:19" s="10" customFormat="1" hidden="1" x14ac:dyDescent="0.35">
      <c r="A251" s="16">
        <v>300</v>
      </c>
      <c r="B251" s="16">
        <v>25</v>
      </c>
      <c r="C251" s="16" t="s">
        <v>24</v>
      </c>
      <c r="D251" s="16"/>
      <c r="E251" s="16" t="s">
        <v>32</v>
      </c>
      <c r="F251" s="16"/>
      <c r="G251" s="16"/>
      <c r="H251" s="17" t="str">
        <f t="shared" si="12"/>
        <v>Country</v>
      </c>
      <c r="I251" s="17" t="str">
        <f t="shared" si="13"/>
        <v/>
      </c>
      <c r="J251" s="17"/>
      <c r="K251" s="18" t="s">
        <v>438</v>
      </c>
      <c r="L251" s="18" t="s">
        <v>486</v>
      </c>
      <c r="M251" s="18" t="s">
        <v>167</v>
      </c>
      <c r="N251" s="18"/>
      <c r="O251" s="19"/>
      <c r="P251" s="19"/>
      <c r="Q251" s="20" t="str">
        <f t="shared" si="17"/>
        <v/>
      </c>
      <c r="R251" s="20" t="str">
        <f t="shared" si="18"/>
        <v/>
      </c>
      <c r="S251" s="20" t="str">
        <f>IF(F251&lt;&gt;"",VLOOKUP(O251,Sheet1!A:B,2,0)&amp;"."&amp;P251&amp;" AS "&amp;I251,"")</f>
        <v/>
      </c>
    </row>
    <row r="252" spans="1:19" s="10" customFormat="1" hidden="1" x14ac:dyDescent="0.35">
      <c r="A252" s="16">
        <v>300</v>
      </c>
      <c r="B252" s="16">
        <v>26</v>
      </c>
      <c r="C252" s="16" t="s">
        <v>24</v>
      </c>
      <c r="D252" s="16"/>
      <c r="E252" s="16" t="s">
        <v>32</v>
      </c>
      <c r="F252" s="16"/>
      <c r="G252" s="16"/>
      <c r="H252" s="17" t="str">
        <f t="shared" si="12"/>
        <v>Country</v>
      </c>
      <c r="I252" s="17" t="str">
        <f t="shared" si="13"/>
        <v/>
      </c>
      <c r="J252" s="17"/>
      <c r="K252" s="18" t="s">
        <v>438</v>
      </c>
      <c r="L252" s="18" t="s">
        <v>488</v>
      </c>
      <c r="M252" s="18" t="s">
        <v>167</v>
      </c>
      <c r="N252" s="18"/>
      <c r="O252" s="19"/>
      <c r="P252" s="19"/>
      <c r="Q252" s="20" t="str">
        <f t="shared" si="17"/>
        <v/>
      </c>
      <c r="R252" s="20" t="str">
        <f t="shared" si="18"/>
        <v/>
      </c>
      <c r="S252" s="20" t="str">
        <f>IF(F252&lt;&gt;"",VLOOKUP(O252,Sheet1!A:B,2,0)&amp;"."&amp;P252&amp;" AS "&amp;I252,"")</f>
        <v/>
      </c>
    </row>
    <row r="253" spans="1:19" s="10" customFormat="1" hidden="1" x14ac:dyDescent="0.35">
      <c r="A253" s="16">
        <v>300</v>
      </c>
      <c r="B253" s="16">
        <v>27</v>
      </c>
      <c r="C253" s="16" t="s">
        <v>24</v>
      </c>
      <c r="D253" s="16"/>
      <c r="E253" s="16" t="s">
        <v>32</v>
      </c>
      <c r="F253" s="16"/>
      <c r="G253" s="16"/>
      <c r="H253" s="17" t="str">
        <f t="shared" si="12"/>
        <v>Country</v>
      </c>
      <c r="I253" s="17" t="str">
        <f t="shared" si="13"/>
        <v/>
      </c>
      <c r="J253" s="17"/>
      <c r="K253" s="18" t="s">
        <v>438</v>
      </c>
      <c r="L253" s="18" t="s">
        <v>490</v>
      </c>
      <c r="M253" s="18" t="s">
        <v>167</v>
      </c>
      <c r="N253" s="18"/>
      <c r="O253" s="19"/>
      <c r="P253" s="19"/>
      <c r="Q253" s="20" t="str">
        <f t="shared" si="17"/>
        <v/>
      </c>
      <c r="R253" s="20" t="str">
        <f t="shared" si="18"/>
        <v/>
      </c>
      <c r="S253" s="20" t="str">
        <f>IF(F253&lt;&gt;"",VLOOKUP(O253,Sheet1!A:B,2,0)&amp;"."&amp;P253&amp;" AS "&amp;I253,"")</f>
        <v/>
      </c>
    </row>
    <row r="254" spans="1:19" s="10" customFormat="1" hidden="1" x14ac:dyDescent="0.35">
      <c r="A254" s="16">
        <v>300</v>
      </c>
      <c r="B254" s="16">
        <v>28</v>
      </c>
      <c r="C254" s="16" t="s">
        <v>24</v>
      </c>
      <c r="D254" s="16"/>
      <c r="E254" s="16" t="s">
        <v>32</v>
      </c>
      <c r="F254" s="16"/>
      <c r="G254" s="16"/>
      <c r="H254" s="17" t="str">
        <f t="shared" si="12"/>
        <v>Country</v>
      </c>
      <c r="I254" s="17" t="str">
        <f t="shared" si="13"/>
        <v/>
      </c>
      <c r="J254" s="17"/>
      <c r="K254" s="18" t="s">
        <v>438</v>
      </c>
      <c r="L254" s="18" t="s">
        <v>492</v>
      </c>
      <c r="M254" s="18" t="s">
        <v>167</v>
      </c>
      <c r="N254" s="18"/>
      <c r="O254" s="19"/>
      <c r="P254" s="19"/>
      <c r="Q254" s="20" t="str">
        <f t="shared" si="17"/>
        <v/>
      </c>
      <c r="R254" s="20" t="str">
        <f t="shared" si="18"/>
        <v/>
      </c>
      <c r="S254" s="20" t="str">
        <f>IF(F254&lt;&gt;"",VLOOKUP(O254,Sheet1!A:B,2,0)&amp;"."&amp;P254&amp;" AS "&amp;I254,"")</f>
        <v/>
      </c>
    </row>
    <row r="255" spans="1:19" s="10" customFormat="1" hidden="1" x14ac:dyDescent="0.35">
      <c r="A255" s="16">
        <v>300</v>
      </c>
      <c r="B255" s="16">
        <v>29</v>
      </c>
      <c r="C255" s="16" t="s">
        <v>24</v>
      </c>
      <c r="D255" s="16"/>
      <c r="E255" s="16" t="s">
        <v>32</v>
      </c>
      <c r="F255" s="16"/>
      <c r="G255" s="16"/>
      <c r="H255" s="17" t="str">
        <f t="shared" si="12"/>
        <v>Country</v>
      </c>
      <c r="I255" s="17" t="str">
        <f t="shared" si="13"/>
        <v/>
      </c>
      <c r="J255" s="17"/>
      <c r="K255" s="18" t="s">
        <v>438</v>
      </c>
      <c r="L255" s="18" t="s">
        <v>494</v>
      </c>
      <c r="M255" s="18" t="s">
        <v>167</v>
      </c>
      <c r="N255" s="18"/>
      <c r="O255" s="19"/>
      <c r="P255" s="19"/>
      <c r="Q255" s="20" t="str">
        <f t="shared" si="17"/>
        <v/>
      </c>
      <c r="R255" s="20" t="str">
        <f t="shared" si="18"/>
        <v/>
      </c>
      <c r="S255" s="20" t="str">
        <f>IF(F255&lt;&gt;"",VLOOKUP(O255,Sheet1!A:B,2,0)&amp;"."&amp;P255&amp;" AS "&amp;I255,"")</f>
        <v/>
      </c>
    </row>
    <row r="256" spans="1:19" s="10" customFormat="1" hidden="1" x14ac:dyDescent="0.35">
      <c r="A256" s="16">
        <v>300</v>
      </c>
      <c r="B256" s="16">
        <v>30</v>
      </c>
      <c r="C256" s="16" t="s">
        <v>24</v>
      </c>
      <c r="D256" s="16"/>
      <c r="E256" s="16" t="s">
        <v>32</v>
      </c>
      <c r="F256" s="16"/>
      <c r="G256" s="16"/>
      <c r="H256" s="17" t="str">
        <f t="shared" si="12"/>
        <v>Country</v>
      </c>
      <c r="I256" s="17" t="str">
        <f t="shared" si="13"/>
        <v/>
      </c>
      <c r="J256" s="17"/>
      <c r="K256" s="18" t="s">
        <v>438</v>
      </c>
      <c r="L256" s="18" t="s">
        <v>496</v>
      </c>
      <c r="M256" s="18" t="s">
        <v>167</v>
      </c>
      <c r="N256" s="18"/>
      <c r="O256" s="19"/>
      <c r="P256" s="19"/>
      <c r="Q256" s="20" t="str">
        <f t="shared" si="17"/>
        <v/>
      </c>
      <c r="R256" s="20" t="str">
        <f t="shared" si="18"/>
        <v/>
      </c>
      <c r="S256" s="20" t="str">
        <f>IF(F256&lt;&gt;"",VLOOKUP(O256,Sheet1!A:B,2,0)&amp;"."&amp;P256&amp;" AS "&amp;I256,"")</f>
        <v/>
      </c>
    </row>
    <row r="257" spans="1:19" s="10" customFormat="1" hidden="1" x14ac:dyDescent="0.35">
      <c r="A257" s="16">
        <v>300</v>
      </c>
      <c r="B257" s="16">
        <v>31</v>
      </c>
      <c r="C257" s="16" t="s">
        <v>24</v>
      </c>
      <c r="D257" s="16"/>
      <c r="E257" s="16" t="s">
        <v>32</v>
      </c>
      <c r="F257" s="16"/>
      <c r="G257" s="16"/>
      <c r="H257" s="17" t="str">
        <f t="shared" si="12"/>
        <v>Country</v>
      </c>
      <c r="I257" s="17" t="str">
        <f t="shared" si="13"/>
        <v/>
      </c>
      <c r="J257" s="17"/>
      <c r="K257" s="18" t="s">
        <v>438</v>
      </c>
      <c r="L257" s="18" t="s">
        <v>498</v>
      </c>
      <c r="M257" s="18" t="s">
        <v>167</v>
      </c>
      <c r="N257" s="18"/>
      <c r="O257" s="19"/>
      <c r="P257" s="19"/>
      <c r="Q257" s="20" t="str">
        <f t="shared" si="17"/>
        <v/>
      </c>
      <c r="R257" s="20" t="str">
        <f t="shared" si="18"/>
        <v/>
      </c>
      <c r="S257" s="20" t="str">
        <f>IF(F257&lt;&gt;"",VLOOKUP(O257,Sheet1!A:B,2,0)&amp;"."&amp;P257&amp;" AS "&amp;I257,"")</f>
        <v/>
      </c>
    </row>
    <row r="258" spans="1:19" s="10" customFormat="1" hidden="1" x14ac:dyDescent="0.35">
      <c r="A258" s="16">
        <v>300</v>
      </c>
      <c r="B258" s="16">
        <v>32</v>
      </c>
      <c r="C258" s="16" t="s">
        <v>24</v>
      </c>
      <c r="D258" s="16"/>
      <c r="E258" s="16" t="s">
        <v>32</v>
      </c>
      <c r="F258" s="16"/>
      <c r="G258" s="16"/>
      <c r="H258" s="17" t="str">
        <f t="shared" si="12"/>
        <v>Country</v>
      </c>
      <c r="I258" s="17" t="str">
        <f t="shared" si="13"/>
        <v/>
      </c>
      <c r="J258" s="17"/>
      <c r="K258" s="18" t="s">
        <v>438</v>
      </c>
      <c r="L258" s="18" t="s">
        <v>500</v>
      </c>
      <c r="M258" s="18" t="s">
        <v>167</v>
      </c>
      <c r="N258" s="18"/>
      <c r="O258" s="19"/>
      <c r="P258" s="19"/>
      <c r="Q258" s="20" t="str">
        <f t="shared" si="17"/>
        <v/>
      </c>
      <c r="R258" s="20" t="str">
        <f t="shared" si="18"/>
        <v/>
      </c>
      <c r="S258" s="20" t="str">
        <f>IF(F258&lt;&gt;"",VLOOKUP(O258,Sheet1!A:B,2,0)&amp;"."&amp;P258&amp;" AS "&amp;I258,"")</f>
        <v/>
      </c>
    </row>
    <row r="259" spans="1:19" s="10" customFormat="1" hidden="1" x14ac:dyDescent="0.35">
      <c r="A259" s="16">
        <v>300</v>
      </c>
      <c r="B259" s="16">
        <v>33</v>
      </c>
      <c r="C259" s="16" t="s">
        <v>24</v>
      </c>
      <c r="D259" s="16"/>
      <c r="E259" s="16" t="s">
        <v>32</v>
      </c>
      <c r="F259" s="16"/>
      <c r="G259" s="16"/>
      <c r="H259" s="17" t="str">
        <f t="shared" ref="H259:H322" si="19">IF(E259=E258,H258,SUBSTITUTE(E259," ",""))</f>
        <v>Country</v>
      </c>
      <c r="I259" s="17" t="str">
        <f t="shared" ref="I259:I322" si="20">IF(F259&lt;&gt;"",SUBSTITUTE(SUBSTITUTE(F259," ","_"),"-",""),"")</f>
        <v/>
      </c>
      <c r="J259" s="17"/>
      <c r="K259" s="18" t="s">
        <v>438</v>
      </c>
      <c r="L259" s="18" t="s">
        <v>502</v>
      </c>
      <c r="M259" s="18" t="s">
        <v>167</v>
      </c>
      <c r="N259" s="18"/>
      <c r="O259" s="19"/>
      <c r="P259" s="19"/>
      <c r="Q259" s="20" t="str">
        <f t="shared" si="17"/>
        <v/>
      </c>
      <c r="R259" s="20" t="str">
        <f t="shared" si="18"/>
        <v/>
      </c>
      <c r="S259" s="20" t="str">
        <f>IF(F259&lt;&gt;"",VLOOKUP(O259,Sheet1!A:B,2,0)&amp;"."&amp;P259&amp;" AS "&amp;I259,"")</f>
        <v/>
      </c>
    </row>
    <row r="260" spans="1:19" s="10" customFormat="1" hidden="1" x14ac:dyDescent="0.35">
      <c r="A260" s="16">
        <v>300</v>
      </c>
      <c r="B260" s="16">
        <v>34</v>
      </c>
      <c r="C260" s="16" t="s">
        <v>24</v>
      </c>
      <c r="D260" s="16"/>
      <c r="E260" s="16" t="s">
        <v>32</v>
      </c>
      <c r="F260" s="16"/>
      <c r="G260" s="16"/>
      <c r="H260" s="17" t="str">
        <f t="shared" si="19"/>
        <v>Country</v>
      </c>
      <c r="I260" s="17" t="str">
        <f t="shared" si="20"/>
        <v/>
      </c>
      <c r="J260" s="17"/>
      <c r="K260" s="18" t="s">
        <v>438</v>
      </c>
      <c r="L260" s="18" t="s">
        <v>504</v>
      </c>
      <c r="M260" s="18" t="s">
        <v>167</v>
      </c>
      <c r="N260" s="18"/>
      <c r="O260" s="19"/>
      <c r="P260" s="19"/>
      <c r="Q260" s="20" t="str">
        <f t="shared" si="17"/>
        <v/>
      </c>
      <c r="R260" s="20" t="str">
        <f t="shared" si="18"/>
        <v/>
      </c>
      <c r="S260" s="20" t="str">
        <f>IF(F260&lt;&gt;"",VLOOKUP(O260,Sheet1!A:B,2,0)&amp;"."&amp;P260&amp;" AS "&amp;I260,"")</f>
        <v/>
      </c>
    </row>
    <row r="261" spans="1:19" s="10" customFormat="1" hidden="1" x14ac:dyDescent="0.35">
      <c r="A261" s="16">
        <v>300</v>
      </c>
      <c r="B261" s="16">
        <v>35</v>
      </c>
      <c r="C261" s="16" t="s">
        <v>24</v>
      </c>
      <c r="D261" s="16"/>
      <c r="E261" s="16" t="s">
        <v>32</v>
      </c>
      <c r="F261" s="16"/>
      <c r="G261" s="16"/>
      <c r="H261" s="17" t="str">
        <f t="shared" si="19"/>
        <v>Country</v>
      </c>
      <c r="I261" s="17" t="str">
        <f t="shared" si="20"/>
        <v/>
      </c>
      <c r="J261" s="17"/>
      <c r="K261" s="18" t="s">
        <v>438</v>
      </c>
      <c r="L261" s="18" t="s">
        <v>506</v>
      </c>
      <c r="M261" s="18" t="s">
        <v>167</v>
      </c>
      <c r="N261" s="18"/>
      <c r="O261" s="19"/>
      <c r="P261" s="19"/>
      <c r="Q261" s="20" t="str">
        <f t="shared" si="17"/>
        <v/>
      </c>
      <c r="R261" s="20" t="str">
        <f t="shared" si="18"/>
        <v/>
      </c>
      <c r="S261" s="20" t="str">
        <f>IF(F261&lt;&gt;"",VLOOKUP(O261,Sheet1!A:B,2,0)&amp;"."&amp;P261&amp;" AS "&amp;I261,"")</f>
        <v/>
      </c>
    </row>
    <row r="262" spans="1:19" s="10" customFormat="1" hidden="1" x14ac:dyDescent="0.35">
      <c r="A262" s="16">
        <v>300</v>
      </c>
      <c r="B262" s="16">
        <v>36</v>
      </c>
      <c r="C262" s="16" t="s">
        <v>24</v>
      </c>
      <c r="D262" s="16"/>
      <c r="E262" s="16" t="s">
        <v>32</v>
      </c>
      <c r="F262" s="16"/>
      <c r="G262" s="16"/>
      <c r="H262" s="17" t="str">
        <f t="shared" si="19"/>
        <v>Country</v>
      </c>
      <c r="I262" s="17" t="str">
        <f t="shared" si="20"/>
        <v/>
      </c>
      <c r="J262" s="17"/>
      <c r="K262" s="18" t="s">
        <v>438</v>
      </c>
      <c r="L262" s="18" t="s">
        <v>508</v>
      </c>
      <c r="M262" s="18" t="s">
        <v>167</v>
      </c>
      <c r="N262" s="18"/>
      <c r="O262" s="19"/>
      <c r="P262" s="19"/>
      <c r="Q262" s="20" t="str">
        <f t="shared" si="17"/>
        <v/>
      </c>
      <c r="R262" s="20" t="str">
        <f t="shared" si="18"/>
        <v/>
      </c>
      <c r="S262" s="20" t="str">
        <f>IF(F262&lt;&gt;"",VLOOKUP(O262,Sheet1!A:B,2,0)&amp;"."&amp;P262&amp;" AS "&amp;I262,"")</f>
        <v/>
      </c>
    </row>
    <row r="263" spans="1:19" s="10" customFormat="1" hidden="1" x14ac:dyDescent="0.35">
      <c r="A263" s="16">
        <v>300</v>
      </c>
      <c r="B263" s="16">
        <v>37</v>
      </c>
      <c r="C263" s="16" t="s">
        <v>24</v>
      </c>
      <c r="D263" s="16"/>
      <c r="E263" s="16" t="s">
        <v>32</v>
      </c>
      <c r="F263" s="16"/>
      <c r="G263" s="16"/>
      <c r="H263" s="17" t="str">
        <f t="shared" si="19"/>
        <v>Country</v>
      </c>
      <c r="I263" s="17" t="str">
        <f t="shared" si="20"/>
        <v/>
      </c>
      <c r="J263" s="17"/>
      <c r="K263" s="18" t="s">
        <v>438</v>
      </c>
      <c r="L263" s="18" t="s">
        <v>510</v>
      </c>
      <c r="M263" s="18" t="s">
        <v>167</v>
      </c>
      <c r="N263" s="18"/>
      <c r="O263" s="19"/>
      <c r="P263" s="19"/>
      <c r="Q263" s="20" t="str">
        <f t="shared" si="17"/>
        <v/>
      </c>
      <c r="R263" s="20" t="str">
        <f t="shared" si="18"/>
        <v/>
      </c>
      <c r="S263" s="20" t="str">
        <f>IF(F263&lt;&gt;"",VLOOKUP(O263,Sheet1!A:B,2,0)&amp;"."&amp;P263&amp;" AS "&amp;I263,"")</f>
        <v/>
      </c>
    </row>
    <row r="264" spans="1:19" s="10" customFormat="1" hidden="1" x14ac:dyDescent="0.35">
      <c r="A264" s="16">
        <v>300</v>
      </c>
      <c r="B264" s="16">
        <v>38</v>
      </c>
      <c r="C264" s="16" t="s">
        <v>24</v>
      </c>
      <c r="D264" s="16"/>
      <c r="E264" s="16" t="s">
        <v>32</v>
      </c>
      <c r="F264" s="16"/>
      <c r="G264" s="16"/>
      <c r="H264" s="17" t="str">
        <f t="shared" si="19"/>
        <v>Country</v>
      </c>
      <c r="I264" s="17" t="str">
        <f t="shared" si="20"/>
        <v/>
      </c>
      <c r="J264" s="17"/>
      <c r="K264" s="18" t="s">
        <v>438</v>
      </c>
      <c r="L264" s="18" t="s">
        <v>512</v>
      </c>
      <c r="M264" s="18" t="s">
        <v>167</v>
      </c>
      <c r="N264" s="18"/>
      <c r="O264" s="19"/>
      <c r="P264" s="19"/>
      <c r="Q264" s="20" t="str">
        <f t="shared" si="17"/>
        <v/>
      </c>
      <c r="R264" s="20" t="str">
        <f t="shared" si="18"/>
        <v/>
      </c>
      <c r="S264" s="20" t="str">
        <f>IF(F264&lt;&gt;"",VLOOKUP(O264,Sheet1!A:B,2,0)&amp;"."&amp;P264&amp;" AS "&amp;I264,"")</f>
        <v/>
      </c>
    </row>
    <row r="265" spans="1:19" s="10" customFormat="1" hidden="1" x14ac:dyDescent="0.35">
      <c r="A265" s="16">
        <v>300</v>
      </c>
      <c r="B265" s="16">
        <v>39</v>
      </c>
      <c r="C265" s="16" t="s">
        <v>24</v>
      </c>
      <c r="D265" s="16"/>
      <c r="E265" s="16" t="s">
        <v>32</v>
      </c>
      <c r="F265" s="16"/>
      <c r="G265" s="16"/>
      <c r="H265" s="17" t="str">
        <f t="shared" si="19"/>
        <v>Country</v>
      </c>
      <c r="I265" s="17" t="str">
        <f t="shared" si="20"/>
        <v/>
      </c>
      <c r="J265" s="17"/>
      <c r="K265" s="18" t="s">
        <v>438</v>
      </c>
      <c r="L265" s="18" t="s">
        <v>514</v>
      </c>
      <c r="M265" s="18" t="s">
        <v>167</v>
      </c>
      <c r="N265" s="18"/>
      <c r="O265" s="19"/>
      <c r="P265" s="19"/>
      <c r="Q265" s="20" t="str">
        <f t="shared" si="17"/>
        <v/>
      </c>
      <c r="R265" s="20" t="str">
        <f t="shared" si="18"/>
        <v/>
      </c>
      <c r="S265" s="20" t="str">
        <f>IF(F265&lt;&gt;"",VLOOKUP(O265,Sheet1!A:B,2,0)&amp;"."&amp;P265&amp;" AS "&amp;I265,"")</f>
        <v/>
      </c>
    </row>
    <row r="266" spans="1:19" s="10" customFormat="1" hidden="1" x14ac:dyDescent="0.35">
      <c r="A266" s="16">
        <v>300</v>
      </c>
      <c r="B266" s="16">
        <v>40</v>
      </c>
      <c r="C266" s="16" t="s">
        <v>24</v>
      </c>
      <c r="D266" s="16"/>
      <c r="E266" s="16" t="s">
        <v>32</v>
      </c>
      <c r="F266" s="16"/>
      <c r="G266" s="16"/>
      <c r="H266" s="17" t="str">
        <f t="shared" si="19"/>
        <v>Country</v>
      </c>
      <c r="I266" s="17" t="str">
        <f t="shared" si="20"/>
        <v/>
      </c>
      <c r="J266" s="17"/>
      <c r="K266" s="18" t="s">
        <v>438</v>
      </c>
      <c r="L266" s="18" t="s">
        <v>516</v>
      </c>
      <c r="M266" s="18" t="s">
        <v>167</v>
      </c>
      <c r="N266" s="18"/>
      <c r="O266" s="19"/>
      <c r="P266" s="19"/>
      <c r="Q266" s="20" t="str">
        <f t="shared" si="17"/>
        <v/>
      </c>
      <c r="R266" s="20" t="str">
        <f t="shared" si="18"/>
        <v/>
      </c>
      <c r="S266" s="20" t="str">
        <f>IF(F266&lt;&gt;"",VLOOKUP(O266,Sheet1!A:B,2,0)&amp;"."&amp;P266&amp;" AS "&amp;I266,"")</f>
        <v/>
      </c>
    </row>
    <row r="267" spans="1:19" s="10" customFormat="1" hidden="1" x14ac:dyDescent="0.35">
      <c r="A267" s="16">
        <v>300</v>
      </c>
      <c r="B267" s="16">
        <v>41</v>
      </c>
      <c r="C267" s="16" t="s">
        <v>24</v>
      </c>
      <c r="D267" s="16"/>
      <c r="E267" s="16" t="s">
        <v>32</v>
      </c>
      <c r="F267" s="16"/>
      <c r="G267" s="16"/>
      <c r="H267" s="17" t="str">
        <f t="shared" si="19"/>
        <v>Country</v>
      </c>
      <c r="I267" s="17" t="str">
        <f t="shared" si="20"/>
        <v/>
      </c>
      <c r="J267" s="17"/>
      <c r="K267" s="18" t="s">
        <v>438</v>
      </c>
      <c r="L267" s="18" t="s">
        <v>518</v>
      </c>
      <c r="M267" s="18" t="s">
        <v>167</v>
      </c>
      <c r="N267" s="18"/>
      <c r="O267" s="19"/>
      <c r="P267" s="19"/>
      <c r="Q267" s="20" t="str">
        <f t="shared" si="17"/>
        <v/>
      </c>
      <c r="R267" s="20" t="str">
        <f t="shared" si="18"/>
        <v/>
      </c>
      <c r="S267" s="20" t="str">
        <f>IF(F267&lt;&gt;"",VLOOKUP(O267,Sheet1!A:B,2,0)&amp;"."&amp;P267&amp;" AS "&amp;I267,"")</f>
        <v/>
      </c>
    </row>
    <row r="268" spans="1:19" s="10" customFormat="1" hidden="1" x14ac:dyDescent="0.35">
      <c r="A268" s="16">
        <v>300</v>
      </c>
      <c r="B268" s="16">
        <v>42</v>
      </c>
      <c r="C268" s="16" t="s">
        <v>24</v>
      </c>
      <c r="D268" s="16"/>
      <c r="E268" s="16" t="s">
        <v>32</v>
      </c>
      <c r="F268" s="16"/>
      <c r="G268" s="16"/>
      <c r="H268" s="17" t="str">
        <f t="shared" si="19"/>
        <v>Country</v>
      </c>
      <c r="I268" s="17" t="str">
        <f t="shared" si="20"/>
        <v/>
      </c>
      <c r="J268" s="17"/>
      <c r="K268" s="18" t="s">
        <v>438</v>
      </c>
      <c r="L268" s="18" t="s">
        <v>520</v>
      </c>
      <c r="M268" s="18" t="s">
        <v>167</v>
      </c>
      <c r="N268" s="18"/>
      <c r="O268" s="19"/>
      <c r="P268" s="19"/>
      <c r="Q268" s="20" t="str">
        <f t="shared" si="17"/>
        <v/>
      </c>
      <c r="R268" s="20" t="str">
        <f t="shared" si="18"/>
        <v/>
      </c>
      <c r="S268" s="20" t="str">
        <f>IF(F268&lt;&gt;"",VLOOKUP(O268,Sheet1!A:B,2,0)&amp;"."&amp;P268&amp;" AS "&amp;I268,"")</f>
        <v/>
      </c>
    </row>
    <row r="269" spans="1:19" s="10" customFormat="1" hidden="1" x14ac:dyDescent="0.35">
      <c r="A269" s="16">
        <v>300</v>
      </c>
      <c r="B269" s="16">
        <v>43</v>
      </c>
      <c r="C269" s="16" t="s">
        <v>24</v>
      </c>
      <c r="D269" s="16"/>
      <c r="E269" s="16" t="s">
        <v>32</v>
      </c>
      <c r="F269" s="16"/>
      <c r="G269" s="16"/>
      <c r="H269" s="17" t="str">
        <f t="shared" si="19"/>
        <v>Country</v>
      </c>
      <c r="I269" s="17" t="str">
        <f t="shared" si="20"/>
        <v/>
      </c>
      <c r="J269" s="17"/>
      <c r="K269" s="18" t="s">
        <v>438</v>
      </c>
      <c r="L269" s="18" t="s">
        <v>522</v>
      </c>
      <c r="M269" s="18" t="s">
        <v>167</v>
      </c>
      <c r="N269" s="18"/>
      <c r="O269" s="19"/>
      <c r="P269" s="19"/>
      <c r="Q269" s="20" t="str">
        <f t="shared" si="17"/>
        <v/>
      </c>
      <c r="R269" s="20" t="str">
        <f t="shared" si="18"/>
        <v/>
      </c>
      <c r="S269" s="20" t="str">
        <f>IF(F269&lt;&gt;"",VLOOKUP(O269,Sheet1!A:B,2,0)&amp;"."&amp;P269&amp;" AS "&amp;I269,"")</f>
        <v/>
      </c>
    </row>
    <row r="270" spans="1:19" s="10" customFormat="1" hidden="1" x14ac:dyDescent="0.35">
      <c r="A270" s="16">
        <v>300</v>
      </c>
      <c r="B270" s="16">
        <v>44</v>
      </c>
      <c r="C270" s="16" t="s">
        <v>24</v>
      </c>
      <c r="D270" s="16"/>
      <c r="E270" s="16" t="s">
        <v>32</v>
      </c>
      <c r="F270" s="16"/>
      <c r="G270" s="16"/>
      <c r="H270" s="17" t="str">
        <f t="shared" si="19"/>
        <v>Country</v>
      </c>
      <c r="I270" s="17" t="str">
        <f t="shared" si="20"/>
        <v/>
      </c>
      <c r="J270" s="17"/>
      <c r="K270" s="18" t="s">
        <v>438</v>
      </c>
      <c r="L270" s="18" t="s">
        <v>524</v>
      </c>
      <c r="M270" s="18" t="s">
        <v>167</v>
      </c>
      <c r="N270" s="18"/>
      <c r="O270" s="19"/>
      <c r="P270" s="19"/>
      <c r="Q270" s="20" t="str">
        <f t="shared" si="17"/>
        <v/>
      </c>
      <c r="R270" s="20" t="str">
        <f t="shared" si="18"/>
        <v/>
      </c>
      <c r="S270" s="20" t="str">
        <f>IF(F270&lt;&gt;"",VLOOKUP(O270,Sheet1!A:B,2,0)&amp;"."&amp;P270&amp;" AS "&amp;I270,"")</f>
        <v/>
      </c>
    </row>
    <row r="271" spans="1:19" s="10" customFormat="1" hidden="1" x14ac:dyDescent="0.35">
      <c r="A271" s="16">
        <v>300</v>
      </c>
      <c r="B271" s="16">
        <v>45</v>
      </c>
      <c r="C271" s="16" t="s">
        <v>24</v>
      </c>
      <c r="D271" s="16"/>
      <c r="E271" s="16" t="s">
        <v>32</v>
      </c>
      <c r="F271" s="16"/>
      <c r="G271" s="16"/>
      <c r="H271" s="17" t="str">
        <f t="shared" si="19"/>
        <v>Country</v>
      </c>
      <c r="I271" s="17" t="str">
        <f t="shared" si="20"/>
        <v/>
      </c>
      <c r="J271" s="17"/>
      <c r="K271" s="18" t="s">
        <v>438</v>
      </c>
      <c r="L271" s="18" t="s">
        <v>526</v>
      </c>
      <c r="M271" s="18" t="s">
        <v>167</v>
      </c>
      <c r="N271" s="18"/>
      <c r="O271" s="19"/>
      <c r="P271" s="19"/>
      <c r="Q271" s="20" t="str">
        <f t="shared" si="17"/>
        <v/>
      </c>
      <c r="R271" s="20" t="str">
        <f t="shared" si="18"/>
        <v/>
      </c>
      <c r="S271" s="20" t="str">
        <f>IF(F271&lt;&gt;"",VLOOKUP(O271,Sheet1!A:B,2,0)&amp;"."&amp;P271&amp;" AS "&amp;I271,"")</f>
        <v/>
      </c>
    </row>
    <row r="272" spans="1:19" s="10" customFormat="1" hidden="1" x14ac:dyDescent="0.35">
      <c r="A272" s="16">
        <v>300</v>
      </c>
      <c r="B272" s="16">
        <v>46</v>
      </c>
      <c r="C272" s="16" t="s">
        <v>24</v>
      </c>
      <c r="D272" s="16"/>
      <c r="E272" s="16" t="s">
        <v>32</v>
      </c>
      <c r="F272" s="16"/>
      <c r="G272" s="16"/>
      <c r="H272" s="17" t="str">
        <f t="shared" si="19"/>
        <v>Country</v>
      </c>
      <c r="I272" s="17" t="str">
        <f t="shared" si="20"/>
        <v/>
      </c>
      <c r="J272" s="17"/>
      <c r="K272" s="18" t="s">
        <v>438</v>
      </c>
      <c r="L272" s="18" t="s">
        <v>528</v>
      </c>
      <c r="M272" s="18" t="s">
        <v>167</v>
      </c>
      <c r="N272" s="18"/>
      <c r="O272" s="19"/>
      <c r="P272" s="19"/>
      <c r="Q272" s="20" t="str">
        <f t="shared" si="17"/>
        <v/>
      </c>
      <c r="R272" s="20" t="str">
        <f t="shared" si="18"/>
        <v/>
      </c>
      <c r="S272" s="20" t="str">
        <f>IF(F272&lt;&gt;"",VLOOKUP(O272,Sheet1!A:B,2,0)&amp;"."&amp;P272&amp;" AS "&amp;I272,"")</f>
        <v/>
      </c>
    </row>
    <row r="273" spans="1:19" s="10" customFormat="1" hidden="1" x14ac:dyDescent="0.35">
      <c r="A273" s="16">
        <v>300</v>
      </c>
      <c r="B273" s="16">
        <v>47</v>
      </c>
      <c r="C273" s="16" t="s">
        <v>24</v>
      </c>
      <c r="D273" s="16"/>
      <c r="E273" s="16" t="s">
        <v>32</v>
      </c>
      <c r="F273" s="16"/>
      <c r="G273" s="16"/>
      <c r="H273" s="17" t="str">
        <f t="shared" si="19"/>
        <v>Country</v>
      </c>
      <c r="I273" s="17" t="str">
        <f t="shared" si="20"/>
        <v/>
      </c>
      <c r="J273" s="17"/>
      <c r="K273" s="18" t="s">
        <v>438</v>
      </c>
      <c r="L273" s="18" t="s">
        <v>530</v>
      </c>
      <c r="M273" s="18" t="s">
        <v>167</v>
      </c>
      <c r="N273" s="18"/>
      <c r="O273" s="19"/>
      <c r="P273" s="19"/>
      <c r="Q273" s="20" t="str">
        <f t="shared" si="17"/>
        <v/>
      </c>
      <c r="R273" s="20" t="str">
        <f t="shared" si="18"/>
        <v/>
      </c>
      <c r="S273" s="20" t="str">
        <f>IF(F273&lt;&gt;"",VLOOKUP(O273,Sheet1!A:B,2,0)&amp;"."&amp;P273&amp;" AS "&amp;I273,"")</f>
        <v/>
      </c>
    </row>
    <row r="274" spans="1:19" s="10" customFormat="1" hidden="1" x14ac:dyDescent="0.35">
      <c r="A274" s="16">
        <v>300</v>
      </c>
      <c r="B274" s="16">
        <v>48</v>
      </c>
      <c r="C274" s="16" t="s">
        <v>24</v>
      </c>
      <c r="D274" s="16"/>
      <c r="E274" s="16" t="s">
        <v>32</v>
      </c>
      <c r="F274" s="16"/>
      <c r="G274" s="16"/>
      <c r="H274" s="17" t="str">
        <f t="shared" si="19"/>
        <v>Country</v>
      </c>
      <c r="I274" s="17" t="str">
        <f t="shared" si="20"/>
        <v/>
      </c>
      <c r="J274" s="17"/>
      <c r="K274" s="18" t="s">
        <v>438</v>
      </c>
      <c r="L274" s="18" t="s">
        <v>532</v>
      </c>
      <c r="M274" s="18" t="s">
        <v>167</v>
      </c>
      <c r="N274" s="18"/>
      <c r="O274" s="19"/>
      <c r="P274" s="19"/>
      <c r="Q274" s="20" t="str">
        <f t="shared" si="17"/>
        <v/>
      </c>
      <c r="R274" s="20" t="str">
        <f t="shared" si="18"/>
        <v/>
      </c>
      <c r="S274" s="20" t="str">
        <f>IF(F274&lt;&gt;"",VLOOKUP(O274,Sheet1!A:B,2,0)&amp;"."&amp;P274&amp;" AS "&amp;I274,"")</f>
        <v/>
      </c>
    </row>
    <row r="275" spans="1:19" s="10" customFormat="1" hidden="1" x14ac:dyDescent="0.35">
      <c r="A275" s="16">
        <v>300</v>
      </c>
      <c r="B275" s="16">
        <v>49</v>
      </c>
      <c r="C275" s="16" t="s">
        <v>24</v>
      </c>
      <c r="D275" s="16"/>
      <c r="E275" s="16" t="s">
        <v>32</v>
      </c>
      <c r="F275" s="16"/>
      <c r="G275" s="16"/>
      <c r="H275" s="17" t="str">
        <f t="shared" si="19"/>
        <v>Country</v>
      </c>
      <c r="I275" s="17" t="str">
        <f t="shared" si="20"/>
        <v/>
      </c>
      <c r="J275" s="17"/>
      <c r="K275" s="18" t="s">
        <v>438</v>
      </c>
      <c r="L275" s="18" t="s">
        <v>534</v>
      </c>
      <c r="M275" s="18" t="s">
        <v>167</v>
      </c>
      <c r="N275" s="18"/>
      <c r="O275" s="19"/>
      <c r="P275" s="19"/>
      <c r="Q275" s="20" t="str">
        <f t="shared" si="17"/>
        <v/>
      </c>
      <c r="R275" s="20" t="str">
        <f t="shared" si="18"/>
        <v/>
      </c>
      <c r="S275" s="20" t="str">
        <f>IF(F275&lt;&gt;"",VLOOKUP(O275,Sheet1!A:B,2,0)&amp;"."&amp;P275&amp;" AS "&amp;I275,"")</f>
        <v/>
      </c>
    </row>
    <row r="276" spans="1:19" s="10" customFormat="1" hidden="1" x14ac:dyDescent="0.35">
      <c r="A276" s="16">
        <v>300</v>
      </c>
      <c r="B276" s="16">
        <v>50</v>
      </c>
      <c r="C276" s="16" t="s">
        <v>24</v>
      </c>
      <c r="D276" s="16"/>
      <c r="E276" s="16" t="s">
        <v>32</v>
      </c>
      <c r="F276" s="16"/>
      <c r="G276" s="16"/>
      <c r="H276" s="17" t="str">
        <f t="shared" si="19"/>
        <v>Country</v>
      </c>
      <c r="I276" s="17" t="str">
        <f t="shared" si="20"/>
        <v/>
      </c>
      <c r="J276" s="17"/>
      <c r="K276" s="18" t="s">
        <v>438</v>
      </c>
      <c r="L276" s="18" t="s">
        <v>535</v>
      </c>
      <c r="M276" s="18" t="s">
        <v>167</v>
      </c>
      <c r="N276" s="18"/>
      <c r="O276" s="19"/>
      <c r="P276" s="19"/>
      <c r="Q276" s="20" t="str">
        <f t="shared" si="17"/>
        <v/>
      </c>
      <c r="R276" s="20" t="str">
        <f t="shared" si="18"/>
        <v/>
      </c>
      <c r="S276" s="20" t="str">
        <f>IF(F276&lt;&gt;"",VLOOKUP(O276,Sheet1!A:B,2,0)&amp;"."&amp;P276&amp;" AS "&amp;I276,"")</f>
        <v/>
      </c>
    </row>
    <row r="277" spans="1:19" s="10" customFormat="1" hidden="1" x14ac:dyDescent="0.35">
      <c r="A277" s="16">
        <v>300</v>
      </c>
      <c r="B277" s="16">
        <v>51</v>
      </c>
      <c r="C277" s="16" t="s">
        <v>24</v>
      </c>
      <c r="D277" s="16"/>
      <c r="E277" s="16" t="s">
        <v>32</v>
      </c>
      <c r="F277" s="16"/>
      <c r="G277" s="16"/>
      <c r="H277" s="17" t="str">
        <f t="shared" si="19"/>
        <v>Country</v>
      </c>
      <c r="I277" s="17" t="str">
        <f t="shared" si="20"/>
        <v/>
      </c>
      <c r="J277" s="17"/>
      <c r="K277" s="18" t="s">
        <v>438</v>
      </c>
      <c r="L277" s="18" t="s">
        <v>537</v>
      </c>
      <c r="M277" s="18" t="s">
        <v>167</v>
      </c>
      <c r="N277" s="18"/>
      <c r="O277" s="19"/>
      <c r="P277" s="19"/>
      <c r="Q277" s="20" t="str">
        <f t="shared" si="17"/>
        <v/>
      </c>
      <c r="R277" s="20" t="str">
        <f t="shared" si="18"/>
        <v/>
      </c>
      <c r="S277" s="20" t="str">
        <f>IF(F277&lt;&gt;"",VLOOKUP(O277,Sheet1!A:B,2,0)&amp;"."&amp;P277&amp;" AS "&amp;I277,"")</f>
        <v/>
      </c>
    </row>
    <row r="278" spans="1:19" s="10" customFormat="1" hidden="1" x14ac:dyDescent="0.35">
      <c r="A278" s="16">
        <v>300</v>
      </c>
      <c r="B278" s="16">
        <v>52</v>
      </c>
      <c r="C278" s="16" t="s">
        <v>24</v>
      </c>
      <c r="D278" s="16"/>
      <c r="E278" s="16" t="s">
        <v>32</v>
      </c>
      <c r="F278" s="16"/>
      <c r="G278" s="16"/>
      <c r="H278" s="17" t="str">
        <f t="shared" si="19"/>
        <v>Country</v>
      </c>
      <c r="I278" s="17" t="str">
        <f t="shared" si="20"/>
        <v/>
      </c>
      <c r="J278" s="17"/>
      <c r="K278" s="18" t="s">
        <v>438</v>
      </c>
      <c r="L278" s="18" t="s">
        <v>539</v>
      </c>
      <c r="M278" s="18" t="s">
        <v>167</v>
      </c>
      <c r="N278" s="18"/>
      <c r="O278" s="19"/>
      <c r="P278" s="19"/>
      <c r="Q278" s="20" t="str">
        <f t="shared" si="17"/>
        <v/>
      </c>
      <c r="R278" s="20" t="str">
        <f t="shared" si="18"/>
        <v/>
      </c>
      <c r="S278" s="20" t="str">
        <f>IF(F278&lt;&gt;"",VLOOKUP(O278,Sheet1!A:B,2,0)&amp;"."&amp;P278&amp;" AS "&amp;I278,"")</f>
        <v/>
      </c>
    </row>
    <row r="279" spans="1:19" s="10" customFormat="1" hidden="1" x14ac:dyDescent="0.35">
      <c r="A279" s="16">
        <v>300</v>
      </c>
      <c r="B279" s="16">
        <v>53</v>
      </c>
      <c r="C279" s="16" t="s">
        <v>24</v>
      </c>
      <c r="D279" s="16"/>
      <c r="E279" s="16" t="s">
        <v>32</v>
      </c>
      <c r="F279" s="16"/>
      <c r="G279" s="16"/>
      <c r="H279" s="17" t="str">
        <f t="shared" si="19"/>
        <v>Country</v>
      </c>
      <c r="I279" s="17" t="str">
        <f t="shared" si="20"/>
        <v/>
      </c>
      <c r="J279" s="17"/>
      <c r="K279" s="18" t="s">
        <v>438</v>
      </c>
      <c r="L279" s="18" t="s">
        <v>541</v>
      </c>
      <c r="M279" s="18" t="s">
        <v>167</v>
      </c>
      <c r="N279" s="18"/>
      <c r="O279" s="19"/>
      <c r="P279" s="19"/>
      <c r="Q279" s="20" t="str">
        <f t="shared" si="17"/>
        <v/>
      </c>
      <c r="R279" s="20" t="str">
        <f t="shared" si="18"/>
        <v/>
      </c>
      <c r="S279" s="20" t="str">
        <f>IF(F279&lt;&gt;"",VLOOKUP(O279,Sheet1!A:B,2,0)&amp;"."&amp;P279&amp;" AS "&amp;I279,"")</f>
        <v/>
      </c>
    </row>
    <row r="280" spans="1:19" s="10" customFormat="1" hidden="1" x14ac:dyDescent="0.35">
      <c r="A280" s="16">
        <v>300</v>
      </c>
      <c r="B280" s="16">
        <v>54</v>
      </c>
      <c r="C280" s="16" t="s">
        <v>24</v>
      </c>
      <c r="D280" s="16"/>
      <c r="E280" s="16" t="s">
        <v>32</v>
      </c>
      <c r="F280" s="16"/>
      <c r="G280" s="16"/>
      <c r="H280" s="17" t="str">
        <f t="shared" si="19"/>
        <v>Country</v>
      </c>
      <c r="I280" s="17" t="str">
        <f t="shared" si="20"/>
        <v/>
      </c>
      <c r="J280" s="17"/>
      <c r="K280" s="18" t="s">
        <v>438</v>
      </c>
      <c r="L280" s="18" t="s">
        <v>543</v>
      </c>
      <c r="M280" s="18" t="s">
        <v>167</v>
      </c>
      <c r="N280" s="18"/>
      <c r="O280" s="19"/>
      <c r="P280" s="19"/>
      <c r="Q280" s="20" t="str">
        <f t="shared" si="17"/>
        <v/>
      </c>
      <c r="R280" s="20" t="str">
        <f t="shared" si="18"/>
        <v/>
      </c>
      <c r="S280" s="20" t="str">
        <f>IF(F280&lt;&gt;"",VLOOKUP(O280,Sheet1!A:B,2,0)&amp;"."&amp;P280&amp;" AS "&amp;I280,"")</f>
        <v/>
      </c>
    </row>
    <row r="281" spans="1:19" s="10" customFormat="1" hidden="1" x14ac:dyDescent="0.35">
      <c r="A281" s="16">
        <v>300</v>
      </c>
      <c r="B281" s="16">
        <v>55</v>
      </c>
      <c r="C281" s="16" t="s">
        <v>24</v>
      </c>
      <c r="D281" s="16"/>
      <c r="E281" s="16" t="s">
        <v>32</v>
      </c>
      <c r="F281" s="16"/>
      <c r="G281" s="16"/>
      <c r="H281" s="17" t="str">
        <f t="shared" si="19"/>
        <v>Country</v>
      </c>
      <c r="I281" s="17" t="str">
        <f t="shared" si="20"/>
        <v/>
      </c>
      <c r="J281" s="17"/>
      <c r="K281" s="18" t="s">
        <v>438</v>
      </c>
      <c r="L281" s="18" t="s">
        <v>545</v>
      </c>
      <c r="M281" s="18" t="s">
        <v>167</v>
      </c>
      <c r="N281" s="18"/>
      <c r="O281" s="19"/>
      <c r="P281" s="19"/>
      <c r="Q281" s="20" t="str">
        <f t="shared" si="17"/>
        <v/>
      </c>
      <c r="R281" s="20" t="str">
        <f t="shared" si="18"/>
        <v/>
      </c>
      <c r="S281" s="20" t="str">
        <f>IF(F281&lt;&gt;"",VLOOKUP(O281,Sheet1!A:B,2,0)&amp;"."&amp;P281&amp;" AS "&amp;I281,"")</f>
        <v/>
      </c>
    </row>
    <row r="282" spans="1:19" s="10" customFormat="1" hidden="1" x14ac:dyDescent="0.35">
      <c r="A282" s="16">
        <v>300</v>
      </c>
      <c r="B282" s="16">
        <v>56</v>
      </c>
      <c r="C282" s="16" t="s">
        <v>24</v>
      </c>
      <c r="D282" s="16"/>
      <c r="E282" s="16" t="s">
        <v>32</v>
      </c>
      <c r="F282" s="16"/>
      <c r="G282" s="16"/>
      <c r="H282" s="17" t="str">
        <f t="shared" si="19"/>
        <v>Country</v>
      </c>
      <c r="I282" s="17" t="str">
        <f t="shared" si="20"/>
        <v/>
      </c>
      <c r="J282" s="17"/>
      <c r="K282" s="18" t="s">
        <v>438</v>
      </c>
      <c r="L282" s="18" t="s">
        <v>547</v>
      </c>
      <c r="M282" s="18" t="s">
        <v>167</v>
      </c>
      <c r="N282" s="18"/>
      <c r="O282" s="19"/>
      <c r="P282" s="19"/>
      <c r="Q282" s="20" t="str">
        <f t="shared" si="17"/>
        <v/>
      </c>
      <c r="R282" s="20" t="str">
        <f t="shared" si="18"/>
        <v/>
      </c>
      <c r="S282" s="20" t="str">
        <f>IF(F282&lt;&gt;"",VLOOKUP(O282,Sheet1!A:B,2,0)&amp;"."&amp;P282&amp;" AS "&amp;I282,"")</f>
        <v/>
      </c>
    </row>
    <row r="283" spans="1:19" s="10" customFormat="1" hidden="1" x14ac:dyDescent="0.35">
      <c r="A283" s="16">
        <v>300</v>
      </c>
      <c r="B283" s="16">
        <v>57</v>
      </c>
      <c r="C283" s="16" t="s">
        <v>24</v>
      </c>
      <c r="D283" s="16"/>
      <c r="E283" s="16" t="s">
        <v>32</v>
      </c>
      <c r="F283" s="16"/>
      <c r="G283" s="16"/>
      <c r="H283" s="17" t="str">
        <f t="shared" si="19"/>
        <v>Country</v>
      </c>
      <c r="I283" s="17" t="str">
        <f t="shared" si="20"/>
        <v/>
      </c>
      <c r="J283" s="17"/>
      <c r="K283" s="18" t="s">
        <v>438</v>
      </c>
      <c r="L283" s="18" t="s">
        <v>549</v>
      </c>
      <c r="M283" s="18" t="s">
        <v>167</v>
      </c>
      <c r="N283" s="18"/>
      <c r="O283" s="19"/>
      <c r="P283" s="19"/>
      <c r="Q283" s="20" t="str">
        <f t="shared" si="17"/>
        <v/>
      </c>
      <c r="R283" s="20" t="str">
        <f t="shared" si="18"/>
        <v/>
      </c>
      <c r="S283" s="20" t="str">
        <f>IF(F283&lt;&gt;"",VLOOKUP(O283,Sheet1!A:B,2,0)&amp;"."&amp;P283&amp;" AS "&amp;I283,"")</f>
        <v/>
      </c>
    </row>
    <row r="284" spans="1:19" s="10" customFormat="1" hidden="1" x14ac:dyDescent="0.35">
      <c r="A284" s="16">
        <v>300</v>
      </c>
      <c r="B284" s="16">
        <v>58</v>
      </c>
      <c r="C284" s="16" t="s">
        <v>24</v>
      </c>
      <c r="D284" s="16"/>
      <c r="E284" s="16" t="s">
        <v>32</v>
      </c>
      <c r="F284" s="16"/>
      <c r="G284" s="16"/>
      <c r="H284" s="17" t="str">
        <f t="shared" si="19"/>
        <v>Country</v>
      </c>
      <c r="I284" s="17" t="str">
        <f t="shared" si="20"/>
        <v/>
      </c>
      <c r="J284" s="17"/>
      <c r="K284" s="18" t="s">
        <v>438</v>
      </c>
      <c r="L284" s="18" t="s">
        <v>551</v>
      </c>
      <c r="M284" s="18" t="s">
        <v>167</v>
      </c>
      <c r="N284" s="18"/>
      <c r="O284" s="19"/>
      <c r="P284" s="19"/>
      <c r="Q284" s="20" t="str">
        <f t="shared" si="17"/>
        <v/>
      </c>
      <c r="R284" s="20" t="str">
        <f t="shared" si="18"/>
        <v/>
      </c>
      <c r="S284" s="20" t="str">
        <f>IF(F284&lt;&gt;"",VLOOKUP(O284,Sheet1!A:B,2,0)&amp;"."&amp;P284&amp;" AS "&amp;I284,"")</f>
        <v/>
      </c>
    </row>
    <row r="285" spans="1:19" s="10" customFormat="1" hidden="1" x14ac:dyDescent="0.35">
      <c r="A285" s="16">
        <v>300</v>
      </c>
      <c r="B285" s="16">
        <v>59</v>
      </c>
      <c r="C285" s="16" t="s">
        <v>24</v>
      </c>
      <c r="D285" s="16"/>
      <c r="E285" s="16" t="s">
        <v>32</v>
      </c>
      <c r="F285" s="16"/>
      <c r="G285" s="16"/>
      <c r="H285" s="17" t="str">
        <f t="shared" si="19"/>
        <v>Country</v>
      </c>
      <c r="I285" s="17" t="str">
        <f t="shared" si="20"/>
        <v/>
      </c>
      <c r="J285" s="17"/>
      <c r="K285" s="18" t="s">
        <v>438</v>
      </c>
      <c r="L285" s="18" t="s">
        <v>553</v>
      </c>
      <c r="M285" s="18" t="s">
        <v>167</v>
      </c>
      <c r="N285" s="18"/>
      <c r="O285" s="19"/>
      <c r="P285" s="19"/>
      <c r="Q285" s="20" t="str">
        <f t="shared" si="17"/>
        <v/>
      </c>
      <c r="R285" s="20" t="str">
        <f t="shared" si="18"/>
        <v/>
      </c>
      <c r="S285" s="20" t="str">
        <f>IF(F285&lt;&gt;"",VLOOKUP(O285,Sheet1!A:B,2,0)&amp;"."&amp;P285&amp;" AS "&amp;I285,"")</f>
        <v/>
      </c>
    </row>
    <row r="286" spans="1:19" s="10" customFormat="1" hidden="1" x14ac:dyDescent="0.35">
      <c r="A286" s="16">
        <v>300</v>
      </c>
      <c r="B286" s="16">
        <v>60</v>
      </c>
      <c r="C286" s="16" t="s">
        <v>24</v>
      </c>
      <c r="D286" s="16"/>
      <c r="E286" s="16" t="s">
        <v>32</v>
      </c>
      <c r="F286" s="16"/>
      <c r="G286" s="16"/>
      <c r="H286" s="17" t="str">
        <f t="shared" si="19"/>
        <v>Country</v>
      </c>
      <c r="I286" s="17" t="str">
        <f t="shared" si="20"/>
        <v/>
      </c>
      <c r="J286" s="17"/>
      <c r="K286" s="18" t="s">
        <v>438</v>
      </c>
      <c r="L286" s="18" t="s">
        <v>555</v>
      </c>
      <c r="M286" s="18" t="s">
        <v>167</v>
      </c>
      <c r="N286" s="18"/>
      <c r="O286" s="19"/>
      <c r="P286" s="19"/>
      <c r="Q286" s="20" t="str">
        <f t="shared" si="17"/>
        <v/>
      </c>
      <c r="R286" s="20" t="str">
        <f t="shared" si="18"/>
        <v/>
      </c>
      <c r="S286" s="20" t="str">
        <f>IF(F286&lt;&gt;"",VLOOKUP(O286,Sheet1!A:B,2,0)&amp;"."&amp;P286&amp;" AS "&amp;I286,"")</f>
        <v/>
      </c>
    </row>
    <row r="287" spans="1:19" s="10" customFormat="1" hidden="1" x14ac:dyDescent="0.35">
      <c r="A287" s="16">
        <v>300</v>
      </c>
      <c r="B287" s="16">
        <v>61</v>
      </c>
      <c r="C287" s="16" t="s">
        <v>24</v>
      </c>
      <c r="D287" s="16"/>
      <c r="E287" s="16" t="s">
        <v>32</v>
      </c>
      <c r="F287" s="16"/>
      <c r="G287" s="16"/>
      <c r="H287" s="17" t="str">
        <f t="shared" si="19"/>
        <v>Country</v>
      </c>
      <c r="I287" s="17" t="str">
        <f t="shared" si="20"/>
        <v/>
      </c>
      <c r="J287" s="17"/>
      <c r="K287" s="18" t="s">
        <v>438</v>
      </c>
      <c r="L287" s="18" t="s">
        <v>557</v>
      </c>
      <c r="M287" s="18" t="s">
        <v>167</v>
      </c>
      <c r="N287" s="18"/>
      <c r="O287" s="19"/>
      <c r="P287" s="19"/>
      <c r="Q287" s="20" t="str">
        <f t="shared" si="17"/>
        <v/>
      </c>
      <c r="R287" s="20" t="str">
        <f t="shared" si="18"/>
        <v/>
      </c>
      <c r="S287" s="20" t="str">
        <f>IF(F287&lt;&gt;"",VLOOKUP(O287,Sheet1!A:B,2,0)&amp;"."&amp;P287&amp;" AS "&amp;I287,"")</f>
        <v/>
      </c>
    </row>
    <row r="288" spans="1:19" s="10" customFormat="1" hidden="1" x14ac:dyDescent="0.35">
      <c r="A288" s="16">
        <v>300</v>
      </c>
      <c r="B288" s="16">
        <v>62</v>
      </c>
      <c r="C288" s="16" t="s">
        <v>24</v>
      </c>
      <c r="D288" s="16"/>
      <c r="E288" s="16" t="s">
        <v>32</v>
      </c>
      <c r="F288" s="16"/>
      <c r="G288" s="16"/>
      <c r="H288" s="17" t="str">
        <f t="shared" si="19"/>
        <v>Country</v>
      </c>
      <c r="I288" s="17" t="str">
        <f t="shared" si="20"/>
        <v/>
      </c>
      <c r="J288" s="17"/>
      <c r="K288" s="18" t="s">
        <v>438</v>
      </c>
      <c r="L288" s="18" t="s">
        <v>559</v>
      </c>
      <c r="M288" s="18" t="s">
        <v>167</v>
      </c>
      <c r="N288" s="18"/>
      <c r="O288" s="19"/>
      <c r="P288" s="19"/>
      <c r="Q288" s="20" t="str">
        <f t="shared" si="17"/>
        <v/>
      </c>
      <c r="R288" s="20" t="str">
        <f t="shared" si="18"/>
        <v/>
      </c>
      <c r="S288" s="20" t="str">
        <f>IF(F288&lt;&gt;"",VLOOKUP(O288,Sheet1!A:B,2,0)&amp;"."&amp;P288&amp;" AS "&amp;I288,"")</f>
        <v/>
      </c>
    </row>
    <row r="289" spans="1:19" s="10" customFormat="1" hidden="1" x14ac:dyDescent="0.35">
      <c r="A289" s="16">
        <v>300</v>
      </c>
      <c r="B289" s="16">
        <v>63</v>
      </c>
      <c r="C289" s="16" t="s">
        <v>24</v>
      </c>
      <c r="D289" s="16"/>
      <c r="E289" s="16" t="s">
        <v>32</v>
      </c>
      <c r="F289" s="16"/>
      <c r="G289" s="16"/>
      <c r="H289" s="17" t="str">
        <f t="shared" si="19"/>
        <v>Country</v>
      </c>
      <c r="I289" s="17" t="str">
        <f t="shared" si="20"/>
        <v/>
      </c>
      <c r="J289" s="17"/>
      <c r="K289" s="18" t="s">
        <v>438</v>
      </c>
      <c r="L289" s="18" t="s">
        <v>561</v>
      </c>
      <c r="M289" s="18" t="s">
        <v>167</v>
      </c>
      <c r="N289" s="18"/>
      <c r="O289" s="19"/>
      <c r="P289" s="19"/>
      <c r="Q289" s="20" t="str">
        <f t="shared" si="17"/>
        <v/>
      </c>
      <c r="R289" s="20" t="str">
        <f t="shared" si="18"/>
        <v/>
      </c>
      <c r="S289" s="20" t="str">
        <f>IF(F289&lt;&gt;"",VLOOKUP(O289,Sheet1!A:B,2,0)&amp;"."&amp;P289&amp;" AS "&amp;I289,"")</f>
        <v/>
      </c>
    </row>
    <row r="290" spans="1:19" s="10" customFormat="1" hidden="1" x14ac:dyDescent="0.35">
      <c r="A290" s="16">
        <v>300</v>
      </c>
      <c r="B290" s="16">
        <v>64</v>
      </c>
      <c r="C290" s="16" t="s">
        <v>24</v>
      </c>
      <c r="D290" s="16"/>
      <c r="E290" s="16" t="s">
        <v>32</v>
      </c>
      <c r="F290" s="16"/>
      <c r="G290" s="16"/>
      <c r="H290" s="17" t="str">
        <f t="shared" si="19"/>
        <v>Country</v>
      </c>
      <c r="I290" s="17" t="str">
        <f t="shared" si="20"/>
        <v/>
      </c>
      <c r="J290" s="17"/>
      <c r="K290" s="18" t="s">
        <v>438</v>
      </c>
      <c r="L290" s="18" t="s">
        <v>563</v>
      </c>
      <c r="M290" s="18" t="s">
        <v>167</v>
      </c>
      <c r="N290" s="18"/>
      <c r="O290" s="19"/>
      <c r="P290" s="19"/>
      <c r="Q290" s="20" t="str">
        <f t="shared" si="17"/>
        <v/>
      </c>
      <c r="R290" s="20" t="str">
        <f t="shared" si="18"/>
        <v/>
      </c>
      <c r="S290" s="20" t="str">
        <f>IF(F290&lt;&gt;"",VLOOKUP(O290,Sheet1!A:B,2,0)&amp;"."&amp;P290&amp;" AS "&amp;I290,"")</f>
        <v/>
      </c>
    </row>
    <row r="291" spans="1:19" s="10" customFormat="1" hidden="1" x14ac:dyDescent="0.35">
      <c r="A291" s="16">
        <v>300</v>
      </c>
      <c r="B291" s="16">
        <v>65</v>
      </c>
      <c r="C291" s="16" t="s">
        <v>24</v>
      </c>
      <c r="D291" s="16"/>
      <c r="E291" s="16" t="s">
        <v>32</v>
      </c>
      <c r="F291" s="16"/>
      <c r="G291" s="16"/>
      <c r="H291" s="17" t="str">
        <f t="shared" si="19"/>
        <v>Country</v>
      </c>
      <c r="I291" s="17" t="str">
        <f t="shared" si="20"/>
        <v/>
      </c>
      <c r="J291" s="17"/>
      <c r="K291" s="18" t="s">
        <v>438</v>
      </c>
      <c r="L291" s="18" t="s">
        <v>565</v>
      </c>
      <c r="M291" s="18" t="s">
        <v>167</v>
      </c>
      <c r="N291" s="18"/>
      <c r="O291" s="19"/>
      <c r="P291" s="19"/>
      <c r="Q291" s="20" t="str">
        <f t="shared" ref="Q291:Q354" si="21">IF(OR(R291&lt;&gt;"",S291&lt;&gt;""),"x","")</f>
        <v/>
      </c>
      <c r="R291" s="20" t="str">
        <f t="shared" ref="R291:R354" si="22">IF(H291&lt;&gt;H290,"CREATE VIEW DBO.V_"&amp;H291&amp;" AS "&amp;CHAR(10)&amp;"SELECT ",IF(E291&lt;&gt;E292,"GO "&amp;CHAR(10),""))</f>
        <v/>
      </c>
      <c r="S291" s="20" t="str">
        <f>IF(F291&lt;&gt;"",VLOOKUP(O291,Sheet1!A:B,2,0)&amp;"."&amp;P291&amp;" AS "&amp;I291,"")</f>
        <v/>
      </c>
    </row>
    <row r="292" spans="1:19" s="10" customFormat="1" hidden="1" x14ac:dyDescent="0.35">
      <c r="A292" s="16">
        <v>300</v>
      </c>
      <c r="B292" s="16">
        <v>66</v>
      </c>
      <c r="C292" s="16" t="s">
        <v>24</v>
      </c>
      <c r="D292" s="16"/>
      <c r="E292" s="16" t="s">
        <v>32</v>
      </c>
      <c r="F292" s="16"/>
      <c r="G292" s="16"/>
      <c r="H292" s="17" t="str">
        <f t="shared" si="19"/>
        <v>Country</v>
      </c>
      <c r="I292" s="17" t="str">
        <f t="shared" si="20"/>
        <v/>
      </c>
      <c r="J292" s="17"/>
      <c r="K292" s="18" t="s">
        <v>438</v>
      </c>
      <c r="L292" s="18" t="s">
        <v>567</v>
      </c>
      <c r="M292" s="18" t="s">
        <v>167</v>
      </c>
      <c r="N292" s="18"/>
      <c r="O292" s="19"/>
      <c r="P292" s="19"/>
      <c r="Q292" s="20" t="str">
        <f t="shared" si="21"/>
        <v/>
      </c>
      <c r="R292" s="20" t="str">
        <f t="shared" si="22"/>
        <v/>
      </c>
      <c r="S292" s="20" t="str">
        <f>IF(F292&lt;&gt;"",VLOOKUP(O292,Sheet1!A:B,2,0)&amp;"."&amp;P292&amp;" AS "&amp;I292,"")</f>
        <v/>
      </c>
    </row>
    <row r="293" spans="1:19" s="10" customFormat="1" x14ac:dyDescent="0.35">
      <c r="A293" s="16">
        <v>300</v>
      </c>
      <c r="B293" s="16">
        <v>67</v>
      </c>
      <c r="C293" s="16" t="s">
        <v>24</v>
      </c>
      <c r="D293" s="16"/>
      <c r="E293" s="16" t="s">
        <v>32</v>
      </c>
      <c r="F293" s="16"/>
      <c r="G293" s="16"/>
      <c r="H293" s="17" t="str">
        <f t="shared" si="19"/>
        <v>Country</v>
      </c>
      <c r="I293" s="17" t="str">
        <f t="shared" si="20"/>
        <v/>
      </c>
      <c r="J293" s="17"/>
      <c r="K293" s="18" t="s">
        <v>438</v>
      </c>
      <c r="L293" s="18" t="s">
        <v>569</v>
      </c>
      <c r="M293" s="18" t="s">
        <v>167</v>
      </c>
      <c r="N293" s="18"/>
      <c r="O293" s="19"/>
      <c r="P293" s="19"/>
      <c r="Q293" s="20" t="str">
        <f t="shared" si="21"/>
        <v>x</v>
      </c>
      <c r="R293" s="20" t="str">
        <f t="shared" si="22"/>
        <v xml:space="preserve">GO 
</v>
      </c>
      <c r="S293" s="20" t="str">
        <f>IF(F293&lt;&gt;"",VLOOKUP(O293,Sheet1!A:B,2,0)&amp;"."&amp;P293&amp;" AS "&amp;I293,"")</f>
        <v/>
      </c>
    </row>
    <row r="294" spans="1:19" s="10" customFormat="1" x14ac:dyDescent="0.35">
      <c r="A294" s="16">
        <v>250</v>
      </c>
      <c r="B294" s="16">
        <v>1</v>
      </c>
      <c r="C294" s="16" t="s">
        <v>24</v>
      </c>
      <c r="D294" s="16"/>
      <c r="E294" s="16" t="s">
        <v>38</v>
      </c>
      <c r="F294" s="16" t="s">
        <v>26</v>
      </c>
      <c r="G294" s="16"/>
      <c r="H294" s="17" t="str">
        <f t="shared" si="19"/>
        <v>TaxAuthority</v>
      </c>
      <c r="I294" s="17" t="str">
        <f t="shared" si="20"/>
        <v>Code</v>
      </c>
      <c r="J294" s="17"/>
      <c r="K294" s="18" t="s">
        <v>571</v>
      </c>
      <c r="L294" s="18" t="s">
        <v>572</v>
      </c>
      <c r="M294" s="18" t="s">
        <v>29</v>
      </c>
      <c r="N294" s="18">
        <v>8</v>
      </c>
      <c r="O294" s="19"/>
      <c r="P294" s="19"/>
      <c r="Q294" s="20" t="e">
        <f t="shared" si="21"/>
        <v>#N/A</v>
      </c>
      <c r="R294" s="20" t="str">
        <f t="shared" si="22"/>
        <v xml:space="preserve">CREATE VIEW DBO.V_TaxAuthority AS 
SELECT </v>
      </c>
      <c r="S294" s="20" t="e">
        <f>IF(F294&lt;&gt;"",VLOOKUP(O294,Sheet1!A:B,2,0)&amp;"."&amp;P294&amp;" AS "&amp;I294,"")</f>
        <v>#N/A</v>
      </c>
    </row>
    <row r="295" spans="1:19" s="10" customFormat="1" x14ac:dyDescent="0.35">
      <c r="A295" s="16">
        <v>250</v>
      </c>
      <c r="B295" s="16">
        <v>2</v>
      </c>
      <c r="C295" s="16" t="s">
        <v>24</v>
      </c>
      <c r="D295" s="16"/>
      <c r="E295" s="16" t="s">
        <v>38</v>
      </c>
      <c r="F295" s="16" t="s">
        <v>296</v>
      </c>
      <c r="G295" s="16"/>
      <c r="H295" s="17" t="str">
        <f t="shared" si="19"/>
        <v>TaxAuthority</v>
      </c>
      <c r="I295" s="17" t="str">
        <f t="shared" si="20"/>
        <v>Name</v>
      </c>
      <c r="J295" s="17"/>
      <c r="K295" s="18" t="s">
        <v>571</v>
      </c>
      <c r="L295" s="18" t="s">
        <v>574</v>
      </c>
      <c r="M295" s="18" t="s">
        <v>29</v>
      </c>
      <c r="N295" s="18">
        <v>100</v>
      </c>
      <c r="O295" s="19"/>
      <c r="P295" s="19"/>
      <c r="Q295" s="20" t="e">
        <f t="shared" si="21"/>
        <v>#N/A</v>
      </c>
      <c r="R295" s="20" t="str">
        <f t="shared" si="22"/>
        <v/>
      </c>
      <c r="S295" s="20" t="e">
        <f>IF(F295&lt;&gt;"",VLOOKUP(O295,Sheet1!A:B,2,0)&amp;"."&amp;P295&amp;" AS "&amp;I295,"")</f>
        <v>#N/A</v>
      </c>
    </row>
    <row r="296" spans="1:19" s="10" customFormat="1" x14ac:dyDescent="0.35">
      <c r="A296" s="16">
        <v>250</v>
      </c>
      <c r="B296" s="16">
        <v>3</v>
      </c>
      <c r="C296" s="16" t="s">
        <v>24</v>
      </c>
      <c r="D296" s="16"/>
      <c r="E296" s="16" t="s">
        <v>38</v>
      </c>
      <c r="F296" s="16" t="s">
        <v>53</v>
      </c>
      <c r="G296" s="16"/>
      <c r="H296" s="17" t="str">
        <f t="shared" si="19"/>
        <v>TaxAuthority</v>
      </c>
      <c r="I296" s="17" t="str">
        <f t="shared" si="20"/>
        <v>Address_1</v>
      </c>
      <c r="J296" s="17"/>
      <c r="K296" s="18" t="s">
        <v>571</v>
      </c>
      <c r="L296" s="18" t="s">
        <v>576</v>
      </c>
      <c r="M296" s="18" t="s">
        <v>29</v>
      </c>
      <c r="N296" s="18">
        <v>50</v>
      </c>
      <c r="O296" s="19"/>
      <c r="P296" s="19"/>
      <c r="Q296" s="20" t="e">
        <f t="shared" si="21"/>
        <v>#N/A</v>
      </c>
      <c r="R296" s="20" t="str">
        <f t="shared" si="22"/>
        <v/>
      </c>
      <c r="S296" s="20" t="e">
        <f>IF(F296&lt;&gt;"",VLOOKUP(O296,Sheet1!A:B,2,0)&amp;"."&amp;P296&amp;" AS "&amp;I296,"")</f>
        <v>#N/A</v>
      </c>
    </row>
    <row r="297" spans="1:19" s="10" customFormat="1" x14ac:dyDescent="0.35">
      <c r="A297" s="16">
        <v>250</v>
      </c>
      <c r="B297" s="16">
        <v>4</v>
      </c>
      <c r="C297" s="16" t="s">
        <v>24</v>
      </c>
      <c r="D297" s="16"/>
      <c r="E297" s="16" t="s">
        <v>38</v>
      </c>
      <c r="F297" s="16" t="s">
        <v>56</v>
      </c>
      <c r="G297" s="16"/>
      <c r="H297" s="17" t="str">
        <f t="shared" si="19"/>
        <v>TaxAuthority</v>
      </c>
      <c r="I297" s="17" t="str">
        <f t="shared" si="20"/>
        <v>Address_2</v>
      </c>
      <c r="J297" s="17"/>
      <c r="K297" s="18" t="s">
        <v>571</v>
      </c>
      <c r="L297" s="18" t="s">
        <v>578</v>
      </c>
      <c r="M297" s="18" t="s">
        <v>29</v>
      </c>
      <c r="N297" s="18">
        <v>50</v>
      </c>
      <c r="O297" s="19"/>
      <c r="P297" s="19"/>
      <c r="Q297" s="20" t="e">
        <f t="shared" si="21"/>
        <v>#N/A</v>
      </c>
      <c r="R297" s="20" t="str">
        <f t="shared" si="22"/>
        <v/>
      </c>
      <c r="S297" s="20" t="e">
        <f>IF(F297&lt;&gt;"",VLOOKUP(O297,Sheet1!A:B,2,0)&amp;"."&amp;P297&amp;" AS "&amp;I297,"")</f>
        <v>#N/A</v>
      </c>
    </row>
    <row r="298" spans="1:19" s="10" customFormat="1" x14ac:dyDescent="0.35">
      <c r="A298" s="16">
        <v>250</v>
      </c>
      <c r="B298" s="16">
        <v>5</v>
      </c>
      <c r="C298" s="16" t="s">
        <v>24</v>
      </c>
      <c r="D298" s="16"/>
      <c r="E298" s="16" t="s">
        <v>38</v>
      </c>
      <c r="F298" s="16" t="s">
        <v>59</v>
      </c>
      <c r="G298" s="16"/>
      <c r="H298" s="17" t="str">
        <f t="shared" si="19"/>
        <v>TaxAuthority</v>
      </c>
      <c r="I298" s="17" t="str">
        <f t="shared" si="20"/>
        <v>Address_3</v>
      </c>
      <c r="J298" s="17"/>
      <c r="K298" s="18" t="s">
        <v>571</v>
      </c>
      <c r="L298" s="18" t="s">
        <v>580</v>
      </c>
      <c r="M298" s="18" t="s">
        <v>29</v>
      </c>
      <c r="N298" s="18">
        <v>50</v>
      </c>
      <c r="O298" s="19"/>
      <c r="P298" s="19"/>
      <c r="Q298" s="20" t="e">
        <f t="shared" si="21"/>
        <v>#N/A</v>
      </c>
      <c r="R298" s="20" t="str">
        <f t="shared" si="22"/>
        <v/>
      </c>
      <c r="S298" s="20" t="e">
        <f>IF(F298&lt;&gt;"",VLOOKUP(O298,Sheet1!A:B,2,0)&amp;"."&amp;P298&amp;" AS "&amp;I298,"")</f>
        <v>#N/A</v>
      </c>
    </row>
    <row r="299" spans="1:19" s="10" customFormat="1" x14ac:dyDescent="0.35">
      <c r="A299" s="16">
        <v>250</v>
      </c>
      <c r="B299" s="16">
        <v>6</v>
      </c>
      <c r="C299" s="16" t="s">
        <v>24</v>
      </c>
      <c r="D299" s="16"/>
      <c r="E299" s="16" t="s">
        <v>38</v>
      </c>
      <c r="F299" s="16" t="s">
        <v>62</v>
      </c>
      <c r="G299" s="16"/>
      <c r="H299" s="17" t="str">
        <f t="shared" si="19"/>
        <v>TaxAuthority</v>
      </c>
      <c r="I299" s="17" t="str">
        <f t="shared" si="20"/>
        <v>County</v>
      </c>
      <c r="J299" s="17"/>
      <c r="K299" s="18" t="s">
        <v>571</v>
      </c>
      <c r="L299" s="18" t="s">
        <v>582</v>
      </c>
      <c r="M299" s="18" t="s">
        <v>29</v>
      </c>
      <c r="N299" s="18">
        <v>50</v>
      </c>
      <c r="O299" s="19"/>
      <c r="P299" s="19"/>
      <c r="Q299" s="20" t="e">
        <f t="shared" si="21"/>
        <v>#N/A</v>
      </c>
      <c r="R299" s="20" t="str">
        <f t="shared" si="22"/>
        <v/>
      </c>
      <c r="S299" s="20" t="e">
        <f>IF(F299&lt;&gt;"",VLOOKUP(O299,Sheet1!A:B,2,0)&amp;"."&amp;P299&amp;" AS "&amp;I299,"")</f>
        <v>#N/A</v>
      </c>
    </row>
    <row r="300" spans="1:19" s="10" customFormat="1" x14ac:dyDescent="0.35">
      <c r="A300" s="16">
        <v>250</v>
      </c>
      <c r="B300" s="16">
        <v>7</v>
      </c>
      <c r="C300" s="16" t="s">
        <v>24</v>
      </c>
      <c r="D300" s="16"/>
      <c r="E300" s="16" t="s">
        <v>38</v>
      </c>
      <c r="F300" s="16" t="s">
        <v>65</v>
      </c>
      <c r="G300" s="16"/>
      <c r="H300" s="17" t="str">
        <f t="shared" si="19"/>
        <v>TaxAuthority</v>
      </c>
      <c r="I300" s="17" t="str">
        <f t="shared" si="20"/>
        <v>City</v>
      </c>
      <c r="J300" s="17"/>
      <c r="K300" s="18" t="s">
        <v>571</v>
      </c>
      <c r="L300" s="18" t="s">
        <v>65</v>
      </c>
      <c r="M300" s="18" t="s">
        <v>29</v>
      </c>
      <c r="N300" s="18">
        <v>40</v>
      </c>
      <c r="O300" s="19"/>
      <c r="P300" s="19"/>
      <c r="Q300" s="20" t="e">
        <f t="shared" si="21"/>
        <v>#N/A</v>
      </c>
      <c r="R300" s="20" t="str">
        <f t="shared" si="22"/>
        <v/>
      </c>
      <c r="S300" s="20" t="e">
        <f>IF(F300&lt;&gt;"",VLOOKUP(O300,Sheet1!A:B,2,0)&amp;"."&amp;P300&amp;" AS "&amp;I300,"")</f>
        <v>#N/A</v>
      </c>
    </row>
    <row r="301" spans="1:19" s="10" customFormat="1" x14ac:dyDescent="0.35">
      <c r="A301" s="16">
        <v>250</v>
      </c>
      <c r="B301" s="16">
        <v>8</v>
      </c>
      <c r="C301" s="16" t="s">
        <v>24</v>
      </c>
      <c r="D301" s="16"/>
      <c r="E301" s="16" t="s">
        <v>38</v>
      </c>
      <c r="F301" s="16" t="s">
        <v>67</v>
      </c>
      <c r="G301" s="16"/>
      <c r="H301" s="17" t="str">
        <f t="shared" si="19"/>
        <v>TaxAuthority</v>
      </c>
      <c r="I301" s="17" t="str">
        <f t="shared" si="20"/>
        <v>State</v>
      </c>
      <c r="J301" s="17"/>
      <c r="K301" s="18" t="s">
        <v>571</v>
      </c>
      <c r="L301" s="18" t="s">
        <v>67</v>
      </c>
      <c r="M301" s="18" t="s">
        <v>29</v>
      </c>
      <c r="N301" s="18">
        <v>5</v>
      </c>
      <c r="O301" s="19"/>
      <c r="P301" s="19"/>
      <c r="Q301" s="20" t="e">
        <f t="shared" si="21"/>
        <v>#N/A</v>
      </c>
      <c r="R301" s="20" t="str">
        <f t="shared" si="22"/>
        <v/>
      </c>
      <c r="S301" s="20" t="e">
        <f>IF(F301&lt;&gt;"",VLOOKUP(O301,Sheet1!A:B,2,0)&amp;"."&amp;P301&amp;" AS "&amp;I301,"")</f>
        <v>#N/A</v>
      </c>
    </row>
    <row r="302" spans="1:19" s="10" customFormat="1" x14ac:dyDescent="0.35">
      <c r="A302" s="16">
        <v>250</v>
      </c>
      <c r="B302" s="16">
        <v>9</v>
      </c>
      <c r="C302" s="16" t="s">
        <v>24</v>
      </c>
      <c r="D302" s="16"/>
      <c r="E302" s="16" t="s">
        <v>38</v>
      </c>
      <c r="F302" s="16" t="s">
        <v>69</v>
      </c>
      <c r="G302" s="16"/>
      <c r="H302" s="17" t="str">
        <f t="shared" si="19"/>
        <v>TaxAuthority</v>
      </c>
      <c r="I302" s="17" t="str">
        <f t="shared" si="20"/>
        <v>Post_Code</v>
      </c>
      <c r="J302" s="17"/>
      <c r="K302" s="18" t="s">
        <v>571</v>
      </c>
      <c r="L302" s="18" t="s">
        <v>215</v>
      </c>
      <c r="M302" s="18" t="s">
        <v>29</v>
      </c>
      <c r="N302" s="18">
        <v>30</v>
      </c>
      <c r="O302" s="19"/>
      <c r="P302" s="19"/>
      <c r="Q302" s="20" t="e">
        <f t="shared" si="21"/>
        <v>#N/A</v>
      </c>
      <c r="R302" s="20" t="str">
        <f t="shared" si="22"/>
        <v/>
      </c>
      <c r="S302" s="20" t="e">
        <f>IF(F302&lt;&gt;"",VLOOKUP(O302,Sheet1!A:B,2,0)&amp;"."&amp;P302&amp;" AS "&amp;I302,"")</f>
        <v>#N/A</v>
      </c>
    </row>
    <row r="303" spans="1:19" s="10" customFormat="1" x14ac:dyDescent="0.35">
      <c r="A303" s="16">
        <v>250</v>
      </c>
      <c r="B303" s="16">
        <v>10</v>
      </c>
      <c r="C303" s="16" t="s">
        <v>24</v>
      </c>
      <c r="D303" s="16"/>
      <c r="E303" s="16" t="s">
        <v>38</v>
      </c>
      <c r="F303" s="16" t="s">
        <v>584</v>
      </c>
      <c r="G303" s="16"/>
      <c r="H303" s="17" t="str">
        <f t="shared" si="19"/>
        <v>TaxAuthority</v>
      </c>
      <c r="I303" s="17" t="str">
        <f t="shared" si="20"/>
        <v>Phone_Number</v>
      </c>
      <c r="J303" s="17"/>
      <c r="K303" s="18" t="s">
        <v>571</v>
      </c>
      <c r="L303" s="18" t="s">
        <v>1223</v>
      </c>
      <c r="M303" s="18" t="s">
        <v>29</v>
      </c>
      <c r="N303" s="18">
        <v>16</v>
      </c>
      <c r="O303" s="19"/>
      <c r="P303" s="19"/>
      <c r="Q303" s="20" t="e">
        <f t="shared" si="21"/>
        <v>#N/A</v>
      </c>
      <c r="R303" s="20" t="str">
        <f t="shared" si="22"/>
        <v/>
      </c>
      <c r="S303" s="20" t="e">
        <f>IF(F303&lt;&gt;"",VLOOKUP(O303,Sheet1!A:B,2,0)&amp;"."&amp;P303&amp;" AS "&amp;I303,"")</f>
        <v>#N/A</v>
      </c>
    </row>
    <row r="304" spans="1:19" s="10" customFormat="1" x14ac:dyDescent="0.35">
      <c r="A304" s="16">
        <v>250</v>
      </c>
      <c r="B304" s="16">
        <v>11</v>
      </c>
      <c r="C304" s="16" t="s">
        <v>24</v>
      </c>
      <c r="D304" s="16"/>
      <c r="E304" s="16" t="s">
        <v>38</v>
      </c>
      <c r="F304" s="16" t="s">
        <v>587</v>
      </c>
      <c r="G304" s="16"/>
      <c r="H304" s="17" t="str">
        <f t="shared" si="19"/>
        <v>TaxAuthority</v>
      </c>
      <c r="I304" s="17" t="str">
        <f t="shared" si="20"/>
        <v>Fax_Number</v>
      </c>
      <c r="J304" s="17"/>
      <c r="K304" s="18" t="s">
        <v>571</v>
      </c>
      <c r="L304" s="18" t="s">
        <v>1224</v>
      </c>
      <c r="M304" s="18" t="s">
        <v>29</v>
      </c>
      <c r="N304" s="18">
        <v>16</v>
      </c>
      <c r="O304" s="19"/>
      <c r="P304" s="19"/>
      <c r="Q304" s="20" t="e">
        <f t="shared" si="21"/>
        <v>#N/A</v>
      </c>
      <c r="R304" s="20" t="str">
        <f t="shared" si="22"/>
        <v/>
      </c>
      <c r="S304" s="20" t="e">
        <f>IF(F304&lt;&gt;"",VLOOKUP(O304,Sheet1!A:B,2,0)&amp;"."&amp;P304&amp;" AS "&amp;I304,"")</f>
        <v>#N/A</v>
      </c>
    </row>
    <row r="305" spans="1:19" s="10" customFormat="1" x14ac:dyDescent="0.35">
      <c r="A305" s="16">
        <v>250</v>
      </c>
      <c r="B305" s="16">
        <v>12</v>
      </c>
      <c r="C305" s="16" t="s">
        <v>24</v>
      </c>
      <c r="D305" s="16"/>
      <c r="E305" s="16" t="s">
        <v>38</v>
      </c>
      <c r="F305" s="16" t="s">
        <v>105</v>
      </c>
      <c r="G305" s="16"/>
      <c r="H305" s="17" t="str">
        <f t="shared" si="19"/>
        <v>TaxAuthority</v>
      </c>
      <c r="I305" s="17" t="str">
        <f t="shared" si="20"/>
        <v>Email</v>
      </c>
      <c r="J305" s="17"/>
      <c r="K305" s="18" t="s">
        <v>571</v>
      </c>
      <c r="L305" s="18" t="s">
        <v>106</v>
      </c>
      <c r="M305" s="18" t="s">
        <v>29</v>
      </c>
      <c r="N305" s="18">
        <v>80</v>
      </c>
      <c r="O305" s="19"/>
      <c r="P305" s="19"/>
      <c r="Q305" s="20" t="e">
        <f t="shared" si="21"/>
        <v>#N/A</v>
      </c>
      <c r="R305" s="20" t="str">
        <f t="shared" si="22"/>
        <v/>
      </c>
      <c r="S305" s="20" t="e">
        <f>IF(F305&lt;&gt;"",VLOOKUP(O305,Sheet1!A:B,2,0)&amp;"."&amp;P305&amp;" AS "&amp;I305,"")</f>
        <v>#N/A</v>
      </c>
    </row>
    <row r="306" spans="1:19" s="10" customFormat="1" x14ac:dyDescent="0.35">
      <c r="A306" s="16">
        <v>250</v>
      </c>
      <c r="B306" s="16">
        <v>13</v>
      </c>
      <c r="C306" s="16" t="s">
        <v>24</v>
      </c>
      <c r="D306" s="16"/>
      <c r="E306" s="16" t="s">
        <v>38</v>
      </c>
      <c r="F306" s="16" t="s">
        <v>590</v>
      </c>
      <c r="G306" s="16"/>
      <c r="H306" s="17" t="str">
        <f t="shared" si="19"/>
        <v>TaxAuthority</v>
      </c>
      <c r="I306" s="17" t="str">
        <f t="shared" si="20"/>
        <v>Website</v>
      </c>
      <c r="J306" s="17"/>
      <c r="K306" s="18" t="s">
        <v>571</v>
      </c>
      <c r="L306" s="18" t="s">
        <v>591</v>
      </c>
      <c r="M306" s="18" t="s">
        <v>29</v>
      </c>
      <c r="N306" s="18">
        <v>100</v>
      </c>
      <c r="O306" s="19"/>
      <c r="P306" s="19"/>
      <c r="Q306" s="20" t="e">
        <f t="shared" si="21"/>
        <v>#N/A</v>
      </c>
      <c r="R306" s="20" t="str">
        <f t="shared" si="22"/>
        <v/>
      </c>
      <c r="S306" s="20" t="e">
        <f>IF(F306&lt;&gt;"",VLOOKUP(O306,Sheet1!A:B,2,0)&amp;"."&amp;P306&amp;" AS "&amp;I306,"")</f>
        <v>#N/A</v>
      </c>
    </row>
    <row r="307" spans="1:19" s="10" customFormat="1" hidden="1" x14ac:dyDescent="0.35">
      <c r="A307" s="16">
        <v>250</v>
      </c>
      <c r="B307" s="16">
        <v>14</v>
      </c>
      <c r="C307" s="16" t="s">
        <v>24</v>
      </c>
      <c r="D307" s="16"/>
      <c r="E307" s="16" t="s">
        <v>38</v>
      </c>
      <c r="F307" s="16"/>
      <c r="G307" s="16"/>
      <c r="H307" s="17" t="str">
        <f t="shared" si="19"/>
        <v>TaxAuthority</v>
      </c>
      <c r="I307" s="17" t="str">
        <f t="shared" si="20"/>
        <v/>
      </c>
      <c r="J307" s="17"/>
      <c r="K307" s="18" t="s">
        <v>571</v>
      </c>
      <c r="L307" s="18" t="s">
        <v>593</v>
      </c>
      <c r="M307" s="18" t="s">
        <v>167</v>
      </c>
      <c r="N307" s="18">
        <v>5</v>
      </c>
      <c r="O307" s="19"/>
      <c r="P307" s="19"/>
      <c r="Q307" s="20" t="str">
        <f t="shared" si="21"/>
        <v/>
      </c>
      <c r="R307" s="20" t="str">
        <f t="shared" si="22"/>
        <v/>
      </c>
      <c r="S307" s="20" t="str">
        <f>IF(F307&lt;&gt;"",VLOOKUP(O307,Sheet1!A:B,2,0)&amp;"."&amp;P307&amp;" AS "&amp;I307,"")</f>
        <v/>
      </c>
    </row>
    <row r="308" spans="1:19" s="10" customFormat="1" hidden="1" x14ac:dyDescent="0.35">
      <c r="A308" s="16">
        <v>250</v>
      </c>
      <c r="B308" s="16">
        <v>15</v>
      </c>
      <c r="C308" s="16" t="s">
        <v>24</v>
      </c>
      <c r="D308" s="16"/>
      <c r="E308" s="16" t="s">
        <v>38</v>
      </c>
      <c r="F308" s="16"/>
      <c r="G308" s="16"/>
      <c r="H308" s="17" t="str">
        <f t="shared" si="19"/>
        <v>TaxAuthority</v>
      </c>
      <c r="I308" s="17" t="str">
        <f t="shared" si="20"/>
        <v/>
      </c>
      <c r="J308" s="17"/>
      <c r="K308" s="18" t="s">
        <v>571</v>
      </c>
      <c r="L308" s="18" t="s">
        <v>595</v>
      </c>
      <c r="M308" s="18" t="s">
        <v>29</v>
      </c>
      <c r="N308" s="18">
        <v>100</v>
      </c>
      <c r="O308" s="19"/>
      <c r="P308" s="19"/>
      <c r="Q308" s="20" t="str">
        <f t="shared" si="21"/>
        <v/>
      </c>
      <c r="R308" s="20" t="str">
        <f>IF(H308&lt;&gt;H307,"CREATE VIEW DBO.V_"&amp;H308&amp;" AS "&amp;CHAR(10)&amp;"SELECT ",IF(E308&lt;&gt;E309,"GO "&amp;CHAR(10),""))</f>
        <v/>
      </c>
      <c r="S308" s="20" t="str">
        <f>IF(F308&lt;&gt;"",VLOOKUP(O308,Sheet1!A:B,2,0)&amp;"."&amp;P308&amp;" AS "&amp;I308,"")</f>
        <v/>
      </c>
    </row>
    <row r="309" spans="1:19" s="10" customFormat="1" hidden="1" x14ac:dyDescent="0.35">
      <c r="A309" s="16">
        <v>250</v>
      </c>
      <c r="B309" s="16">
        <v>16</v>
      </c>
      <c r="C309" s="16" t="s">
        <v>24</v>
      </c>
      <c r="D309" s="16"/>
      <c r="E309" s="16" t="s">
        <v>38</v>
      </c>
      <c r="F309" s="16"/>
      <c r="G309" s="16"/>
      <c r="H309" s="17" t="str">
        <f t="shared" si="19"/>
        <v>TaxAuthority</v>
      </c>
      <c r="I309" s="17" t="str">
        <f t="shared" si="20"/>
        <v/>
      </c>
      <c r="J309" s="17"/>
      <c r="K309" s="18" t="s">
        <v>571</v>
      </c>
      <c r="L309" s="18" t="s">
        <v>597</v>
      </c>
      <c r="M309" s="18" t="s">
        <v>29</v>
      </c>
      <c r="N309" s="18">
        <v>100</v>
      </c>
      <c r="O309" s="19"/>
      <c r="P309" s="19"/>
      <c r="Q309" s="20" t="str">
        <f t="shared" si="21"/>
        <v/>
      </c>
      <c r="R309" s="20" t="str">
        <f t="shared" si="22"/>
        <v/>
      </c>
      <c r="S309" s="20" t="str">
        <f>IF(F309&lt;&gt;"",VLOOKUP(O309,Sheet1!A:B,2,0)&amp;"."&amp;P309&amp;" AS "&amp;I309,"")</f>
        <v/>
      </c>
    </row>
    <row r="310" spans="1:19" s="10" customFormat="1" hidden="1" x14ac:dyDescent="0.35">
      <c r="A310" s="16">
        <v>250</v>
      </c>
      <c r="B310" s="16">
        <v>17</v>
      </c>
      <c r="C310" s="16" t="s">
        <v>24</v>
      </c>
      <c r="D310" s="16"/>
      <c r="E310" s="16" t="s">
        <v>38</v>
      </c>
      <c r="F310" s="16"/>
      <c r="G310" s="16"/>
      <c r="H310" s="17" t="str">
        <f t="shared" si="19"/>
        <v>TaxAuthority</v>
      </c>
      <c r="I310" s="17" t="str">
        <f t="shared" si="20"/>
        <v/>
      </c>
      <c r="J310" s="17"/>
      <c r="K310" s="18" t="s">
        <v>571</v>
      </c>
      <c r="L310" s="18" t="s">
        <v>102</v>
      </c>
      <c r="M310" s="18" t="s">
        <v>29</v>
      </c>
      <c r="N310" s="18">
        <v>32000</v>
      </c>
      <c r="O310" s="19"/>
      <c r="P310" s="19"/>
      <c r="Q310" s="20" t="str">
        <f t="shared" si="21"/>
        <v/>
      </c>
      <c r="R310" s="20" t="str">
        <f t="shared" si="22"/>
        <v/>
      </c>
      <c r="S310" s="20" t="str">
        <f>IF(F310&lt;&gt;"",VLOOKUP(O310,Sheet1!A:B,2,0)&amp;"."&amp;P310&amp;" AS "&amp;I310,"")</f>
        <v/>
      </c>
    </row>
    <row r="311" spans="1:19" s="10" customFormat="1" x14ac:dyDescent="0.35">
      <c r="A311" s="16">
        <v>250</v>
      </c>
      <c r="B311" s="16">
        <v>18</v>
      </c>
      <c r="C311" s="16" t="s">
        <v>24</v>
      </c>
      <c r="D311" s="16"/>
      <c r="E311" s="16" t="s">
        <v>38</v>
      </c>
      <c r="F311" s="16"/>
      <c r="G311" s="16"/>
      <c r="H311" s="17" t="str">
        <f t="shared" si="19"/>
        <v>TaxAuthority</v>
      </c>
      <c r="I311" s="17" t="str">
        <f t="shared" si="20"/>
        <v/>
      </c>
      <c r="J311" s="17"/>
      <c r="K311" s="18" t="s">
        <v>571</v>
      </c>
      <c r="L311" s="18" t="s">
        <v>600</v>
      </c>
      <c r="M311" s="18" t="s">
        <v>29</v>
      </c>
      <c r="N311" s="18">
        <v>1</v>
      </c>
      <c r="O311" s="19"/>
      <c r="P311" s="19"/>
      <c r="Q311" s="20" t="str">
        <f t="shared" si="21"/>
        <v>x</v>
      </c>
      <c r="R311" s="20" t="str">
        <f t="shared" si="22"/>
        <v xml:space="preserve">GO 
</v>
      </c>
      <c r="S311" s="20" t="str">
        <f>IF(F311&lt;&gt;"",VLOOKUP(O311,Sheet1!A:B,2,0)&amp;"."&amp;P311&amp;" AS "&amp;I311,"")</f>
        <v/>
      </c>
    </row>
    <row r="312" spans="1:19" s="10" customFormat="1" x14ac:dyDescent="0.35">
      <c r="A312" s="16">
        <v>2250</v>
      </c>
      <c r="B312" s="16">
        <v>1</v>
      </c>
      <c r="C312" s="16" t="s">
        <v>602</v>
      </c>
      <c r="D312" s="16"/>
      <c r="E312" s="16" t="s">
        <v>603</v>
      </c>
      <c r="F312" s="16" t="s">
        <v>299</v>
      </c>
      <c r="G312" s="16" t="s">
        <v>33</v>
      </c>
      <c r="H312" s="17" t="str">
        <f t="shared" si="19"/>
        <v>Lease</v>
      </c>
      <c r="I312" s="17" t="str">
        <f t="shared" si="20"/>
        <v>Property_Code</v>
      </c>
      <c r="J312" s="17"/>
      <c r="K312" s="18" t="s">
        <v>604</v>
      </c>
      <c r="L312" s="18" t="s">
        <v>201</v>
      </c>
      <c r="M312" s="18" t="s">
        <v>29</v>
      </c>
      <c r="N312" s="18">
        <v>8</v>
      </c>
      <c r="O312" s="19" t="s">
        <v>199</v>
      </c>
      <c r="P312" s="19" t="s">
        <v>253</v>
      </c>
      <c r="Q312" s="20" t="str">
        <f t="shared" si="21"/>
        <v>x</v>
      </c>
      <c r="R312" s="20" t="str">
        <f t="shared" si="22"/>
        <v xml:space="preserve">CREATE VIEW DBO.V_Lease AS 
SELECT </v>
      </c>
      <c r="S312" s="20" t="str">
        <f>IF(F312&lt;&gt;"",VLOOKUP(O312,Sheet1!A:B,2,0)&amp;"."&amp;P312&amp;" AS "&amp;I312,"")</f>
        <v>p.Scode AS Property_Code</v>
      </c>
    </row>
    <row r="313" spans="1:19" s="10" customFormat="1" x14ac:dyDescent="0.35">
      <c r="A313" s="16">
        <v>2250</v>
      </c>
      <c r="B313" s="16">
        <v>2</v>
      </c>
      <c r="C313" s="16" t="s">
        <v>602</v>
      </c>
      <c r="D313" s="16"/>
      <c r="E313" s="16" t="s">
        <v>603</v>
      </c>
      <c r="F313" s="16" t="s">
        <v>26</v>
      </c>
      <c r="G313" s="16"/>
      <c r="H313" s="17" t="str">
        <f t="shared" si="19"/>
        <v>Lease</v>
      </c>
      <c r="I313" s="17" t="str">
        <f t="shared" si="20"/>
        <v>Code</v>
      </c>
      <c r="J313" s="17"/>
      <c r="K313" s="18" t="s">
        <v>604</v>
      </c>
      <c r="L313" s="18" t="s">
        <v>605</v>
      </c>
      <c r="M313" s="18" t="s">
        <v>29</v>
      </c>
      <c r="N313" s="18">
        <v>8</v>
      </c>
      <c r="O313" s="19" t="s">
        <v>606</v>
      </c>
      <c r="P313" s="19" t="s">
        <v>253</v>
      </c>
      <c r="Q313" s="20" t="str">
        <f t="shared" si="21"/>
        <v>x</v>
      </c>
      <c r="R313" s="20" t="str">
        <f t="shared" si="22"/>
        <v/>
      </c>
      <c r="S313" s="20" t="str">
        <f>IF(F313&lt;&gt;"",VLOOKUP(O313,Sheet1!A:B,2,0)&amp;"."&amp;P313&amp;" AS "&amp;I313,"")</f>
        <v>te.Scode AS Code</v>
      </c>
    </row>
    <row r="314" spans="1:19" s="10" customFormat="1" x14ac:dyDescent="0.35">
      <c r="A314" s="16">
        <v>2250</v>
      </c>
      <c r="B314" s="16">
        <v>3</v>
      </c>
      <c r="C314" s="16" t="s">
        <v>602</v>
      </c>
      <c r="D314" s="16"/>
      <c r="E314" s="16" t="s">
        <v>603</v>
      </c>
      <c r="F314" s="16" t="s">
        <v>296</v>
      </c>
      <c r="G314" s="16"/>
      <c r="H314" s="17" t="str">
        <f t="shared" si="19"/>
        <v>Lease</v>
      </c>
      <c r="I314" s="17" t="str">
        <f t="shared" si="20"/>
        <v>Name</v>
      </c>
      <c r="J314" s="17"/>
      <c r="K314" s="18" t="s">
        <v>604</v>
      </c>
      <c r="L314" s="18" t="s">
        <v>607</v>
      </c>
      <c r="M314" s="18" t="s">
        <v>29</v>
      </c>
      <c r="N314" s="18">
        <v>200</v>
      </c>
      <c r="O314" s="19" t="s">
        <v>606</v>
      </c>
      <c r="P314" s="19" t="s">
        <v>608</v>
      </c>
      <c r="Q314" s="20" t="str">
        <f t="shared" si="21"/>
        <v>x</v>
      </c>
      <c r="R314" s="20" t="str">
        <f t="shared" si="22"/>
        <v/>
      </c>
      <c r="S314" s="20" t="str">
        <f>IF(F314&lt;&gt;"",VLOOKUP(O314,Sheet1!A:B,2,0)&amp;"."&amp;P314&amp;" AS "&amp;I314,"")</f>
        <v>te.sLastName AS Name</v>
      </c>
    </row>
    <row r="315" spans="1:19" s="10" customFormat="1" x14ac:dyDescent="0.35">
      <c r="A315" s="16">
        <v>2250</v>
      </c>
      <c r="B315" s="16">
        <v>4</v>
      </c>
      <c r="C315" s="16" t="s">
        <v>602</v>
      </c>
      <c r="D315" s="16"/>
      <c r="E315" s="16" t="s">
        <v>603</v>
      </c>
      <c r="F315" s="16" t="s">
        <v>367</v>
      </c>
      <c r="G315" s="16"/>
      <c r="H315" s="17" t="str">
        <f t="shared" si="19"/>
        <v>Lease</v>
      </c>
      <c r="I315" s="17" t="str">
        <f t="shared" si="20"/>
        <v>Type</v>
      </c>
      <c r="J315" s="17"/>
      <c r="K315" s="18" t="s">
        <v>604</v>
      </c>
      <c r="L315" s="18" t="s">
        <v>373</v>
      </c>
      <c r="M315" s="18" t="s">
        <v>29</v>
      </c>
      <c r="N315" s="18">
        <v>8</v>
      </c>
      <c r="O315" s="19" t="s">
        <v>609</v>
      </c>
      <c r="P315" s="19" t="s">
        <v>452</v>
      </c>
      <c r="Q315" s="20" t="str">
        <f t="shared" si="21"/>
        <v>x</v>
      </c>
      <c r="R315" s="20" t="str">
        <f t="shared" si="22"/>
        <v/>
      </c>
      <c r="S315" s="20" t="str">
        <f>IF(F315&lt;&gt;"",VLOOKUP(O315,Sheet1!A:B,2,0)&amp;"."&amp;P315&amp;" AS "&amp;I315,"")</f>
        <v>clt.sCode AS Type</v>
      </c>
    </row>
    <row r="316" spans="1:19" s="10" customFormat="1" x14ac:dyDescent="0.35">
      <c r="A316" s="16">
        <v>2250</v>
      </c>
      <c r="B316" s="16">
        <v>5</v>
      </c>
      <c r="C316" s="16" t="s">
        <v>602</v>
      </c>
      <c r="D316" s="16"/>
      <c r="E316" s="16" t="s">
        <v>603</v>
      </c>
      <c r="F316" s="16" t="s">
        <v>610</v>
      </c>
      <c r="G316" s="16"/>
      <c r="H316" s="17" t="str">
        <f t="shared" si="19"/>
        <v>Lease</v>
      </c>
      <c r="I316" s="17" t="str">
        <f t="shared" si="20"/>
        <v>Start_Date</v>
      </c>
      <c r="J316" s="17"/>
      <c r="K316" s="18" t="s">
        <v>604</v>
      </c>
      <c r="L316" s="18" t="s">
        <v>611</v>
      </c>
      <c r="M316" s="18" t="s">
        <v>244</v>
      </c>
      <c r="N316" s="18" t="s">
        <v>612</v>
      </c>
      <c r="O316" s="19" t="s">
        <v>613</v>
      </c>
      <c r="P316" s="19" t="s">
        <v>614</v>
      </c>
      <c r="Q316" s="20" t="str">
        <f t="shared" si="21"/>
        <v>x</v>
      </c>
      <c r="R316" s="20" t="str">
        <f t="shared" si="22"/>
        <v/>
      </c>
      <c r="S316" s="20" t="str">
        <f>IF(F316&lt;&gt;"",VLOOKUP(O316,Sheet1!A:B,2,0)&amp;"."&amp;P316&amp;" AS "&amp;I316,"")</f>
        <v>ca.dtstart AS Start_Date</v>
      </c>
    </row>
    <row r="317" spans="1:19" s="10" customFormat="1" x14ac:dyDescent="0.35">
      <c r="A317" s="16">
        <v>2250</v>
      </c>
      <c r="B317" s="16">
        <v>6</v>
      </c>
      <c r="C317" s="16" t="s">
        <v>602</v>
      </c>
      <c r="D317" s="16"/>
      <c r="E317" s="16" t="s">
        <v>603</v>
      </c>
      <c r="F317" s="16" t="s">
        <v>615</v>
      </c>
      <c r="G317" s="16"/>
      <c r="H317" s="17" t="str">
        <f t="shared" si="19"/>
        <v>Lease</v>
      </c>
      <c r="I317" s="17" t="str">
        <f t="shared" si="20"/>
        <v>End_Date</v>
      </c>
      <c r="J317" s="17"/>
      <c r="K317" s="18" t="s">
        <v>604</v>
      </c>
      <c r="L317" s="18" t="s">
        <v>616</v>
      </c>
      <c r="M317" s="18" t="s">
        <v>244</v>
      </c>
      <c r="N317" s="18" t="s">
        <v>612</v>
      </c>
      <c r="O317" s="19" t="s">
        <v>613</v>
      </c>
      <c r="P317" s="19" t="s">
        <v>617</v>
      </c>
      <c r="Q317" s="20" t="str">
        <f t="shared" si="21"/>
        <v>x</v>
      </c>
      <c r="R317" s="20" t="str">
        <f t="shared" si="22"/>
        <v/>
      </c>
      <c r="S317" s="20" t="str">
        <f>IF(F317&lt;&gt;"",VLOOKUP(O317,Sheet1!A:B,2,0)&amp;"."&amp;P317&amp;" AS "&amp;I317,"")</f>
        <v>ca.dtend AS End_Date</v>
      </c>
    </row>
    <row r="318" spans="1:19" s="10" customFormat="1" x14ac:dyDescent="0.35">
      <c r="A318" s="16">
        <v>2250</v>
      </c>
      <c r="B318" s="16">
        <v>7</v>
      </c>
      <c r="C318" s="16" t="s">
        <v>602</v>
      </c>
      <c r="D318" s="16"/>
      <c r="E318" s="16" t="s">
        <v>603</v>
      </c>
      <c r="F318" s="16" t="s">
        <v>618</v>
      </c>
      <c r="G318" s="16"/>
      <c r="H318" s="17" t="str">
        <f t="shared" si="19"/>
        <v>Lease</v>
      </c>
      <c r="I318" s="17" t="str">
        <f t="shared" si="20"/>
        <v>Move_In_Date</v>
      </c>
      <c r="J318" s="17"/>
      <c r="K318" s="18" t="s">
        <v>604</v>
      </c>
      <c r="L318" s="18" t="s">
        <v>619</v>
      </c>
      <c r="M318" s="18" t="s">
        <v>244</v>
      </c>
      <c r="N318" s="18" t="s">
        <v>612</v>
      </c>
      <c r="O318" s="19" t="s">
        <v>613</v>
      </c>
      <c r="P318" s="19" t="s">
        <v>620</v>
      </c>
      <c r="Q318" s="20" t="str">
        <f t="shared" si="21"/>
        <v>x</v>
      </c>
      <c r="R318" s="20" t="str">
        <f t="shared" si="22"/>
        <v/>
      </c>
      <c r="S318" s="20" t="str">
        <f>IF(F318&lt;&gt;"",VLOOKUP(O318,Sheet1!A:B,2,0)&amp;"."&amp;P318&amp;" AS "&amp;I318,"")</f>
        <v>ca.dtmovein AS Move_In_Date</v>
      </c>
    </row>
    <row r="319" spans="1:19" s="10" customFormat="1" x14ac:dyDescent="0.35">
      <c r="A319" s="16">
        <v>2250</v>
      </c>
      <c r="B319" s="16">
        <v>8</v>
      </c>
      <c r="C319" s="16" t="s">
        <v>602</v>
      </c>
      <c r="D319" s="16"/>
      <c r="E319" s="16" t="s">
        <v>603</v>
      </c>
      <c r="F319" s="16" t="s">
        <v>621</v>
      </c>
      <c r="G319" s="16"/>
      <c r="H319" s="17" t="str">
        <f t="shared" si="19"/>
        <v>Lease</v>
      </c>
      <c r="I319" s="17" t="str">
        <f t="shared" si="20"/>
        <v>Sales_Category</v>
      </c>
      <c r="J319" s="17"/>
      <c r="K319" s="18" t="s">
        <v>604</v>
      </c>
      <c r="L319" s="18" t="s">
        <v>622</v>
      </c>
      <c r="M319" s="18" t="s">
        <v>29</v>
      </c>
      <c r="N319" s="18">
        <v>8</v>
      </c>
      <c r="O319" s="19" t="s">
        <v>623</v>
      </c>
      <c r="P319" s="19" t="s">
        <v>35</v>
      </c>
      <c r="Q319" s="20" t="str">
        <f t="shared" si="21"/>
        <v>x</v>
      </c>
      <c r="R319" s="20" t="str">
        <f t="shared" si="22"/>
        <v/>
      </c>
      <c r="S319" s="20" t="str">
        <f>IF(F319&lt;&gt;"",VLOOKUP(O319,Sheet1!A:B,2,0)&amp;"."&amp;P319&amp;" AS "&amp;I319,"")</f>
        <v>csc.scode AS Sales_Category</v>
      </c>
    </row>
    <row r="320" spans="1:19" s="10" customFormat="1" x14ac:dyDescent="0.35">
      <c r="A320" s="16">
        <v>2250</v>
      </c>
      <c r="B320" s="16">
        <v>9</v>
      </c>
      <c r="C320" s="16" t="s">
        <v>602</v>
      </c>
      <c r="D320" s="16"/>
      <c r="E320" s="16" t="s">
        <v>603</v>
      </c>
      <c r="F320" s="16" t="s">
        <v>43</v>
      </c>
      <c r="G320" s="16"/>
      <c r="H320" s="17" t="str">
        <f t="shared" si="19"/>
        <v>Lease</v>
      </c>
      <c r="I320" s="17" t="str">
        <f t="shared" si="20"/>
        <v>Legacy_Code</v>
      </c>
      <c r="J320" s="17"/>
      <c r="K320" s="18" t="s">
        <v>604</v>
      </c>
      <c r="L320" s="18" t="s">
        <v>624</v>
      </c>
      <c r="M320" s="18" t="s">
        <v>29</v>
      </c>
      <c r="N320" s="18">
        <v>250</v>
      </c>
      <c r="O320" s="19" t="s">
        <v>606</v>
      </c>
      <c r="P320" s="19" t="s">
        <v>46</v>
      </c>
      <c r="Q320" s="20" t="str">
        <f t="shared" si="21"/>
        <v>x</v>
      </c>
      <c r="R320" s="20" t="str">
        <f t="shared" si="22"/>
        <v/>
      </c>
      <c r="S320" s="20" t="str">
        <f>IF(F320&lt;&gt;"",VLOOKUP(O320,Sheet1!A:B,2,0)&amp;"."&amp;P320&amp;" AS "&amp;I320,"")</f>
        <v>te.sExtReference AS Legacy_Code</v>
      </c>
    </row>
    <row r="321" spans="1:19" s="10" customFormat="1" hidden="1" x14ac:dyDescent="0.35">
      <c r="A321" s="16">
        <v>2250</v>
      </c>
      <c r="B321" s="16">
        <v>10</v>
      </c>
      <c r="C321" s="16" t="s">
        <v>602</v>
      </c>
      <c r="D321" s="16"/>
      <c r="E321" s="16" t="s">
        <v>603</v>
      </c>
      <c r="F321" s="16"/>
      <c r="G321" s="16"/>
      <c r="H321" s="17" t="str">
        <f t="shared" si="19"/>
        <v>Lease</v>
      </c>
      <c r="I321" s="17" t="str">
        <f t="shared" si="20"/>
        <v/>
      </c>
      <c r="J321" s="17"/>
      <c r="K321" s="18" t="s">
        <v>604</v>
      </c>
      <c r="L321" s="18" t="s">
        <v>625</v>
      </c>
      <c r="M321" s="18" t="s">
        <v>29</v>
      </c>
      <c r="N321" s="18">
        <v>250</v>
      </c>
      <c r="O321" s="19" t="s">
        <v>199</v>
      </c>
      <c r="P321" s="19" t="s">
        <v>46</v>
      </c>
      <c r="Q321" s="20" t="str">
        <f t="shared" si="21"/>
        <v/>
      </c>
      <c r="R321" s="20" t="str">
        <f t="shared" si="22"/>
        <v/>
      </c>
      <c r="S321" s="20" t="str">
        <f>IF(F321&lt;&gt;"",VLOOKUP(O321,Sheet1!A:B,2,0)&amp;"."&amp;P321&amp;" AS "&amp;I321,"")</f>
        <v/>
      </c>
    </row>
    <row r="322" spans="1:19" s="10" customFormat="1" hidden="1" x14ac:dyDescent="0.35">
      <c r="A322" s="16">
        <v>2250</v>
      </c>
      <c r="B322" s="16">
        <v>11</v>
      </c>
      <c r="C322" s="16" t="s">
        <v>602</v>
      </c>
      <c r="D322" s="16"/>
      <c r="E322" s="16" t="s">
        <v>603</v>
      </c>
      <c r="F322" s="16"/>
      <c r="G322" s="16"/>
      <c r="H322" s="17" t="str">
        <f t="shared" si="19"/>
        <v>Lease</v>
      </c>
      <c r="I322" s="17" t="str">
        <f t="shared" si="20"/>
        <v/>
      </c>
      <c r="J322" s="17"/>
      <c r="K322" s="18" t="s">
        <v>604</v>
      </c>
      <c r="L322" s="18" t="s">
        <v>626</v>
      </c>
      <c r="M322" s="18" t="s">
        <v>29</v>
      </c>
      <c r="N322" s="18">
        <v>250</v>
      </c>
      <c r="O322" s="19" t="s">
        <v>627</v>
      </c>
      <c r="P322" s="19" t="s">
        <v>46</v>
      </c>
      <c r="Q322" s="20" t="str">
        <f t="shared" si="21"/>
        <v/>
      </c>
      <c r="R322" s="20" t="str">
        <f t="shared" si="22"/>
        <v/>
      </c>
      <c r="S322" s="20" t="str">
        <f>IF(F322&lt;&gt;"",VLOOKUP(O322,Sheet1!A:B,2,0)&amp;"."&amp;P322&amp;" AS "&amp;I322,"")</f>
        <v/>
      </c>
    </row>
    <row r="323" spans="1:19" s="10" customFormat="1" hidden="1" x14ac:dyDescent="0.35">
      <c r="A323" s="16">
        <v>2250</v>
      </c>
      <c r="B323" s="16">
        <v>12</v>
      </c>
      <c r="C323" s="16" t="s">
        <v>602</v>
      </c>
      <c r="D323" s="16"/>
      <c r="E323" s="16" t="s">
        <v>603</v>
      </c>
      <c r="F323" s="16"/>
      <c r="G323" s="16"/>
      <c r="H323" s="17" t="str">
        <f t="shared" ref="H323:H386" si="23">IF(E323=E322,H322,SUBSTITUTE(E323," ",""))</f>
        <v>Lease</v>
      </c>
      <c r="I323" s="17" t="str">
        <f t="shared" ref="I323:I386" si="24">IF(F323&lt;&gt;"",SUBSTITUTE(SUBSTITUTE(F323," ","_"),"-",""),"")</f>
        <v/>
      </c>
      <c r="J323" s="17"/>
      <c r="K323" s="18" t="s">
        <v>604</v>
      </c>
      <c r="L323" s="18" t="s">
        <v>628</v>
      </c>
      <c r="M323" s="18" t="s">
        <v>29</v>
      </c>
      <c r="N323" s="18">
        <v>250</v>
      </c>
      <c r="O323" s="19" t="s">
        <v>629</v>
      </c>
      <c r="P323" s="19" t="s">
        <v>46</v>
      </c>
      <c r="Q323" s="20" t="str">
        <f t="shared" si="21"/>
        <v/>
      </c>
      <c r="R323" s="20" t="str">
        <f t="shared" si="22"/>
        <v/>
      </c>
      <c r="S323" s="20" t="str">
        <f>IF(F323&lt;&gt;"",VLOOKUP(O323,Sheet1!A:B,2,0)&amp;"."&amp;P323&amp;" AS "&amp;I323,"")</f>
        <v/>
      </c>
    </row>
    <row r="324" spans="1:19" s="10" customFormat="1" hidden="1" x14ac:dyDescent="0.35">
      <c r="A324" s="16">
        <v>2250</v>
      </c>
      <c r="B324" s="16">
        <v>13</v>
      </c>
      <c r="C324" s="16" t="s">
        <v>602</v>
      </c>
      <c r="D324" s="16"/>
      <c r="E324" s="16" t="s">
        <v>603</v>
      </c>
      <c r="F324" s="16"/>
      <c r="G324" s="16"/>
      <c r="H324" s="17" t="str">
        <f t="shared" si="23"/>
        <v>Lease</v>
      </c>
      <c r="I324" s="17" t="str">
        <f t="shared" si="24"/>
        <v/>
      </c>
      <c r="J324" s="17"/>
      <c r="K324" s="18" t="s">
        <v>604</v>
      </c>
      <c r="L324" s="18" t="s">
        <v>630</v>
      </c>
      <c r="M324" s="18" t="s">
        <v>29</v>
      </c>
      <c r="N324" s="18">
        <v>250</v>
      </c>
      <c r="O324" s="19" t="s">
        <v>629</v>
      </c>
      <c r="P324" s="19" t="s">
        <v>46</v>
      </c>
      <c r="Q324" s="20" t="str">
        <f t="shared" si="21"/>
        <v/>
      </c>
      <c r="R324" s="20" t="str">
        <f t="shared" si="22"/>
        <v/>
      </c>
      <c r="S324" s="20" t="str">
        <f>IF(F324&lt;&gt;"",VLOOKUP(O324,Sheet1!A:B,2,0)&amp;"."&amp;P324&amp;" AS "&amp;I324,"")</f>
        <v/>
      </c>
    </row>
    <row r="325" spans="1:19" s="10" customFormat="1" hidden="1" x14ac:dyDescent="0.35">
      <c r="A325" s="16">
        <v>2250</v>
      </c>
      <c r="B325" s="16">
        <v>14</v>
      </c>
      <c r="C325" s="16" t="s">
        <v>602</v>
      </c>
      <c r="D325" s="16"/>
      <c r="E325" s="16" t="s">
        <v>603</v>
      </c>
      <c r="F325" s="16"/>
      <c r="G325" s="16"/>
      <c r="H325" s="17" t="str">
        <f t="shared" si="23"/>
        <v>Lease</v>
      </c>
      <c r="I325" s="17" t="str">
        <f t="shared" si="24"/>
        <v/>
      </c>
      <c r="J325" s="17"/>
      <c r="K325" s="18" t="s">
        <v>604</v>
      </c>
      <c r="L325" s="18" t="s">
        <v>631</v>
      </c>
      <c r="M325" s="18" t="s">
        <v>113</v>
      </c>
      <c r="N325" s="18"/>
      <c r="O325" s="19"/>
      <c r="P325" s="19"/>
      <c r="Q325" s="20" t="str">
        <f t="shared" si="21"/>
        <v/>
      </c>
      <c r="R325" s="20" t="str">
        <f t="shared" si="22"/>
        <v/>
      </c>
      <c r="S325" s="20" t="str">
        <f>IF(F325&lt;&gt;"",VLOOKUP(O325,Sheet1!A:B,2,0)&amp;"."&amp;P325&amp;" AS "&amp;I325,"")</f>
        <v/>
      </c>
    </row>
    <row r="326" spans="1:19" s="10" customFormat="1" hidden="1" x14ac:dyDescent="0.35">
      <c r="A326" s="16">
        <v>2250</v>
      </c>
      <c r="B326" s="16">
        <v>15</v>
      </c>
      <c r="C326" s="16" t="s">
        <v>602</v>
      </c>
      <c r="D326" s="16"/>
      <c r="E326" s="16" t="s">
        <v>603</v>
      </c>
      <c r="F326" s="16"/>
      <c r="G326" s="16"/>
      <c r="H326" s="17" t="str">
        <f t="shared" si="23"/>
        <v>Lease</v>
      </c>
      <c r="I326" s="17" t="str">
        <f t="shared" si="24"/>
        <v/>
      </c>
      <c r="J326" s="17"/>
      <c r="K326" s="18" t="s">
        <v>604</v>
      </c>
      <c r="L326" s="18" t="s">
        <v>632</v>
      </c>
      <c r="M326" s="18" t="s">
        <v>113</v>
      </c>
      <c r="N326" s="18"/>
      <c r="O326" s="19"/>
      <c r="P326" s="19"/>
      <c r="Q326" s="20" t="str">
        <f t="shared" si="21"/>
        <v/>
      </c>
      <c r="R326" s="20" t="str">
        <f t="shared" si="22"/>
        <v/>
      </c>
      <c r="S326" s="20" t="str">
        <f>IF(F326&lt;&gt;"",VLOOKUP(O326,Sheet1!A:B,2,0)&amp;"."&amp;P326&amp;" AS "&amp;I326,"")</f>
        <v/>
      </c>
    </row>
    <row r="327" spans="1:19" s="10" customFormat="1" hidden="1" x14ac:dyDescent="0.35">
      <c r="A327" s="16">
        <v>2250</v>
      </c>
      <c r="B327" s="16">
        <v>16</v>
      </c>
      <c r="C327" s="16" t="s">
        <v>602</v>
      </c>
      <c r="D327" s="16"/>
      <c r="E327" s="16" t="s">
        <v>603</v>
      </c>
      <c r="F327" s="16"/>
      <c r="G327" s="16"/>
      <c r="H327" s="17" t="str">
        <f t="shared" si="23"/>
        <v>Lease</v>
      </c>
      <c r="I327" s="17" t="str">
        <f t="shared" si="24"/>
        <v/>
      </c>
      <c r="J327" s="17"/>
      <c r="K327" s="18" t="s">
        <v>604</v>
      </c>
      <c r="L327" s="18" t="s">
        <v>633</v>
      </c>
      <c r="M327" s="18" t="s">
        <v>29</v>
      </c>
      <c r="N327" s="18">
        <v>8</v>
      </c>
      <c r="O327" s="19" t="s">
        <v>629</v>
      </c>
      <c r="P327" s="19" t="s">
        <v>35</v>
      </c>
      <c r="Q327" s="20" t="str">
        <f t="shared" si="21"/>
        <v/>
      </c>
      <c r="R327" s="20" t="str">
        <f t="shared" si="22"/>
        <v/>
      </c>
      <c r="S327" s="20" t="str">
        <f>IF(F327&lt;&gt;"",VLOOKUP(O327,Sheet1!A:B,2,0)&amp;"."&amp;P327&amp;" AS "&amp;I327,"")</f>
        <v/>
      </c>
    </row>
    <row r="328" spans="1:19" s="10" customFormat="1" hidden="1" x14ac:dyDescent="0.35">
      <c r="A328" s="16">
        <v>2250</v>
      </c>
      <c r="B328" s="16">
        <v>17</v>
      </c>
      <c r="C328" s="16" t="s">
        <v>602</v>
      </c>
      <c r="D328" s="16"/>
      <c r="E328" s="16" t="s">
        <v>603</v>
      </c>
      <c r="F328" s="16"/>
      <c r="G328" s="16"/>
      <c r="H328" s="17" t="str">
        <f t="shared" si="23"/>
        <v>Lease</v>
      </c>
      <c r="I328" s="17" t="str">
        <f t="shared" si="24"/>
        <v/>
      </c>
      <c r="J328" s="17"/>
      <c r="K328" s="18" t="s">
        <v>604</v>
      </c>
      <c r="L328" s="18" t="s">
        <v>634</v>
      </c>
      <c r="M328" s="18" t="s">
        <v>29</v>
      </c>
      <c r="N328" s="18">
        <v>8</v>
      </c>
      <c r="O328" s="19" t="s">
        <v>629</v>
      </c>
      <c r="P328" s="19" t="s">
        <v>35</v>
      </c>
      <c r="Q328" s="20" t="str">
        <f t="shared" si="21"/>
        <v/>
      </c>
      <c r="R328" s="20" t="str">
        <f t="shared" si="22"/>
        <v/>
      </c>
      <c r="S328" s="20" t="str">
        <f>IF(F328&lt;&gt;"",VLOOKUP(O328,Sheet1!A:B,2,0)&amp;"."&amp;P328&amp;" AS "&amp;I328,"")</f>
        <v/>
      </c>
    </row>
    <row r="329" spans="1:19" s="10" customFormat="1" x14ac:dyDescent="0.35">
      <c r="A329" s="16">
        <v>2250</v>
      </c>
      <c r="B329" s="16">
        <v>18</v>
      </c>
      <c r="C329" s="16" t="s">
        <v>602</v>
      </c>
      <c r="D329" s="16"/>
      <c r="E329" s="16" t="s">
        <v>603</v>
      </c>
      <c r="F329" s="16" t="s">
        <v>102</v>
      </c>
      <c r="G329" s="16"/>
      <c r="H329" s="17" t="str">
        <f t="shared" si="23"/>
        <v>Lease</v>
      </c>
      <c r="I329" s="17" t="str">
        <f t="shared" si="24"/>
        <v>Notes</v>
      </c>
      <c r="J329" s="17"/>
      <c r="K329" s="18" t="s">
        <v>604</v>
      </c>
      <c r="L329" s="18" t="s">
        <v>102</v>
      </c>
      <c r="M329" s="18" t="s">
        <v>29</v>
      </c>
      <c r="N329" s="18">
        <v>400</v>
      </c>
      <c r="O329" s="19" t="s">
        <v>613</v>
      </c>
      <c r="P329" s="19" t="s">
        <v>599</v>
      </c>
      <c r="Q329" s="20" t="str">
        <f t="shared" si="21"/>
        <v>x</v>
      </c>
      <c r="R329" s="20" t="str">
        <f t="shared" si="22"/>
        <v/>
      </c>
      <c r="S329" s="20" t="str">
        <f>IF(F329&lt;&gt;"",VLOOKUP(O329,Sheet1!A:B,2,0)&amp;"."&amp;P329&amp;" AS "&amp;I329,"")</f>
        <v>ca.sNotes AS Notes</v>
      </c>
    </row>
    <row r="330" spans="1:19" s="10" customFormat="1" x14ac:dyDescent="0.35">
      <c r="A330" s="16">
        <v>2250</v>
      </c>
      <c r="B330" s="16">
        <v>19</v>
      </c>
      <c r="C330" s="16" t="s">
        <v>602</v>
      </c>
      <c r="D330" s="16"/>
      <c r="E330" s="16" t="s">
        <v>603</v>
      </c>
      <c r="F330" s="16" t="s">
        <v>635</v>
      </c>
      <c r="G330" s="16" t="s">
        <v>33</v>
      </c>
      <c r="H330" s="17" t="str">
        <f t="shared" si="23"/>
        <v>Lease</v>
      </c>
      <c r="I330" s="17" t="str">
        <f t="shared" si="24"/>
        <v>Customer_Code</v>
      </c>
      <c r="J330" s="17"/>
      <c r="K330" s="18" t="s">
        <v>604</v>
      </c>
      <c r="L330" s="18" t="s">
        <v>636</v>
      </c>
      <c r="M330" s="18" t="s">
        <v>29</v>
      </c>
      <c r="N330" s="18">
        <v>8</v>
      </c>
      <c r="O330" s="19" t="s">
        <v>627</v>
      </c>
      <c r="P330" s="19" t="s">
        <v>253</v>
      </c>
      <c r="Q330" s="20" t="str">
        <f t="shared" si="21"/>
        <v>x</v>
      </c>
      <c r="R330" s="20" t="str">
        <f t="shared" si="22"/>
        <v/>
      </c>
      <c r="S330" s="20" t="str">
        <f>IF(F330&lt;&gt;"",VLOOKUP(O330,Sheet1!A:B,2,0)&amp;"."&amp;P330&amp;" AS "&amp;I330,"")</f>
        <v>cus.Scode AS Customer_Code</v>
      </c>
    </row>
    <row r="331" spans="1:19" s="10" customFormat="1" x14ac:dyDescent="0.35">
      <c r="A331" s="16">
        <v>2250</v>
      </c>
      <c r="B331" s="16">
        <v>20</v>
      </c>
      <c r="C331" s="16" t="s">
        <v>602</v>
      </c>
      <c r="D331" s="16"/>
      <c r="E331" s="16" t="s">
        <v>603</v>
      </c>
      <c r="F331" s="16" t="s">
        <v>637</v>
      </c>
      <c r="G331" s="16"/>
      <c r="H331" s="17" t="str">
        <f t="shared" si="23"/>
        <v>Lease</v>
      </c>
      <c r="I331" s="17" t="str">
        <f t="shared" si="24"/>
        <v>Company_Name</v>
      </c>
      <c r="J331" s="17"/>
      <c r="K331" s="18" t="s">
        <v>604</v>
      </c>
      <c r="L331" s="18" t="s">
        <v>638</v>
      </c>
      <c r="M331" s="18" t="s">
        <v>29</v>
      </c>
      <c r="N331" s="18">
        <v>80</v>
      </c>
      <c r="O331" s="19" t="s">
        <v>606</v>
      </c>
      <c r="P331" s="19" t="s">
        <v>639</v>
      </c>
      <c r="Q331" s="20" t="str">
        <f t="shared" si="21"/>
        <v>x</v>
      </c>
      <c r="R331" s="20" t="str">
        <f t="shared" si="22"/>
        <v/>
      </c>
      <c r="S331" s="20" t="str">
        <f>IF(F331&lt;&gt;"",VLOOKUP(O331,Sheet1!A:B,2,0)&amp;"."&amp;P331&amp;" AS "&amp;I331,"")</f>
        <v>te.sLeaseCompany AS Company_Name</v>
      </c>
    </row>
    <row r="332" spans="1:19" s="10" customFormat="1" hidden="1" x14ac:dyDescent="0.35">
      <c r="A332" s="16">
        <v>2250</v>
      </c>
      <c r="B332" s="16">
        <v>21</v>
      </c>
      <c r="C332" s="16" t="s">
        <v>602</v>
      </c>
      <c r="D332" s="16"/>
      <c r="E332" s="16" t="s">
        <v>603</v>
      </c>
      <c r="F332" s="16"/>
      <c r="G332" s="16"/>
      <c r="H332" s="17" t="str">
        <f t="shared" si="23"/>
        <v>Lease</v>
      </c>
      <c r="I332" s="17" t="str">
        <f t="shared" si="24"/>
        <v/>
      </c>
      <c r="J332" s="17"/>
      <c r="K332" s="18" t="s">
        <v>604</v>
      </c>
      <c r="L332" s="18" t="s">
        <v>640</v>
      </c>
      <c r="M332" s="18" t="s">
        <v>29</v>
      </c>
      <c r="N332" s="18">
        <v>8</v>
      </c>
      <c r="O332" s="19" t="s">
        <v>641</v>
      </c>
      <c r="P332" s="19" t="s">
        <v>35</v>
      </c>
      <c r="Q332" s="20" t="str">
        <f t="shared" si="21"/>
        <v/>
      </c>
      <c r="R332" s="20" t="str">
        <f t="shared" si="22"/>
        <v/>
      </c>
      <c r="S332" s="20" t="str">
        <f>IF(F332&lt;&gt;"",VLOOKUP(O332,Sheet1!A:B,2,0)&amp;"."&amp;P332&amp;" AS "&amp;I332,"")</f>
        <v/>
      </c>
    </row>
    <row r="333" spans="1:19" s="10" customFormat="1" hidden="1" x14ac:dyDescent="0.35">
      <c r="A333" s="16">
        <v>2250</v>
      </c>
      <c r="B333" s="16">
        <v>22</v>
      </c>
      <c r="C333" s="16" t="s">
        <v>602</v>
      </c>
      <c r="D333" s="16"/>
      <c r="E333" s="16" t="s">
        <v>603</v>
      </c>
      <c r="F333" s="16"/>
      <c r="G333" s="16"/>
      <c r="H333" s="17" t="str">
        <f t="shared" si="23"/>
        <v>Lease</v>
      </c>
      <c r="I333" s="17" t="str">
        <f t="shared" si="24"/>
        <v/>
      </c>
      <c r="J333" s="17"/>
      <c r="K333" s="18" t="s">
        <v>604</v>
      </c>
      <c r="L333" s="18" t="s">
        <v>642</v>
      </c>
      <c r="M333" s="18" t="s">
        <v>113</v>
      </c>
      <c r="N333" s="18"/>
      <c r="O333" s="19" t="s">
        <v>643</v>
      </c>
      <c r="P333" s="19" t="s">
        <v>644</v>
      </c>
      <c r="Q333" s="20" t="str">
        <f t="shared" si="21"/>
        <v/>
      </c>
      <c r="R333" s="20" t="str">
        <f t="shared" si="22"/>
        <v/>
      </c>
      <c r="S333" s="20" t="str">
        <f>IF(F333&lt;&gt;"",VLOOKUP(O333,Sheet1!A:B,2,0)&amp;"."&amp;P333&amp;" AS "&amp;I333,"")</f>
        <v/>
      </c>
    </row>
    <row r="334" spans="1:19" s="10" customFormat="1" x14ac:dyDescent="0.35">
      <c r="A334" s="16">
        <v>2250</v>
      </c>
      <c r="B334" s="16">
        <v>23</v>
      </c>
      <c r="C334" s="16" t="s">
        <v>602</v>
      </c>
      <c r="D334" s="16"/>
      <c r="E334" s="16" t="s">
        <v>603</v>
      </c>
      <c r="F334" s="16" t="s">
        <v>645</v>
      </c>
      <c r="G334" s="16"/>
      <c r="H334" s="17" t="str">
        <f t="shared" si="23"/>
        <v>Lease</v>
      </c>
      <c r="I334" s="17" t="str">
        <f t="shared" si="24"/>
        <v>Move_Out_Date</v>
      </c>
      <c r="J334" s="17"/>
      <c r="K334" s="18" t="s">
        <v>604</v>
      </c>
      <c r="L334" s="18" t="s">
        <v>646</v>
      </c>
      <c r="M334" s="18" t="s">
        <v>244</v>
      </c>
      <c r="N334" s="18" t="s">
        <v>612</v>
      </c>
      <c r="O334" s="19" t="s">
        <v>613</v>
      </c>
      <c r="P334" s="19" t="s">
        <v>647</v>
      </c>
      <c r="Q334" s="20" t="str">
        <f t="shared" si="21"/>
        <v>x</v>
      </c>
      <c r="R334" s="20" t="str">
        <f t="shared" si="22"/>
        <v/>
      </c>
      <c r="S334" s="20" t="str">
        <f>IF(F334&lt;&gt;"",VLOOKUP(O334,Sheet1!A:B,2,0)&amp;"."&amp;P334&amp;" AS "&amp;I334,"")</f>
        <v>ca.dtmoveout AS Move_Out_Date</v>
      </c>
    </row>
    <row r="335" spans="1:19" s="10" customFormat="1" hidden="1" x14ac:dyDescent="0.35">
      <c r="A335" s="16">
        <v>2250</v>
      </c>
      <c r="B335" s="16">
        <v>24</v>
      </c>
      <c r="C335" s="16" t="s">
        <v>602</v>
      </c>
      <c r="D335" s="16"/>
      <c r="E335" s="16" t="s">
        <v>603</v>
      </c>
      <c r="F335" s="16"/>
      <c r="G335" s="16"/>
      <c r="H335" s="17" t="str">
        <f t="shared" si="23"/>
        <v>Lease</v>
      </c>
      <c r="I335" s="17" t="str">
        <f t="shared" si="24"/>
        <v/>
      </c>
      <c r="J335" s="17"/>
      <c r="K335" s="18" t="s">
        <v>604</v>
      </c>
      <c r="L335" s="18" t="s">
        <v>648</v>
      </c>
      <c r="M335" s="18" t="s">
        <v>244</v>
      </c>
      <c r="N335" s="18" t="s">
        <v>612</v>
      </c>
      <c r="O335" s="19" t="s">
        <v>613</v>
      </c>
      <c r="P335" s="19" t="s">
        <v>649</v>
      </c>
      <c r="Q335" s="20" t="str">
        <f t="shared" si="21"/>
        <v/>
      </c>
      <c r="R335" s="20" t="str">
        <f t="shared" si="22"/>
        <v/>
      </c>
      <c r="S335" s="20" t="str">
        <f>IF(F335&lt;&gt;"",VLOOKUP(O335,Sheet1!A:B,2,0)&amp;"."&amp;P335&amp;" AS "&amp;I335,"")</f>
        <v/>
      </c>
    </row>
    <row r="336" spans="1:19" s="10" customFormat="1" hidden="1" x14ac:dyDescent="0.35">
      <c r="A336" s="16">
        <v>2250</v>
      </c>
      <c r="B336" s="16">
        <v>25</v>
      </c>
      <c r="C336" s="16" t="s">
        <v>602</v>
      </c>
      <c r="D336" s="16"/>
      <c r="E336" s="16" t="s">
        <v>603</v>
      </c>
      <c r="F336" s="16"/>
      <c r="G336" s="16"/>
      <c r="H336" s="17" t="str">
        <f t="shared" si="23"/>
        <v>Lease</v>
      </c>
      <c r="I336" s="17" t="str">
        <f t="shared" si="24"/>
        <v/>
      </c>
      <c r="J336" s="17"/>
      <c r="K336" s="18" t="s">
        <v>604</v>
      </c>
      <c r="L336" s="18" t="s">
        <v>650</v>
      </c>
      <c r="M336" s="18" t="s">
        <v>244</v>
      </c>
      <c r="N336" s="18" t="s">
        <v>612</v>
      </c>
      <c r="O336" s="19" t="s">
        <v>613</v>
      </c>
      <c r="P336" s="19" t="s">
        <v>651</v>
      </c>
      <c r="Q336" s="20" t="str">
        <f t="shared" si="21"/>
        <v/>
      </c>
      <c r="R336" s="20" t="str">
        <f t="shared" si="22"/>
        <v/>
      </c>
      <c r="S336" s="20" t="str">
        <f>IF(F336&lt;&gt;"",VLOOKUP(O336,Sheet1!A:B,2,0)&amp;"."&amp;P336&amp;" AS "&amp;I336,"")</f>
        <v/>
      </c>
    </row>
    <row r="337" spans="1:19" s="10" customFormat="1" hidden="1" x14ac:dyDescent="0.35">
      <c r="A337" s="16">
        <v>2250</v>
      </c>
      <c r="B337" s="16">
        <v>26</v>
      </c>
      <c r="C337" s="16" t="s">
        <v>602</v>
      </c>
      <c r="D337" s="16"/>
      <c r="E337" s="16" t="s">
        <v>603</v>
      </c>
      <c r="F337" s="16"/>
      <c r="G337" s="16"/>
      <c r="H337" s="17" t="str">
        <f t="shared" si="23"/>
        <v>Lease</v>
      </c>
      <c r="I337" s="17" t="str">
        <f t="shared" si="24"/>
        <v/>
      </c>
      <c r="J337" s="17"/>
      <c r="K337" s="18" t="s">
        <v>604</v>
      </c>
      <c r="L337" s="18" t="s">
        <v>652</v>
      </c>
      <c r="M337" s="18" t="s">
        <v>244</v>
      </c>
      <c r="N337" s="18" t="s">
        <v>612</v>
      </c>
      <c r="O337" s="19" t="s">
        <v>613</v>
      </c>
      <c r="P337" s="19" t="s">
        <v>653</v>
      </c>
      <c r="Q337" s="20" t="str">
        <f t="shared" si="21"/>
        <v/>
      </c>
      <c r="R337" s="20" t="str">
        <f t="shared" si="22"/>
        <v/>
      </c>
      <c r="S337" s="20" t="str">
        <f>IF(F337&lt;&gt;"",VLOOKUP(O337,Sheet1!A:B,2,0)&amp;"."&amp;P337&amp;" AS "&amp;I337,"")</f>
        <v/>
      </c>
    </row>
    <row r="338" spans="1:19" s="10" customFormat="1" x14ac:dyDescent="0.35">
      <c r="A338" s="16">
        <v>2250</v>
      </c>
      <c r="B338" s="16">
        <v>27</v>
      </c>
      <c r="C338" s="16" t="s">
        <v>602</v>
      </c>
      <c r="D338" s="16"/>
      <c r="E338" s="16" t="s">
        <v>603</v>
      </c>
      <c r="F338" s="16" t="s">
        <v>654</v>
      </c>
      <c r="G338" s="16"/>
      <c r="H338" s="17" t="str">
        <f t="shared" si="23"/>
        <v>Lease</v>
      </c>
      <c r="I338" s="17" t="str">
        <f t="shared" si="24"/>
        <v>Sign_Date</v>
      </c>
      <c r="J338" s="17"/>
      <c r="K338" s="18" t="s">
        <v>604</v>
      </c>
      <c r="L338" s="18" t="s">
        <v>655</v>
      </c>
      <c r="M338" s="18" t="s">
        <v>244</v>
      </c>
      <c r="N338" s="18" t="s">
        <v>612</v>
      </c>
      <c r="O338" s="19" t="s">
        <v>613</v>
      </c>
      <c r="P338" s="19" t="s">
        <v>656</v>
      </c>
      <c r="Q338" s="20" t="str">
        <f t="shared" si="21"/>
        <v>x</v>
      </c>
      <c r="R338" s="20" t="str">
        <f t="shared" si="22"/>
        <v/>
      </c>
      <c r="S338" s="20" t="str">
        <f>IF(F338&lt;&gt;"",VLOOKUP(O338,Sheet1!A:B,2,0)&amp;"."&amp;P338&amp;" AS "&amp;I338,"")</f>
        <v>ca.dtsign AS Sign_Date</v>
      </c>
    </row>
    <row r="339" spans="1:19" s="10" customFormat="1" hidden="1" x14ac:dyDescent="0.35">
      <c r="A339" s="16">
        <v>2250</v>
      </c>
      <c r="B339" s="16">
        <v>28</v>
      </c>
      <c r="C339" s="16" t="s">
        <v>602</v>
      </c>
      <c r="D339" s="16"/>
      <c r="E339" s="16" t="s">
        <v>603</v>
      </c>
      <c r="F339" s="16"/>
      <c r="G339" s="16"/>
      <c r="H339" s="17" t="str">
        <f t="shared" si="23"/>
        <v>Lease</v>
      </c>
      <c r="I339" s="17" t="str">
        <f t="shared" si="24"/>
        <v/>
      </c>
      <c r="J339" s="17"/>
      <c r="K339" s="18" t="s">
        <v>604</v>
      </c>
      <c r="L339" s="18" t="s">
        <v>657</v>
      </c>
      <c r="M339" s="18" t="s">
        <v>167</v>
      </c>
      <c r="N339" s="18" t="s">
        <v>658</v>
      </c>
      <c r="O339" s="19" t="s">
        <v>613</v>
      </c>
      <c r="P339" s="19" t="s">
        <v>659</v>
      </c>
      <c r="Q339" s="20" t="str">
        <f t="shared" si="21"/>
        <v/>
      </c>
      <c r="R339" s="20" t="str">
        <f t="shared" si="22"/>
        <v/>
      </c>
      <c r="S339" s="20" t="str">
        <f>IF(F339&lt;&gt;"",VLOOKUP(O339,Sheet1!A:B,2,0)&amp;"."&amp;P339&amp;" AS "&amp;I339,"")</f>
        <v/>
      </c>
    </row>
    <row r="340" spans="1:19" s="10" customFormat="1" x14ac:dyDescent="0.35">
      <c r="A340" s="16">
        <v>2250</v>
      </c>
      <c r="B340" s="16">
        <v>29</v>
      </c>
      <c r="C340" s="16" t="s">
        <v>602</v>
      </c>
      <c r="D340" s="16"/>
      <c r="E340" s="16" t="s">
        <v>603</v>
      </c>
      <c r="F340" s="16" t="s">
        <v>660</v>
      </c>
      <c r="G340" s="16"/>
      <c r="H340" s="17" t="str">
        <f t="shared" si="23"/>
        <v>Lease</v>
      </c>
      <c r="I340" s="17" t="str">
        <f t="shared" si="24"/>
        <v>Contract_End_Date</v>
      </c>
      <c r="J340" s="17"/>
      <c r="K340" s="18" t="s">
        <v>604</v>
      </c>
      <c r="L340" s="18" t="s">
        <v>661</v>
      </c>
      <c r="M340" s="18" t="s">
        <v>244</v>
      </c>
      <c r="N340" s="18" t="s">
        <v>612</v>
      </c>
      <c r="O340" s="19" t="s">
        <v>613</v>
      </c>
      <c r="P340" s="19" t="s">
        <v>662</v>
      </c>
      <c r="Q340" s="20" t="str">
        <f t="shared" si="21"/>
        <v>x</v>
      </c>
      <c r="R340" s="20" t="str">
        <f t="shared" si="22"/>
        <v/>
      </c>
      <c r="S340" s="20" t="str">
        <f>IF(F340&lt;&gt;"",VLOOKUP(O340,Sheet1!A:B,2,0)&amp;"."&amp;P340&amp;" AS "&amp;I340,"")</f>
        <v>ca.dtContractEndDate   AS Contract_End_Date</v>
      </c>
    </row>
    <row r="341" spans="1:19" s="10" customFormat="1" hidden="1" x14ac:dyDescent="0.35">
      <c r="A341" s="16">
        <v>2250</v>
      </c>
      <c r="B341" s="16">
        <v>30</v>
      </c>
      <c r="C341" s="16" t="s">
        <v>602</v>
      </c>
      <c r="D341" s="16"/>
      <c r="E341" s="16" t="s">
        <v>603</v>
      </c>
      <c r="F341" s="16"/>
      <c r="G341" s="16"/>
      <c r="H341" s="17" t="str">
        <f t="shared" si="23"/>
        <v>Lease</v>
      </c>
      <c r="I341" s="17" t="str">
        <f t="shared" si="24"/>
        <v/>
      </c>
      <c r="J341" s="17"/>
      <c r="K341" s="18" t="s">
        <v>604</v>
      </c>
      <c r="L341" s="18" t="s">
        <v>663</v>
      </c>
      <c r="M341" s="18" t="s">
        <v>29</v>
      </c>
      <c r="N341" s="18">
        <v>400</v>
      </c>
      <c r="O341" s="19" t="s">
        <v>613</v>
      </c>
      <c r="P341" s="19" t="s">
        <v>322</v>
      </c>
      <c r="Q341" s="20" t="str">
        <f t="shared" si="21"/>
        <v/>
      </c>
      <c r="R341" s="20" t="str">
        <f t="shared" si="22"/>
        <v/>
      </c>
      <c r="S341" s="20" t="str">
        <f>IF(F341&lt;&gt;"",VLOOKUP(O341,Sheet1!A:B,2,0)&amp;"."&amp;P341&amp;" AS "&amp;I341,"")</f>
        <v/>
      </c>
    </row>
    <row r="342" spans="1:19" s="10" customFormat="1" x14ac:dyDescent="0.35">
      <c r="A342" s="16">
        <v>2250</v>
      </c>
      <c r="B342" s="16">
        <v>31</v>
      </c>
      <c r="C342" s="16" t="s">
        <v>602</v>
      </c>
      <c r="D342" s="16"/>
      <c r="E342" s="16" t="s">
        <v>603</v>
      </c>
      <c r="F342" s="16" t="s">
        <v>664</v>
      </c>
      <c r="G342" s="16"/>
      <c r="H342" s="17" t="str">
        <f t="shared" si="23"/>
        <v>Lease</v>
      </c>
      <c r="I342" s="17" t="str">
        <f t="shared" si="24"/>
        <v>Contracted_Area</v>
      </c>
      <c r="J342" s="17"/>
      <c r="K342" s="18" t="s">
        <v>604</v>
      </c>
      <c r="L342" s="18" t="s">
        <v>665</v>
      </c>
      <c r="M342" s="18" t="s">
        <v>167</v>
      </c>
      <c r="N342" s="18" t="s">
        <v>666</v>
      </c>
      <c r="O342" s="19" t="s">
        <v>613</v>
      </c>
      <c r="P342" s="19" t="s">
        <v>667</v>
      </c>
      <c r="Q342" s="20" t="str">
        <f t="shared" si="21"/>
        <v>x</v>
      </c>
      <c r="R342" s="20" t="str">
        <f t="shared" si="22"/>
        <v/>
      </c>
      <c r="S342" s="20" t="str">
        <f>IF(F342&lt;&gt;"",VLOOKUP(O342,Sheet1!A:B,2,0)&amp;"."&amp;P342&amp;" AS "&amp;I342,"")</f>
        <v>ca.dContractArea  AS Contracted_Area</v>
      </c>
    </row>
    <row r="343" spans="1:19" s="10" customFormat="1" x14ac:dyDescent="0.35">
      <c r="A343" s="16">
        <v>2250</v>
      </c>
      <c r="B343" s="16">
        <v>32</v>
      </c>
      <c r="C343" s="16" t="s">
        <v>602</v>
      </c>
      <c r="D343" s="16"/>
      <c r="E343" s="16" t="s">
        <v>603</v>
      </c>
      <c r="F343" s="16" t="s">
        <v>668</v>
      </c>
      <c r="G343" s="16"/>
      <c r="H343" s="17" t="str">
        <f t="shared" si="23"/>
        <v>Lease</v>
      </c>
      <c r="I343" s="17" t="str">
        <f t="shared" si="24"/>
        <v>Month_to_Month</v>
      </c>
      <c r="J343" s="17"/>
      <c r="K343" s="18" t="s">
        <v>604</v>
      </c>
      <c r="L343" s="18" t="s">
        <v>669</v>
      </c>
      <c r="M343" s="18" t="s">
        <v>113</v>
      </c>
      <c r="N343" s="18"/>
      <c r="O343" s="19" t="s">
        <v>613</v>
      </c>
      <c r="P343" s="19" t="s">
        <v>670</v>
      </c>
      <c r="Q343" s="20" t="str">
        <f t="shared" si="21"/>
        <v>x</v>
      </c>
      <c r="R343" s="20" t="str">
        <f t="shared" si="22"/>
        <v/>
      </c>
      <c r="S343" s="20" t="str">
        <f>IF(F343&lt;&gt;"",VLOOKUP(O343,Sheet1!A:B,2,0)&amp;"."&amp;P343&amp;" AS "&amp;I343,"")</f>
        <v>ca.bongoinglease  AS Month_to_Month</v>
      </c>
    </row>
    <row r="344" spans="1:19" s="10" customFormat="1" hidden="1" x14ac:dyDescent="0.35">
      <c r="A344" s="16">
        <v>2250</v>
      </c>
      <c r="B344" s="16">
        <v>33</v>
      </c>
      <c r="C344" s="16" t="s">
        <v>602</v>
      </c>
      <c r="D344" s="16"/>
      <c r="E344" s="16" t="s">
        <v>603</v>
      </c>
      <c r="F344" s="16"/>
      <c r="G344" s="16"/>
      <c r="H344" s="17" t="str">
        <f t="shared" si="23"/>
        <v>Lease</v>
      </c>
      <c r="I344" s="17" t="str">
        <f t="shared" si="24"/>
        <v/>
      </c>
      <c r="J344" s="17"/>
      <c r="K344" s="18" t="s">
        <v>604</v>
      </c>
      <c r="L344" s="18" t="s">
        <v>671</v>
      </c>
      <c r="M344" s="18" t="s">
        <v>167</v>
      </c>
      <c r="N344" s="18" t="s">
        <v>672</v>
      </c>
      <c r="O344" s="19" t="s">
        <v>606</v>
      </c>
      <c r="P344" s="19" t="s">
        <v>673</v>
      </c>
      <c r="Q344" s="20" t="str">
        <f t="shared" si="21"/>
        <v/>
      </c>
      <c r="R344" s="20" t="str">
        <f t="shared" si="22"/>
        <v/>
      </c>
      <c r="S344" s="20" t="str">
        <f>IF(F344&lt;&gt;"",VLOOKUP(O344,Sheet1!A:B,2,0)&amp;"."&amp;P344&amp;" AS "&amp;I344,"")</f>
        <v/>
      </c>
    </row>
    <row r="345" spans="1:19" s="10" customFormat="1" hidden="1" x14ac:dyDescent="0.35">
      <c r="A345" s="16">
        <v>2250</v>
      </c>
      <c r="B345" s="16">
        <v>34</v>
      </c>
      <c r="C345" s="16" t="s">
        <v>602</v>
      </c>
      <c r="D345" s="16"/>
      <c r="E345" s="16" t="s">
        <v>603</v>
      </c>
      <c r="F345" s="16"/>
      <c r="G345" s="16"/>
      <c r="H345" s="17" t="str">
        <f t="shared" si="23"/>
        <v>Lease</v>
      </c>
      <c r="I345" s="17" t="str">
        <f t="shared" si="24"/>
        <v/>
      </c>
      <c r="J345" s="17"/>
      <c r="K345" s="18" t="s">
        <v>604</v>
      </c>
      <c r="L345" s="18" t="s">
        <v>674</v>
      </c>
      <c r="M345" s="18" t="s">
        <v>113</v>
      </c>
      <c r="N345" s="18"/>
      <c r="O345" s="19" t="s">
        <v>606</v>
      </c>
      <c r="P345" s="19" t="s">
        <v>675</v>
      </c>
      <c r="Q345" s="20" t="str">
        <f t="shared" si="21"/>
        <v/>
      </c>
      <c r="R345" s="20" t="str">
        <f t="shared" si="22"/>
        <v/>
      </c>
      <c r="S345" s="20" t="str">
        <f>IF(F345&lt;&gt;"",VLOOKUP(O345,Sheet1!A:B,2,0)&amp;"."&amp;P345&amp;" AS "&amp;I345,"")</f>
        <v/>
      </c>
    </row>
    <row r="346" spans="1:19" s="10" customFormat="1" hidden="1" x14ac:dyDescent="0.35">
      <c r="A346" s="16">
        <v>2250</v>
      </c>
      <c r="B346" s="16">
        <v>35</v>
      </c>
      <c r="C346" s="16" t="s">
        <v>602</v>
      </c>
      <c r="D346" s="16"/>
      <c r="E346" s="16" t="s">
        <v>603</v>
      </c>
      <c r="F346" s="16"/>
      <c r="G346" s="16"/>
      <c r="H346" s="17" t="str">
        <f t="shared" si="23"/>
        <v>Lease</v>
      </c>
      <c r="I346" s="17" t="str">
        <f t="shared" si="24"/>
        <v/>
      </c>
      <c r="J346" s="17"/>
      <c r="K346" s="18" t="s">
        <v>604</v>
      </c>
      <c r="L346" s="18" t="s">
        <v>676</v>
      </c>
      <c r="M346" s="18" t="s">
        <v>113</v>
      </c>
      <c r="N346" s="18"/>
      <c r="O346" s="19" t="s">
        <v>606</v>
      </c>
      <c r="P346" s="19" t="s">
        <v>677</v>
      </c>
      <c r="Q346" s="20" t="str">
        <f t="shared" si="21"/>
        <v/>
      </c>
      <c r="R346" s="20" t="str">
        <f t="shared" si="22"/>
        <v/>
      </c>
      <c r="S346" s="20" t="str">
        <f>IF(F346&lt;&gt;"",VLOOKUP(O346,Sheet1!A:B,2,0)&amp;"."&amp;P346&amp;" AS "&amp;I346,"")</f>
        <v/>
      </c>
    </row>
    <row r="347" spans="1:19" s="10" customFormat="1" hidden="1" x14ac:dyDescent="0.35">
      <c r="A347" s="16">
        <v>2250</v>
      </c>
      <c r="B347" s="16">
        <v>36</v>
      </c>
      <c r="C347" s="16" t="s">
        <v>602</v>
      </c>
      <c r="D347" s="16"/>
      <c r="E347" s="16" t="s">
        <v>603</v>
      </c>
      <c r="F347" s="16"/>
      <c r="G347" s="16"/>
      <c r="H347" s="17" t="str">
        <f t="shared" si="23"/>
        <v>Lease</v>
      </c>
      <c r="I347" s="17" t="str">
        <f t="shared" si="24"/>
        <v/>
      </c>
      <c r="J347" s="17"/>
      <c r="K347" s="18" t="s">
        <v>604</v>
      </c>
      <c r="L347" s="18" t="s">
        <v>678</v>
      </c>
      <c r="M347" s="18" t="s">
        <v>113</v>
      </c>
      <c r="N347" s="18"/>
      <c r="O347" s="19" t="s">
        <v>606</v>
      </c>
      <c r="P347" s="19" t="s">
        <v>679</v>
      </c>
      <c r="Q347" s="20" t="str">
        <f t="shared" si="21"/>
        <v/>
      </c>
      <c r="R347" s="20" t="str">
        <f t="shared" si="22"/>
        <v/>
      </c>
      <c r="S347" s="20" t="str">
        <f>IF(F347&lt;&gt;"",VLOOKUP(O347,Sheet1!A:B,2,0)&amp;"."&amp;P347&amp;" AS "&amp;I347,"")</f>
        <v/>
      </c>
    </row>
    <row r="348" spans="1:19" s="10" customFormat="1" hidden="1" x14ac:dyDescent="0.35">
      <c r="A348" s="16">
        <v>2250</v>
      </c>
      <c r="B348" s="16">
        <v>37</v>
      </c>
      <c r="C348" s="16" t="s">
        <v>602</v>
      </c>
      <c r="D348" s="16"/>
      <c r="E348" s="16" t="s">
        <v>603</v>
      </c>
      <c r="F348" s="16"/>
      <c r="G348" s="16"/>
      <c r="H348" s="17" t="str">
        <f t="shared" si="23"/>
        <v>Lease</v>
      </c>
      <c r="I348" s="17" t="str">
        <f t="shared" si="24"/>
        <v/>
      </c>
      <c r="J348" s="17"/>
      <c r="K348" s="18" t="s">
        <v>604</v>
      </c>
      <c r="L348" s="18" t="s">
        <v>680</v>
      </c>
      <c r="M348" s="18" t="s">
        <v>113</v>
      </c>
      <c r="N348" s="18"/>
      <c r="O348" s="19" t="s">
        <v>606</v>
      </c>
      <c r="P348" s="19" t="s">
        <v>681</v>
      </c>
      <c r="Q348" s="20" t="str">
        <f t="shared" si="21"/>
        <v/>
      </c>
      <c r="R348" s="20" t="str">
        <f t="shared" si="22"/>
        <v/>
      </c>
      <c r="S348" s="20" t="str">
        <f>IF(F348&lt;&gt;"",VLOOKUP(O348,Sheet1!A:B,2,0)&amp;"."&amp;P348&amp;" AS "&amp;I348,"")</f>
        <v/>
      </c>
    </row>
    <row r="349" spans="1:19" s="10" customFormat="1" hidden="1" x14ac:dyDescent="0.35">
      <c r="A349" s="16">
        <v>2250</v>
      </c>
      <c r="B349" s="16">
        <v>38</v>
      </c>
      <c r="C349" s="16" t="s">
        <v>602</v>
      </c>
      <c r="D349" s="16"/>
      <c r="E349" s="16" t="s">
        <v>603</v>
      </c>
      <c r="F349" s="16"/>
      <c r="G349" s="16"/>
      <c r="H349" s="17" t="str">
        <f t="shared" si="23"/>
        <v>Lease</v>
      </c>
      <c r="I349" s="17" t="str">
        <f t="shared" si="24"/>
        <v/>
      </c>
      <c r="J349" s="17"/>
      <c r="K349" s="18" t="s">
        <v>604</v>
      </c>
      <c r="L349" s="18" t="s">
        <v>682</v>
      </c>
      <c r="M349" s="18" t="s">
        <v>113</v>
      </c>
      <c r="N349" s="18"/>
      <c r="O349" s="19" t="s">
        <v>606</v>
      </c>
      <c r="P349" s="19" t="s">
        <v>683</v>
      </c>
      <c r="Q349" s="20" t="str">
        <f t="shared" si="21"/>
        <v/>
      </c>
      <c r="R349" s="20" t="str">
        <f t="shared" si="22"/>
        <v/>
      </c>
      <c r="S349" s="20" t="str">
        <f>IF(F349&lt;&gt;"",VLOOKUP(O349,Sheet1!A:B,2,0)&amp;"."&amp;P349&amp;" AS "&amp;I349,"")</f>
        <v/>
      </c>
    </row>
    <row r="350" spans="1:19" s="10" customFormat="1" hidden="1" x14ac:dyDescent="0.35">
      <c r="A350" s="16">
        <v>2250</v>
      </c>
      <c r="B350" s="16">
        <v>39</v>
      </c>
      <c r="C350" s="16" t="s">
        <v>602</v>
      </c>
      <c r="D350" s="16"/>
      <c r="E350" s="16" t="s">
        <v>603</v>
      </c>
      <c r="F350" s="16"/>
      <c r="G350" s="16"/>
      <c r="H350" s="17" t="str">
        <f t="shared" si="23"/>
        <v>Lease</v>
      </c>
      <c r="I350" s="17" t="str">
        <f t="shared" si="24"/>
        <v/>
      </c>
      <c r="J350" s="17"/>
      <c r="K350" s="18" t="s">
        <v>604</v>
      </c>
      <c r="L350" s="18" t="s">
        <v>684</v>
      </c>
      <c r="M350" s="18" t="s">
        <v>113</v>
      </c>
      <c r="N350" s="18"/>
      <c r="O350" s="19" t="s">
        <v>643</v>
      </c>
      <c r="P350" s="19" t="s">
        <v>685</v>
      </c>
      <c r="Q350" s="20" t="str">
        <f t="shared" si="21"/>
        <v/>
      </c>
      <c r="R350" s="20" t="str">
        <f t="shared" si="22"/>
        <v/>
      </c>
      <c r="S350" s="20" t="str">
        <f>IF(F350&lt;&gt;"",VLOOKUP(O350,Sheet1!A:B,2,0)&amp;"."&amp;P350&amp;" AS "&amp;I350,"")</f>
        <v/>
      </c>
    </row>
    <row r="351" spans="1:19" s="10" customFormat="1" hidden="1" x14ac:dyDescent="0.35">
      <c r="A351" s="16">
        <v>2250</v>
      </c>
      <c r="B351" s="16">
        <v>40</v>
      </c>
      <c r="C351" s="16" t="s">
        <v>602</v>
      </c>
      <c r="D351" s="16"/>
      <c r="E351" s="16" t="s">
        <v>603</v>
      </c>
      <c r="F351" s="16"/>
      <c r="G351" s="16"/>
      <c r="H351" s="17" t="str">
        <f t="shared" si="23"/>
        <v>Lease</v>
      </c>
      <c r="I351" s="17" t="str">
        <f t="shared" si="24"/>
        <v/>
      </c>
      <c r="J351" s="17"/>
      <c r="K351" s="18" t="s">
        <v>604</v>
      </c>
      <c r="L351" s="18" t="s">
        <v>686</v>
      </c>
      <c r="M351" s="18" t="s">
        <v>113</v>
      </c>
      <c r="N351" s="18"/>
      <c r="O351" s="19" t="s">
        <v>643</v>
      </c>
      <c r="P351" s="19" t="s">
        <v>687</v>
      </c>
      <c r="Q351" s="20" t="str">
        <f t="shared" si="21"/>
        <v/>
      </c>
      <c r="R351" s="20" t="str">
        <f t="shared" si="22"/>
        <v/>
      </c>
      <c r="S351" s="20" t="str">
        <f>IF(F351&lt;&gt;"",VLOOKUP(O351,Sheet1!A:B,2,0)&amp;"."&amp;P351&amp;" AS "&amp;I351,"")</f>
        <v/>
      </c>
    </row>
    <row r="352" spans="1:19" s="10" customFormat="1" hidden="1" x14ac:dyDescent="0.35">
      <c r="A352" s="16">
        <v>2250</v>
      </c>
      <c r="B352" s="16">
        <v>41</v>
      </c>
      <c r="C352" s="16" t="s">
        <v>602</v>
      </c>
      <c r="D352" s="16"/>
      <c r="E352" s="16" t="s">
        <v>603</v>
      </c>
      <c r="F352" s="16"/>
      <c r="G352" s="16"/>
      <c r="H352" s="17" t="str">
        <f t="shared" si="23"/>
        <v>Lease</v>
      </c>
      <c r="I352" s="17" t="str">
        <f t="shared" si="24"/>
        <v/>
      </c>
      <c r="J352" s="17"/>
      <c r="K352" s="18" t="s">
        <v>604</v>
      </c>
      <c r="L352" s="18" t="s">
        <v>688</v>
      </c>
      <c r="M352" s="18" t="s">
        <v>29</v>
      </c>
      <c r="N352" s="18">
        <v>8</v>
      </c>
      <c r="O352" s="19" t="s">
        <v>689</v>
      </c>
      <c r="P352" s="19" t="s">
        <v>35</v>
      </c>
      <c r="Q352" s="20" t="str">
        <f t="shared" si="21"/>
        <v/>
      </c>
      <c r="R352" s="20" t="str">
        <f t="shared" si="22"/>
        <v/>
      </c>
      <c r="S352" s="20" t="str">
        <f>IF(F352&lt;&gt;"",VLOOKUP(O352,Sheet1!A:B,2,0)&amp;"."&amp;P352&amp;" AS "&amp;I352,"")</f>
        <v/>
      </c>
    </row>
    <row r="353" spans="1:19" s="10" customFormat="1" hidden="1" x14ac:dyDescent="0.35">
      <c r="A353" s="16">
        <v>2250</v>
      </c>
      <c r="B353" s="16">
        <v>42</v>
      </c>
      <c r="C353" s="16" t="s">
        <v>602</v>
      </c>
      <c r="D353" s="16"/>
      <c r="E353" s="16" t="s">
        <v>603</v>
      </c>
      <c r="F353" s="16"/>
      <c r="G353" s="16"/>
      <c r="H353" s="17" t="str">
        <f t="shared" si="23"/>
        <v>Lease</v>
      </c>
      <c r="I353" s="17" t="str">
        <f t="shared" si="24"/>
        <v/>
      </c>
      <c r="J353" s="17"/>
      <c r="K353" s="18" t="s">
        <v>604</v>
      </c>
      <c r="L353" s="18" t="s">
        <v>690</v>
      </c>
      <c r="M353" s="18" t="s">
        <v>167</v>
      </c>
      <c r="N353" s="18" t="s">
        <v>691</v>
      </c>
      <c r="O353" s="19" t="s">
        <v>606</v>
      </c>
      <c r="P353" s="19" t="s">
        <v>692</v>
      </c>
      <c r="Q353" s="20" t="str">
        <f t="shared" si="21"/>
        <v/>
      </c>
      <c r="R353" s="20" t="str">
        <f t="shared" si="22"/>
        <v/>
      </c>
      <c r="S353" s="20" t="str">
        <f>IF(F353&lt;&gt;"",VLOOKUP(O353,Sheet1!A:B,2,0)&amp;"."&amp;P353&amp;" AS "&amp;I353,"")</f>
        <v/>
      </c>
    </row>
    <row r="354" spans="1:19" s="10" customFormat="1" hidden="1" x14ac:dyDescent="0.35">
      <c r="A354" s="16">
        <v>2250</v>
      </c>
      <c r="B354" s="16">
        <v>43</v>
      </c>
      <c r="C354" s="16" t="s">
        <v>602</v>
      </c>
      <c r="D354" s="16"/>
      <c r="E354" s="16" t="s">
        <v>603</v>
      </c>
      <c r="F354" s="16"/>
      <c r="G354" s="16"/>
      <c r="H354" s="17" t="str">
        <f t="shared" si="23"/>
        <v>Lease</v>
      </c>
      <c r="I354" s="17" t="str">
        <f t="shared" si="24"/>
        <v/>
      </c>
      <c r="J354" s="17"/>
      <c r="K354" s="18" t="s">
        <v>604</v>
      </c>
      <c r="L354" s="18" t="s">
        <v>693</v>
      </c>
      <c r="M354" s="18" t="s">
        <v>167</v>
      </c>
      <c r="N354" s="18" t="s">
        <v>691</v>
      </c>
      <c r="O354" s="19" t="s">
        <v>606</v>
      </c>
      <c r="P354" s="19" t="s">
        <v>694</v>
      </c>
      <c r="Q354" s="20" t="str">
        <f t="shared" si="21"/>
        <v/>
      </c>
      <c r="R354" s="20" t="str">
        <f t="shared" si="22"/>
        <v/>
      </c>
      <c r="S354" s="20" t="str">
        <f>IF(F354&lt;&gt;"",VLOOKUP(O354,Sheet1!A:B,2,0)&amp;"."&amp;P354&amp;" AS "&amp;I354,"")</f>
        <v/>
      </c>
    </row>
    <row r="355" spans="1:19" s="10" customFormat="1" hidden="1" x14ac:dyDescent="0.35">
      <c r="A355" s="16">
        <v>2250</v>
      </c>
      <c r="B355" s="16">
        <v>44</v>
      </c>
      <c r="C355" s="16" t="s">
        <v>602</v>
      </c>
      <c r="D355" s="16"/>
      <c r="E355" s="16" t="s">
        <v>603</v>
      </c>
      <c r="F355" s="16"/>
      <c r="G355" s="16"/>
      <c r="H355" s="17" t="str">
        <f t="shared" si="23"/>
        <v>Lease</v>
      </c>
      <c r="I355" s="17" t="str">
        <f t="shared" si="24"/>
        <v/>
      </c>
      <c r="J355" s="17"/>
      <c r="K355" s="18" t="s">
        <v>604</v>
      </c>
      <c r="L355" s="18" t="s">
        <v>695</v>
      </c>
      <c r="M355" s="18" t="s">
        <v>167</v>
      </c>
      <c r="N355" s="18" t="s">
        <v>691</v>
      </c>
      <c r="O355" s="19" t="s">
        <v>606</v>
      </c>
      <c r="P355" s="19" t="s">
        <v>696</v>
      </c>
      <c r="Q355" s="20" t="str">
        <f t="shared" ref="Q355:Q418" si="25">IF(OR(R355&lt;&gt;"",S355&lt;&gt;""),"x","")</f>
        <v/>
      </c>
      <c r="R355" s="20" t="str">
        <f t="shared" ref="R355:R418" si="26">IF(H355&lt;&gt;H354,"CREATE VIEW DBO.V_"&amp;H355&amp;" AS "&amp;CHAR(10)&amp;"SELECT ",IF(E355&lt;&gt;E356,"GO "&amp;CHAR(10),""))</f>
        <v/>
      </c>
      <c r="S355" s="20" t="str">
        <f>IF(F355&lt;&gt;"",VLOOKUP(O355,Sheet1!A:B,2,0)&amp;"."&amp;P355&amp;" AS "&amp;I355,"")</f>
        <v/>
      </c>
    </row>
    <row r="356" spans="1:19" s="10" customFormat="1" hidden="1" x14ac:dyDescent="0.35">
      <c r="A356" s="16">
        <v>2250</v>
      </c>
      <c r="B356" s="16">
        <v>45</v>
      </c>
      <c r="C356" s="16" t="s">
        <v>602</v>
      </c>
      <c r="D356" s="16"/>
      <c r="E356" s="16" t="s">
        <v>603</v>
      </c>
      <c r="F356" s="16"/>
      <c r="G356" s="16"/>
      <c r="H356" s="17" t="str">
        <f t="shared" si="23"/>
        <v>Lease</v>
      </c>
      <c r="I356" s="17" t="str">
        <f t="shared" si="24"/>
        <v/>
      </c>
      <c r="J356" s="17"/>
      <c r="K356" s="18" t="s">
        <v>604</v>
      </c>
      <c r="L356" s="18" t="s">
        <v>697</v>
      </c>
      <c r="M356" s="18" t="s">
        <v>167</v>
      </c>
      <c r="N356" s="18" t="s">
        <v>691</v>
      </c>
      <c r="O356" s="19" t="s">
        <v>606</v>
      </c>
      <c r="P356" s="19" t="s">
        <v>698</v>
      </c>
      <c r="Q356" s="20" t="str">
        <f t="shared" si="25"/>
        <v/>
      </c>
      <c r="R356" s="20" t="str">
        <f t="shared" si="26"/>
        <v/>
      </c>
      <c r="S356" s="20" t="str">
        <f>IF(F356&lt;&gt;"",VLOOKUP(O356,Sheet1!A:B,2,0)&amp;"."&amp;P356&amp;" AS "&amp;I356,"")</f>
        <v/>
      </c>
    </row>
    <row r="357" spans="1:19" s="10" customFormat="1" hidden="1" x14ac:dyDescent="0.35">
      <c r="A357" s="16">
        <v>2250</v>
      </c>
      <c r="B357" s="16">
        <v>46</v>
      </c>
      <c r="C357" s="16" t="s">
        <v>602</v>
      </c>
      <c r="D357" s="16"/>
      <c r="E357" s="16" t="s">
        <v>603</v>
      </c>
      <c r="F357" s="16"/>
      <c r="G357" s="16"/>
      <c r="H357" s="17" t="str">
        <f t="shared" si="23"/>
        <v>Lease</v>
      </c>
      <c r="I357" s="17" t="str">
        <f t="shared" si="24"/>
        <v/>
      </c>
      <c r="J357" s="17"/>
      <c r="K357" s="18" t="s">
        <v>604</v>
      </c>
      <c r="L357" s="18" t="s">
        <v>699</v>
      </c>
      <c r="M357" s="18" t="s">
        <v>167</v>
      </c>
      <c r="N357" s="18" t="s">
        <v>691</v>
      </c>
      <c r="O357" s="19" t="s">
        <v>606</v>
      </c>
      <c r="P357" s="19" t="s">
        <v>700</v>
      </c>
      <c r="Q357" s="20" t="str">
        <f t="shared" si="25"/>
        <v/>
      </c>
      <c r="R357" s="20" t="str">
        <f t="shared" si="26"/>
        <v/>
      </c>
      <c r="S357" s="20" t="str">
        <f>IF(F357&lt;&gt;"",VLOOKUP(O357,Sheet1!A:B,2,0)&amp;"."&amp;P357&amp;" AS "&amp;I357,"")</f>
        <v/>
      </c>
    </row>
    <row r="358" spans="1:19" s="10" customFormat="1" hidden="1" x14ac:dyDescent="0.35">
      <c r="A358" s="16">
        <v>2250</v>
      </c>
      <c r="B358" s="16">
        <v>47</v>
      </c>
      <c r="C358" s="16" t="s">
        <v>602</v>
      </c>
      <c r="D358" s="16"/>
      <c r="E358" s="16" t="s">
        <v>603</v>
      </c>
      <c r="F358" s="16"/>
      <c r="G358" s="16"/>
      <c r="H358" s="17" t="str">
        <f t="shared" si="23"/>
        <v>Lease</v>
      </c>
      <c r="I358" s="17" t="str">
        <f t="shared" si="24"/>
        <v/>
      </c>
      <c r="J358" s="17"/>
      <c r="K358" s="18" t="s">
        <v>604</v>
      </c>
      <c r="L358" s="18" t="s">
        <v>701</v>
      </c>
      <c r="M358" s="18" t="s">
        <v>167</v>
      </c>
      <c r="N358" s="18" t="s">
        <v>691</v>
      </c>
      <c r="O358" s="19" t="s">
        <v>606</v>
      </c>
      <c r="P358" s="19" t="s">
        <v>702</v>
      </c>
      <c r="Q358" s="20" t="str">
        <f t="shared" si="25"/>
        <v/>
      </c>
      <c r="R358" s="20" t="str">
        <f t="shared" si="26"/>
        <v/>
      </c>
      <c r="S358" s="20" t="str">
        <f>IF(F358&lt;&gt;"",VLOOKUP(O358,Sheet1!A:B,2,0)&amp;"."&amp;P358&amp;" AS "&amp;I358,"")</f>
        <v/>
      </c>
    </row>
    <row r="359" spans="1:19" s="10" customFormat="1" hidden="1" x14ac:dyDescent="0.35">
      <c r="A359" s="16">
        <v>2250</v>
      </c>
      <c r="B359" s="16">
        <v>48</v>
      </c>
      <c r="C359" s="16" t="s">
        <v>602</v>
      </c>
      <c r="D359" s="16"/>
      <c r="E359" s="16" t="s">
        <v>603</v>
      </c>
      <c r="F359" s="16"/>
      <c r="G359" s="16"/>
      <c r="H359" s="17" t="str">
        <f t="shared" si="23"/>
        <v>Lease</v>
      </c>
      <c r="I359" s="17" t="str">
        <f t="shared" si="24"/>
        <v/>
      </c>
      <c r="J359" s="17"/>
      <c r="K359" s="18" t="s">
        <v>604</v>
      </c>
      <c r="L359" s="18" t="s">
        <v>703</v>
      </c>
      <c r="M359" s="18" t="s">
        <v>113</v>
      </c>
      <c r="N359" s="18"/>
      <c r="O359" s="19" t="s">
        <v>606</v>
      </c>
      <c r="P359" s="19" t="s">
        <v>704</v>
      </c>
      <c r="Q359" s="20" t="str">
        <f t="shared" si="25"/>
        <v/>
      </c>
      <c r="R359" s="20" t="str">
        <f t="shared" si="26"/>
        <v/>
      </c>
      <c r="S359" s="20" t="str">
        <f>IF(F359&lt;&gt;"",VLOOKUP(O359,Sheet1!A:B,2,0)&amp;"."&amp;P359&amp;" AS "&amp;I359,"")</f>
        <v/>
      </c>
    </row>
    <row r="360" spans="1:19" s="10" customFormat="1" hidden="1" x14ac:dyDescent="0.35">
      <c r="A360" s="16">
        <v>2250</v>
      </c>
      <c r="B360" s="16">
        <v>49</v>
      </c>
      <c r="C360" s="16" t="s">
        <v>602</v>
      </c>
      <c r="D360" s="16"/>
      <c r="E360" s="16" t="s">
        <v>603</v>
      </c>
      <c r="F360" s="16"/>
      <c r="G360" s="16"/>
      <c r="H360" s="17" t="str">
        <f t="shared" si="23"/>
        <v>Lease</v>
      </c>
      <c r="I360" s="17" t="str">
        <f t="shared" si="24"/>
        <v/>
      </c>
      <c r="J360" s="17"/>
      <c r="K360" s="18" t="s">
        <v>604</v>
      </c>
      <c r="L360" s="18" t="s">
        <v>705</v>
      </c>
      <c r="M360" s="18" t="s">
        <v>167</v>
      </c>
      <c r="N360" s="18" t="s">
        <v>691</v>
      </c>
      <c r="O360" s="19" t="s">
        <v>606</v>
      </c>
      <c r="P360" s="19" t="s">
        <v>706</v>
      </c>
      <c r="Q360" s="20" t="str">
        <f t="shared" si="25"/>
        <v/>
      </c>
      <c r="R360" s="20" t="str">
        <f t="shared" si="26"/>
        <v/>
      </c>
      <c r="S360" s="20" t="str">
        <f>IF(F360&lt;&gt;"",VLOOKUP(O360,Sheet1!A:B,2,0)&amp;"."&amp;P360&amp;" AS "&amp;I360,"")</f>
        <v/>
      </c>
    </row>
    <row r="361" spans="1:19" s="10" customFormat="1" hidden="1" x14ac:dyDescent="0.35">
      <c r="A361" s="16">
        <v>2250</v>
      </c>
      <c r="B361" s="16">
        <v>50</v>
      </c>
      <c r="C361" s="16" t="s">
        <v>602</v>
      </c>
      <c r="D361" s="16"/>
      <c r="E361" s="16" t="s">
        <v>603</v>
      </c>
      <c r="F361" s="16"/>
      <c r="G361" s="16"/>
      <c r="H361" s="17" t="str">
        <f t="shared" si="23"/>
        <v>Lease</v>
      </c>
      <c r="I361" s="17" t="str">
        <f t="shared" si="24"/>
        <v/>
      </c>
      <c r="J361" s="17"/>
      <c r="K361" s="18" t="s">
        <v>604</v>
      </c>
      <c r="L361" s="18" t="s">
        <v>707</v>
      </c>
      <c r="M361" s="18" t="s">
        <v>113</v>
      </c>
      <c r="N361" s="18"/>
      <c r="O361" s="19" t="s">
        <v>606</v>
      </c>
      <c r="P361" s="19" t="s">
        <v>708</v>
      </c>
      <c r="Q361" s="20" t="str">
        <f t="shared" si="25"/>
        <v/>
      </c>
      <c r="R361" s="20" t="str">
        <f t="shared" si="26"/>
        <v/>
      </c>
      <c r="S361" s="20" t="str">
        <f>IF(F361&lt;&gt;"",VLOOKUP(O361,Sheet1!A:B,2,0)&amp;"."&amp;P361&amp;" AS "&amp;I361,"")</f>
        <v/>
      </c>
    </row>
    <row r="362" spans="1:19" s="10" customFormat="1" hidden="1" x14ac:dyDescent="0.35">
      <c r="A362" s="16">
        <v>2250</v>
      </c>
      <c r="B362" s="16">
        <v>51</v>
      </c>
      <c r="C362" s="16" t="s">
        <v>602</v>
      </c>
      <c r="D362" s="16"/>
      <c r="E362" s="16" t="s">
        <v>603</v>
      </c>
      <c r="F362" s="16"/>
      <c r="G362" s="16"/>
      <c r="H362" s="17" t="str">
        <f t="shared" si="23"/>
        <v>Lease</v>
      </c>
      <c r="I362" s="17" t="str">
        <f t="shared" si="24"/>
        <v/>
      </c>
      <c r="J362" s="17"/>
      <c r="K362" s="18" t="s">
        <v>604</v>
      </c>
      <c r="L362" s="18" t="s">
        <v>709</v>
      </c>
      <c r="M362" s="18" t="s">
        <v>113</v>
      </c>
      <c r="N362" s="18"/>
      <c r="O362" s="19" t="s">
        <v>606</v>
      </c>
      <c r="P362" s="19" t="s">
        <v>710</v>
      </c>
      <c r="Q362" s="20" t="str">
        <f t="shared" si="25"/>
        <v/>
      </c>
      <c r="R362" s="20" t="str">
        <f t="shared" si="26"/>
        <v/>
      </c>
      <c r="S362" s="20" t="str">
        <f>IF(F362&lt;&gt;"",VLOOKUP(O362,Sheet1!A:B,2,0)&amp;"."&amp;P362&amp;" AS "&amp;I362,"")</f>
        <v/>
      </c>
    </row>
    <row r="363" spans="1:19" s="10" customFormat="1" hidden="1" x14ac:dyDescent="0.35">
      <c r="A363" s="16">
        <v>2250</v>
      </c>
      <c r="B363" s="16">
        <v>52</v>
      </c>
      <c r="C363" s="16" t="s">
        <v>602</v>
      </c>
      <c r="D363" s="16"/>
      <c r="E363" s="16" t="s">
        <v>603</v>
      </c>
      <c r="F363" s="16"/>
      <c r="G363" s="16"/>
      <c r="H363" s="17" t="str">
        <f t="shared" si="23"/>
        <v>Lease</v>
      </c>
      <c r="I363" s="17" t="str">
        <f t="shared" si="24"/>
        <v/>
      </c>
      <c r="J363" s="17"/>
      <c r="K363" s="18" t="s">
        <v>604</v>
      </c>
      <c r="L363" s="18" t="s">
        <v>711</v>
      </c>
      <c r="M363" s="18" t="s">
        <v>113</v>
      </c>
      <c r="N363" s="18"/>
      <c r="O363" s="19" t="s">
        <v>606</v>
      </c>
      <c r="P363" s="19" t="s">
        <v>712</v>
      </c>
      <c r="Q363" s="20" t="str">
        <f t="shared" si="25"/>
        <v/>
      </c>
      <c r="R363" s="20" t="str">
        <f t="shared" si="26"/>
        <v/>
      </c>
      <c r="S363" s="20" t="str">
        <f>IF(F363&lt;&gt;"",VLOOKUP(O363,Sheet1!A:B,2,0)&amp;"."&amp;P363&amp;" AS "&amp;I363,"")</f>
        <v/>
      </c>
    </row>
    <row r="364" spans="1:19" s="10" customFormat="1" hidden="1" x14ac:dyDescent="0.35">
      <c r="A364" s="16">
        <v>2250</v>
      </c>
      <c r="B364" s="16">
        <v>53</v>
      </c>
      <c r="C364" s="16" t="s">
        <v>602</v>
      </c>
      <c r="D364" s="16"/>
      <c r="E364" s="16" t="s">
        <v>603</v>
      </c>
      <c r="F364" s="16"/>
      <c r="G364" s="16"/>
      <c r="H364" s="17" t="str">
        <f t="shared" si="23"/>
        <v>Lease</v>
      </c>
      <c r="I364" s="17" t="str">
        <f t="shared" si="24"/>
        <v/>
      </c>
      <c r="J364" s="17"/>
      <c r="K364" s="18" t="s">
        <v>604</v>
      </c>
      <c r="L364" s="18" t="s">
        <v>713</v>
      </c>
      <c r="M364" s="18" t="s">
        <v>113</v>
      </c>
      <c r="N364" s="18"/>
      <c r="O364" s="19" t="s">
        <v>606</v>
      </c>
      <c r="P364" s="19" t="s">
        <v>714</v>
      </c>
      <c r="Q364" s="20" t="str">
        <f t="shared" si="25"/>
        <v/>
      </c>
      <c r="R364" s="20" t="str">
        <f t="shared" si="26"/>
        <v/>
      </c>
      <c r="S364" s="20" t="str">
        <f>IF(F364&lt;&gt;"",VLOOKUP(O364,Sheet1!A:B,2,0)&amp;"."&amp;P364&amp;" AS "&amp;I364,"")</f>
        <v/>
      </c>
    </row>
    <row r="365" spans="1:19" s="10" customFormat="1" hidden="1" x14ac:dyDescent="0.35">
      <c r="A365" s="16">
        <v>2250</v>
      </c>
      <c r="B365" s="16">
        <v>54</v>
      </c>
      <c r="C365" s="16" t="s">
        <v>602</v>
      </c>
      <c r="D365" s="16"/>
      <c r="E365" s="16" t="s">
        <v>603</v>
      </c>
      <c r="F365" s="16"/>
      <c r="G365" s="16"/>
      <c r="H365" s="17" t="str">
        <f t="shared" si="23"/>
        <v>Lease</v>
      </c>
      <c r="I365" s="17" t="str">
        <f t="shared" si="24"/>
        <v/>
      </c>
      <c r="J365" s="17"/>
      <c r="K365" s="18" t="s">
        <v>604</v>
      </c>
      <c r="L365" s="18" t="s">
        <v>715</v>
      </c>
      <c r="M365" s="18" t="s">
        <v>113</v>
      </c>
      <c r="N365" s="18"/>
      <c r="O365" s="19" t="s">
        <v>606</v>
      </c>
      <c r="P365" s="19" t="s">
        <v>716</v>
      </c>
      <c r="Q365" s="20" t="str">
        <f t="shared" si="25"/>
        <v/>
      </c>
      <c r="R365" s="20" t="str">
        <f t="shared" si="26"/>
        <v/>
      </c>
      <c r="S365" s="20" t="str">
        <f>IF(F365&lt;&gt;"",VLOOKUP(O365,Sheet1!A:B,2,0)&amp;"."&amp;P365&amp;" AS "&amp;I365,"")</f>
        <v/>
      </c>
    </row>
    <row r="366" spans="1:19" s="10" customFormat="1" hidden="1" x14ac:dyDescent="0.35">
      <c r="A366" s="16">
        <v>2250</v>
      </c>
      <c r="B366" s="16">
        <v>55</v>
      </c>
      <c r="C366" s="16" t="s">
        <v>602</v>
      </c>
      <c r="D366" s="16"/>
      <c r="E366" s="16" t="s">
        <v>603</v>
      </c>
      <c r="F366" s="16"/>
      <c r="G366" s="16"/>
      <c r="H366" s="17" t="str">
        <f t="shared" si="23"/>
        <v>Lease</v>
      </c>
      <c r="I366" s="17" t="str">
        <f t="shared" si="24"/>
        <v/>
      </c>
      <c r="J366" s="17"/>
      <c r="K366" s="18" t="s">
        <v>604</v>
      </c>
      <c r="L366" s="18" t="s">
        <v>717</v>
      </c>
      <c r="M366" s="18" t="s">
        <v>113</v>
      </c>
      <c r="N366" s="18"/>
      <c r="O366" s="19" t="s">
        <v>606</v>
      </c>
      <c r="P366" s="19" t="s">
        <v>718</v>
      </c>
      <c r="Q366" s="20" t="str">
        <f t="shared" si="25"/>
        <v/>
      </c>
      <c r="R366" s="20" t="str">
        <f t="shared" si="26"/>
        <v/>
      </c>
      <c r="S366" s="20" t="str">
        <f>IF(F366&lt;&gt;"",VLOOKUP(O366,Sheet1!A:B,2,0)&amp;"."&amp;P366&amp;" AS "&amp;I366,"")</f>
        <v/>
      </c>
    </row>
    <row r="367" spans="1:19" s="10" customFormat="1" hidden="1" x14ac:dyDescent="0.35">
      <c r="A367" s="16">
        <v>2250</v>
      </c>
      <c r="B367" s="16">
        <v>56</v>
      </c>
      <c r="C367" s="16" t="s">
        <v>602</v>
      </c>
      <c r="D367" s="16"/>
      <c r="E367" s="16" t="s">
        <v>603</v>
      </c>
      <c r="F367" s="16"/>
      <c r="G367" s="16"/>
      <c r="H367" s="17" t="str">
        <f t="shared" si="23"/>
        <v>Lease</v>
      </c>
      <c r="I367" s="17" t="str">
        <f t="shared" si="24"/>
        <v/>
      </c>
      <c r="J367" s="17"/>
      <c r="K367" s="18" t="s">
        <v>604</v>
      </c>
      <c r="L367" s="18" t="s">
        <v>719</v>
      </c>
      <c r="M367" s="18" t="s">
        <v>29</v>
      </c>
      <c r="N367" s="18">
        <v>8</v>
      </c>
      <c r="O367" s="19" t="s">
        <v>109</v>
      </c>
      <c r="P367" s="19" t="s">
        <v>253</v>
      </c>
      <c r="Q367" s="20" t="str">
        <f t="shared" si="25"/>
        <v/>
      </c>
      <c r="R367" s="20" t="str">
        <f t="shared" si="26"/>
        <v/>
      </c>
      <c r="S367" s="20" t="str">
        <f>IF(F367&lt;&gt;"",VLOOKUP(O367,Sheet1!A:B,2,0)&amp;"."&amp;P367&amp;" AS "&amp;I367,"")</f>
        <v/>
      </c>
    </row>
    <row r="368" spans="1:19" s="10" customFormat="1" x14ac:dyDescent="0.35">
      <c r="A368" s="16">
        <v>2250</v>
      </c>
      <c r="B368" s="16">
        <v>57</v>
      </c>
      <c r="C368" s="16" t="s">
        <v>602</v>
      </c>
      <c r="D368" s="16"/>
      <c r="E368" s="16" t="s">
        <v>603</v>
      </c>
      <c r="F368" s="16" t="s">
        <v>720</v>
      </c>
      <c r="G368" s="16"/>
      <c r="H368" s="17" t="str">
        <f t="shared" si="23"/>
        <v>Lease</v>
      </c>
      <c r="I368" s="17" t="str">
        <f t="shared" si="24"/>
        <v>VAT_Registration_Number</v>
      </c>
      <c r="J368" s="17"/>
      <c r="K368" s="18" t="s">
        <v>604</v>
      </c>
      <c r="L368" s="18" t="s">
        <v>721</v>
      </c>
      <c r="M368" s="18" t="s">
        <v>29</v>
      </c>
      <c r="N368" s="18">
        <v>100</v>
      </c>
      <c r="O368" s="19" t="s">
        <v>606</v>
      </c>
      <c r="P368" s="19" t="s">
        <v>120</v>
      </c>
      <c r="Q368" s="20" t="str">
        <f t="shared" si="25"/>
        <v>x</v>
      </c>
      <c r="R368" s="20" t="str">
        <f t="shared" si="26"/>
        <v/>
      </c>
      <c r="S368" s="20" t="str">
        <f>IF(F368&lt;&gt;"",VLOOKUP(O368,Sheet1!A:B,2,0)&amp;"."&amp;P368&amp;" AS "&amp;I368,"")</f>
        <v>te.sRegNum AS VAT_Registration_Number</v>
      </c>
    </row>
    <row r="369" spans="1:19" s="10" customFormat="1" x14ac:dyDescent="0.35">
      <c r="A369" s="16">
        <v>2250</v>
      </c>
      <c r="B369" s="16">
        <v>58</v>
      </c>
      <c r="C369" s="16" t="s">
        <v>602</v>
      </c>
      <c r="D369" s="16"/>
      <c r="E369" s="16" t="s">
        <v>603</v>
      </c>
      <c r="F369" s="16" t="s">
        <v>722</v>
      </c>
      <c r="G369" s="16"/>
      <c r="H369" s="17" t="str">
        <f t="shared" si="23"/>
        <v>Lease</v>
      </c>
      <c r="I369" s="17" t="str">
        <f t="shared" si="24"/>
        <v>Method_of_Payment</v>
      </c>
      <c r="J369" s="17"/>
      <c r="K369" s="18" t="s">
        <v>604</v>
      </c>
      <c r="L369" s="18" t="s">
        <v>723</v>
      </c>
      <c r="M369" s="18" t="s">
        <v>113</v>
      </c>
      <c r="N369" s="18"/>
      <c r="O369" s="19" t="s">
        <v>606</v>
      </c>
      <c r="P369" s="19" t="s">
        <v>724</v>
      </c>
      <c r="Q369" s="20" t="str">
        <f t="shared" si="25"/>
        <v>x</v>
      </c>
      <c r="R369" s="20" t="str">
        <f t="shared" si="26"/>
        <v/>
      </c>
      <c r="S369" s="20" t="str">
        <f>IF(F369&lt;&gt;"",VLOOKUP(O369,Sheet1!A:B,2,0)&amp;"."&amp;P369&amp;" AS "&amp;I369,"")</f>
        <v>te.iMethodOfPayment AS Method_of_Payment</v>
      </c>
    </row>
    <row r="370" spans="1:19" s="10" customFormat="1" x14ac:dyDescent="0.35">
      <c r="A370" s="16">
        <v>2250</v>
      </c>
      <c r="B370" s="16">
        <v>59</v>
      </c>
      <c r="C370" s="16" t="s">
        <v>602</v>
      </c>
      <c r="D370" s="16"/>
      <c r="E370" s="16" t="s">
        <v>603</v>
      </c>
      <c r="F370" s="16" t="s">
        <v>725</v>
      </c>
      <c r="G370" s="16" t="s">
        <v>33</v>
      </c>
      <c r="H370" s="17" t="str">
        <f t="shared" si="23"/>
        <v>Lease</v>
      </c>
      <c r="I370" s="17" t="str">
        <f t="shared" si="24"/>
        <v>Lease_Currency</v>
      </c>
      <c r="J370" s="17"/>
      <c r="K370" s="18" t="s">
        <v>604</v>
      </c>
      <c r="L370" s="18" t="s">
        <v>726</v>
      </c>
      <c r="M370" s="18" t="s">
        <v>29</v>
      </c>
      <c r="N370" s="18">
        <v>8</v>
      </c>
      <c r="O370" s="19" t="s">
        <v>727</v>
      </c>
      <c r="P370" s="19" t="s">
        <v>253</v>
      </c>
      <c r="Q370" s="20" t="str">
        <f t="shared" si="25"/>
        <v>x</v>
      </c>
      <c r="R370" s="20" t="str">
        <f t="shared" si="26"/>
        <v/>
      </c>
      <c r="S370" s="20" t="str">
        <f>IF(F370&lt;&gt;"",VLOOKUP(O370,Sheet1!A:B,2,0)&amp;"."&amp;P370&amp;" AS "&amp;I370,"")</f>
        <v>cur.Scode AS Lease_Currency</v>
      </c>
    </row>
    <row r="371" spans="1:19" s="10" customFormat="1" x14ac:dyDescent="0.35">
      <c r="A371" s="16">
        <v>2250</v>
      </c>
      <c r="B371" s="16">
        <v>60</v>
      </c>
      <c r="C371" s="16" t="s">
        <v>602</v>
      </c>
      <c r="D371" s="16"/>
      <c r="E371" s="16" t="s">
        <v>603</v>
      </c>
      <c r="F371" s="16" t="s">
        <v>728</v>
      </c>
      <c r="G371" s="16" t="s">
        <v>33</v>
      </c>
      <c r="H371" s="17" t="str">
        <f t="shared" si="23"/>
        <v>Lease</v>
      </c>
      <c r="I371" s="17" t="str">
        <f t="shared" si="24"/>
        <v>Rate_Provider</v>
      </c>
      <c r="J371" s="17"/>
      <c r="K371" s="18" t="s">
        <v>604</v>
      </c>
      <c r="L371" s="18" t="s">
        <v>729</v>
      </c>
      <c r="M371" s="18" t="s">
        <v>29</v>
      </c>
      <c r="N371" s="18">
        <v>8</v>
      </c>
      <c r="O371" s="19" t="s">
        <v>730</v>
      </c>
      <c r="P371" s="19" t="s">
        <v>253</v>
      </c>
      <c r="Q371" s="20" t="str">
        <f t="shared" si="25"/>
        <v>x</v>
      </c>
      <c r="R371" s="20" t="str">
        <f t="shared" si="26"/>
        <v/>
      </c>
      <c r="S371" s="20" t="str">
        <f>IF(F371&lt;&gt;"",VLOOKUP(O371,Sheet1!A:B,2,0)&amp;"."&amp;P371&amp;" AS "&amp;I371,"")</f>
        <v>cei.Scode AS Rate_Provider</v>
      </c>
    </row>
    <row r="372" spans="1:19" s="10" customFormat="1" x14ac:dyDescent="0.35">
      <c r="A372" s="16">
        <v>2250</v>
      </c>
      <c r="B372" s="16">
        <v>61</v>
      </c>
      <c r="C372" s="16" t="s">
        <v>602</v>
      </c>
      <c r="D372" s="16"/>
      <c r="E372" s="16" t="s">
        <v>603</v>
      </c>
      <c r="F372" s="16" t="s">
        <v>731</v>
      </c>
      <c r="G372" s="16"/>
      <c r="H372" s="17" t="str">
        <f t="shared" si="23"/>
        <v>Lease</v>
      </c>
      <c r="I372" s="17" t="str">
        <f t="shared" si="24"/>
        <v>Rate_Type</v>
      </c>
      <c r="J372" s="17"/>
      <c r="K372" s="18" t="s">
        <v>604</v>
      </c>
      <c r="L372" s="18" t="s">
        <v>732</v>
      </c>
      <c r="M372" s="18" t="s">
        <v>29</v>
      </c>
      <c r="N372" s="18">
        <v>8</v>
      </c>
      <c r="O372" s="19" t="s">
        <v>136</v>
      </c>
      <c r="P372" s="19" t="s">
        <v>253</v>
      </c>
      <c r="Q372" s="20" t="str">
        <f t="shared" si="25"/>
        <v>x</v>
      </c>
      <c r="R372" s="20" t="str">
        <f t="shared" si="26"/>
        <v/>
      </c>
      <c r="S372" s="20" t="str">
        <f>IF(F372&lt;&gt;"",VLOOKUP(O372,Sheet1!A:B,2,0)&amp;"."&amp;P372&amp;" AS "&amp;I372,"")</f>
        <v>cetn.Scode AS Rate_Type</v>
      </c>
    </row>
    <row r="373" spans="1:19" s="10" customFormat="1" hidden="1" x14ac:dyDescent="0.35">
      <c r="A373" s="16">
        <v>2250</v>
      </c>
      <c r="B373" s="16">
        <v>62</v>
      </c>
      <c r="C373" s="16" t="s">
        <v>602</v>
      </c>
      <c r="D373" s="16"/>
      <c r="E373" s="16" t="s">
        <v>603</v>
      </c>
      <c r="F373" s="16"/>
      <c r="G373" s="16"/>
      <c r="H373" s="17" t="str">
        <f t="shared" si="23"/>
        <v>Lease</v>
      </c>
      <c r="I373" s="17" t="str">
        <f t="shared" si="24"/>
        <v/>
      </c>
      <c r="J373" s="17"/>
      <c r="K373" s="18" t="s">
        <v>604</v>
      </c>
      <c r="L373" s="18" t="s">
        <v>733</v>
      </c>
      <c r="M373" s="18" t="s">
        <v>29</v>
      </c>
      <c r="N373" s="18">
        <v>8</v>
      </c>
      <c r="O373" s="19" t="s">
        <v>727</v>
      </c>
      <c r="P373" s="19" t="s">
        <v>253</v>
      </c>
      <c r="Q373" s="20" t="str">
        <f t="shared" si="25"/>
        <v/>
      </c>
      <c r="R373" s="20" t="str">
        <f t="shared" si="26"/>
        <v/>
      </c>
      <c r="S373" s="20" t="str">
        <f>IF(F373&lt;&gt;"",VLOOKUP(O373,Sheet1!A:B,2,0)&amp;"."&amp;P373&amp;" AS "&amp;I373,"")</f>
        <v/>
      </c>
    </row>
    <row r="374" spans="1:19" s="10" customFormat="1" hidden="1" x14ac:dyDescent="0.35">
      <c r="A374" s="16">
        <v>2250</v>
      </c>
      <c r="B374" s="16">
        <v>63</v>
      </c>
      <c r="C374" s="16" t="s">
        <v>602</v>
      </c>
      <c r="D374" s="16"/>
      <c r="E374" s="16" t="s">
        <v>603</v>
      </c>
      <c r="F374" s="16"/>
      <c r="G374" s="16"/>
      <c r="H374" s="17" t="str">
        <f t="shared" si="23"/>
        <v>Lease</v>
      </c>
      <c r="I374" s="17" t="str">
        <f t="shared" si="24"/>
        <v/>
      </c>
      <c r="J374" s="17"/>
      <c r="K374" s="18" t="s">
        <v>604</v>
      </c>
      <c r="L374" s="18" t="s">
        <v>734</v>
      </c>
      <c r="M374" s="18" t="s">
        <v>29</v>
      </c>
      <c r="N374" s="18">
        <v>8</v>
      </c>
      <c r="O374" s="19" t="s">
        <v>730</v>
      </c>
      <c r="P374" s="19" t="s">
        <v>253</v>
      </c>
      <c r="Q374" s="20" t="str">
        <f t="shared" si="25"/>
        <v/>
      </c>
      <c r="R374" s="20" t="str">
        <f t="shared" si="26"/>
        <v/>
      </c>
      <c r="S374" s="20" t="str">
        <f>IF(F374&lt;&gt;"",VLOOKUP(O374,Sheet1!A:B,2,0)&amp;"."&amp;P374&amp;" AS "&amp;I374,"")</f>
        <v/>
      </c>
    </row>
    <row r="375" spans="1:19" s="10" customFormat="1" hidden="1" x14ac:dyDescent="0.35">
      <c r="A375" s="16">
        <v>2250</v>
      </c>
      <c r="B375" s="16">
        <v>64</v>
      </c>
      <c r="C375" s="16" t="s">
        <v>602</v>
      </c>
      <c r="D375" s="16"/>
      <c r="E375" s="16" t="s">
        <v>603</v>
      </c>
      <c r="F375" s="16"/>
      <c r="G375" s="16"/>
      <c r="H375" s="17" t="str">
        <f t="shared" si="23"/>
        <v>Lease</v>
      </c>
      <c r="I375" s="17" t="str">
        <f t="shared" si="24"/>
        <v/>
      </c>
      <c r="J375" s="17"/>
      <c r="K375" s="18" t="s">
        <v>604</v>
      </c>
      <c r="L375" s="18" t="s">
        <v>735</v>
      </c>
      <c r="M375" s="18" t="s">
        <v>29</v>
      </c>
      <c r="N375" s="18">
        <v>8</v>
      </c>
      <c r="O375" s="19" t="s">
        <v>136</v>
      </c>
      <c r="P375" s="19" t="s">
        <v>253</v>
      </c>
      <c r="Q375" s="20" t="str">
        <f t="shared" si="25"/>
        <v/>
      </c>
      <c r="R375" s="20" t="str">
        <f t="shared" si="26"/>
        <v/>
      </c>
      <c r="S375" s="20" t="str">
        <f>IF(F375&lt;&gt;"",VLOOKUP(O375,Sheet1!A:B,2,0)&amp;"."&amp;P375&amp;" AS "&amp;I375,"")</f>
        <v/>
      </c>
    </row>
    <row r="376" spans="1:19" s="10" customFormat="1" x14ac:dyDescent="0.35">
      <c r="A376" s="16">
        <v>2250</v>
      </c>
      <c r="B376" s="16">
        <v>65</v>
      </c>
      <c r="C376" s="16" t="s">
        <v>602</v>
      </c>
      <c r="D376" s="16"/>
      <c r="E376" s="16" t="s">
        <v>603</v>
      </c>
      <c r="F376" s="16" t="s">
        <v>736</v>
      </c>
      <c r="G376" s="16"/>
      <c r="H376" s="17" t="str">
        <f t="shared" si="23"/>
        <v>Lease</v>
      </c>
      <c r="I376" s="17" t="str">
        <f t="shared" si="24"/>
        <v>Billing_to_Customer</v>
      </c>
      <c r="J376" s="17"/>
      <c r="K376" s="18" t="s">
        <v>604</v>
      </c>
      <c r="L376" s="18" t="s">
        <v>737</v>
      </c>
      <c r="M376" s="18" t="s">
        <v>113</v>
      </c>
      <c r="N376" s="18"/>
      <c r="O376" s="19" t="s">
        <v>606</v>
      </c>
      <c r="P376" s="19" t="s">
        <v>738</v>
      </c>
      <c r="Q376" s="20" t="str">
        <f t="shared" si="25"/>
        <v>x</v>
      </c>
      <c r="R376" s="20" t="str">
        <f t="shared" si="26"/>
        <v/>
      </c>
      <c r="S376" s="20" t="str">
        <f>IF(F376&lt;&gt;"",VLOOKUP(O376,Sheet1!A:B,2,0)&amp;"."&amp;P376&amp;" AS "&amp;I376,"")</f>
        <v>te.bbilltocustomer AS Billing_to_Customer</v>
      </c>
    </row>
    <row r="377" spans="1:19" s="10" customFormat="1" x14ac:dyDescent="0.35">
      <c r="A377" s="16">
        <v>2250</v>
      </c>
      <c r="B377" s="16">
        <v>66</v>
      </c>
      <c r="C377" s="16" t="s">
        <v>602</v>
      </c>
      <c r="D377" s="16"/>
      <c r="E377" s="16" t="s">
        <v>603</v>
      </c>
      <c r="F377" s="16" t="s">
        <v>739</v>
      </c>
      <c r="G377" s="16"/>
      <c r="H377" s="17" t="str">
        <f t="shared" si="23"/>
        <v>Lease</v>
      </c>
      <c r="I377" s="17" t="str">
        <f t="shared" si="24"/>
        <v>Payment_Type</v>
      </c>
      <c r="J377" s="17"/>
      <c r="K377" s="18" t="s">
        <v>604</v>
      </c>
      <c r="L377" s="18" t="s">
        <v>740</v>
      </c>
      <c r="M377" s="18" t="s">
        <v>113</v>
      </c>
      <c r="N377" s="18"/>
      <c r="O377" s="19" t="s">
        <v>606</v>
      </c>
      <c r="P377" s="19" t="s">
        <v>741</v>
      </c>
      <c r="Q377" s="20" t="str">
        <f t="shared" si="25"/>
        <v>x</v>
      </c>
      <c r="R377" s="20" t="str">
        <f t="shared" si="26"/>
        <v/>
      </c>
      <c r="S377" s="20" t="str">
        <f>IF(F377&lt;&gt;"",VLOOKUP(O377,Sheet1!A:B,2,0)&amp;"."&amp;P377&amp;" AS "&amp;I377,"")</f>
        <v>te.bNoPayments AS Payment_Type</v>
      </c>
    </row>
    <row r="378" spans="1:19" s="10" customFormat="1" hidden="1" x14ac:dyDescent="0.35">
      <c r="A378" s="16">
        <v>2250</v>
      </c>
      <c r="B378" s="16">
        <v>67</v>
      </c>
      <c r="C378" s="16" t="s">
        <v>602</v>
      </c>
      <c r="D378" s="16"/>
      <c r="E378" s="16" t="s">
        <v>603</v>
      </c>
      <c r="F378" s="16"/>
      <c r="G378" s="16"/>
      <c r="H378" s="17" t="str">
        <f t="shared" si="23"/>
        <v>Lease</v>
      </c>
      <c r="I378" s="17" t="str">
        <f t="shared" si="24"/>
        <v/>
      </c>
      <c r="J378" s="17"/>
      <c r="K378" s="18" t="s">
        <v>604</v>
      </c>
      <c r="L378" s="18" t="s">
        <v>742</v>
      </c>
      <c r="M378" s="18" t="s">
        <v>167</v>
      </c>
      <c r="N378" s="18" t="s">
        <v>672</v>
      </c>
      <c r="O378" s="19" t="s">
        <v>743</v>
      </c>
      <c r="P378" s="19" t="s">
        <v>744</v>
      </c>
      <c r="Q378" s="20" t="str">
        <f t="shared" si="25"/>
        <v/>
      </c>
      <c r="R378" s="20" t="str">
        <f t="shared" si="26"/>
        <v/>
      </c>
      <c r="S378" s="20" t="str">
        <f>IF(F378&lt;&gt;"",VLOOKUP(O378,Sheet1!A:B,2,0)&amp;"."&amp;P378&amp;" AS "&amp;I378,"")</f>
        <v/>
      </c>
    </row>
    <row r="379" spans="1:19" s="10" customFormat="1" x14ac:dyDescent="0.35">
      <c r="A379" s="16">
        <v>2250</v>
      </c>
      <c r="B379" s="16">
        <v>68</v>
      </c>
      <c r="C379" s="16" t="s">
        <v>602</v>
      </c>
      <c r="D379" s="16"/>
      <c r="E379" s="16" t="s">
        <v>603</v>
      </c>
      <c r="F379" s="16" t="s">
        <v>745</v>
      </c>
      <c r="G379" s="16" t="s">
        <v>33</v>
      </c>
      <c r="H379" s="17" t="str">
        <f t="shared" si="23"/>
        <v>Lease</v>
      </c>
      <c r="I379" s="17" t="str">
        <f t="shared" si="24"/>
        <v>Preferred_Language</v>
      </c>
      <c r="J379" s="17"/>
      <c r="K379" s="18" t="s">
        <v>604</v>
      </c>
      <c r="L379" s="18" t="s">
        <v>746</v>
      </c>
      <c r="M379" s="18" t="s">
        <v>29</v>
      </c>
      <c r="N379" s="18">
        <v>8</v>
      </c>
      <c r="O379" s="19" t="s">
        <v>747</v>
      </c>
      <c r="P379" s="19" t="s">
        <v>35</v>
      </c>
      <c r="Q379" s="20" t="str">
        <f t="shared" si="25"/>
        <v>x</v>
      </c>
      <c r="R379" s="20" t="str">
        <f t="shared" si="26"/>
        <v/>
      </c>
      <c r="S379" s="20" t="str">
        <f>IF(F379&lt;&gt;"",VLOOKUP(O379,Sheet1!A:B,2,0)&amp;"."&amp;P379&amp;" AS "&amp;I379,"")</f>
        <v>lan.scode AS Preferred_Language</v>
      </c>
    </row>
    <row r="380" spans="1:19" s="10" customFormat="1" hidden="1" x14ac:dyDescent="0.35">
      <c r="A380" s="16">
        <v>2250</v>
      </c>
      <c r="B380" s="16">
        <v>69</v>
      </c>
      <c r="C380" s="16" t="s">
        <v>602</v>
      </c>
      <c r="D380" s="16"/>
      <c r="E380" s="16" t="s">
        <v>603</v>
      </c>
      <c r="F380" s="16"/>
      <c r="G380" s="16"/>
      <c r="H380" s="17" t="str">
        <f t="shared" si="23"/>
        <v>Lease</v>
      </c>
      <c r="I380" s="17" t="str">
        <f t="shared" si="24"/>
        <v/>
      </c>
      <c r="J380" s="17"/>
      <c r="K380" s="18" t="s">
        <v>604</v>
      </c>
      <c r="L380" s="18" t="s">
        <v>748</v>
      </c>
      <c r="M380" s="18" t="s">
        <v>113</v>
      </c>
      <c r="N380" s="18"/>
      <c r="O380" s="19" t="s">
        <v>613</v>
      </c>
      <c r="P380" s="19" t="s">
        <v>247</v>
      </c>
      <c r="Q380" s="20" t="str">
        <f t="shared" si="25"/>
        <v/>
      </c>
      <c r="R380" s="20" t="str">
        <f t="shared" si="26"/>
        <v/>
      </c>
      <c r="S380" s="20" t="str">
        <f>IF(F380&lt;&gt;"",VLOOKUP(O380,Sheet1!A:B,2,0)&amp;"."&amp;P380&amp;" AS "&amp;I380,"")</f>
        <v/>
      </c>
    </row>
    <row r="381" spans="1:19" s="10" customFormat="1" hidden="1" x14ac:dyDescent="0.35">
      <c r="A381" s="16">
        <v>2250</v>
      </c>
      <c r="B381" s="16">
        <v>70</v>
      </c>
      <c r="C381" s="16" t="s">
        <v>602</v>
      </c>
      <c r="D381" s="16"/>
      <c r="E381" s="16" t="s">
        <v>603</v>
      </c>
      <c r="F381" s="16"/>
      <c r="G381" s="16"/>
      <c r="H381" s="17" t="str">
        <f t="shared" si="23"/>
        <v>Lease</v>
      </c>
      <c r="I381" s="17" t="str">
        <f t="shared" si="24"/>
        <v/>
      </c>
      <c r="J381" s="17"/>
      <c r="K381" s="18" t="s">
        <v>604</v>
      </c>
      <c r="L381" s="18" t="s">
        <v>749</v>
      </c>
      <c r="M381" s="18" t="s">
        <v>113</v>
      </c>
      <c r="N381" s="18"/>
      <c r="O381" s="19" t="s">
        <v>613</v>
      </c>
      <c r="P381" s="19" t="s">
        <v>750</v>
      </c>
      <c r="Q381" s="20" t="str">
        <f t="shared" si="25"/>
        <v/>
      </c>
      <c r="R381" s="20" t="str">
        <f t="shared" si="26"/>
        <v/>
      </c>
      <c r="S381" s="20" t="str">
        <f>IF(F381&lt;&gt;"",VLOOKUP(O381,Sheet1!A:B,2,0)&amp;"."&amp;P381&amp;" AS "&amp;I381,"")</f>
        <v/>
      </c>
    </row>
    <row r="382" spans="1:19" s="10" customFormat="1" hidden="1" x14ac:dyDescent="0.35">
      <c r="A382" s="16">
        <v>2250</v>
      </c>
      <c r="B382" s="16">
        <v>71</v>
      </c>
      <c r="C382" s="16" t="s">
        <v>602</v>
      </c>
      <c r="D382" s="16"/>
      <c r="E382" s="16" t="s">
        <v>603</v>
      </c>
      <c r="F382" s="16"/>
      <c r="G382" s="16"/>
      <c r="H382" s="17" t="str">
        <f t="shared" si="23"/>
        <v>Lease</v>
      </c>
      <c r="I382" s="17" t="str">
        <f t="shared" si="24"/>
        <v/>
      </c>
      <c r="J382" s="17"/>
      <c r="K382" s="18" t="s">
        <v>604</v>
      </c>
      <c r="L382" s="18" t="s">
        <v>751</v>
      </c>
      <c r="M382" s="18" t="s">
        <v>113</v>
      </c>
      <c r="N382" s="18"/>
      <c r="O382" s="19" t="s">
        <v>613</v>
      </c>
      <c r="P382" s="19" t="s">
        <v>752</v>
      </c>
      <c r="Q382" s="20" t="str">
        <f t="shared" si="25"/>
        <v/>
      </c>
      <c r="R382" s="20" t="str">
        <f t="shared" si="26"/>
        <v/>
      </c>
      <c r="S382" s="20" t="str">
        <f>IF(F382&lt;&gt;"",VLOOKUP(O382,Sheet1!A:B,2,0)&amp;"."&amp;P382&amp;" AS "&amp;I382,"")</f>
        <v/>
      </c>
    </row>
    <row r="383" spans="1:19" s="10" customFormat="1" hidden="1" x14ac:dyDescent="0.35">
      <c r="A383" s="16">
        <v>2250</v>
      </c>
      <c r="B383" s="16">
        <v>72</v>
      </c>
      <c r="C383" s="16" t="s">
        <v>602</v>
      </c>
      <c r="D383" s="16"/>
      <c r="E383" s="16" t="s">
        <v>603</v>
      </c>
      <c r="F383" s="16"/>
      <c r="G383" s="16"/>
      <c r="H383" s="17" t="str">
        <f t="shared" si="23"/>
        <v>Lease</v>
      </c>
      <c r="I383" s="17" t="str">
        <f t="shared" si="24"/>
        <v/>
      </c>
      <c r="J383" s="17"/>
      <c r="K383" s="18" t="s">
        <v>604</v>
      </c>
      <c r="L383" s="18" t="s">
        <v>753</v>
      </c>
      <c r="M383" s="18" t="s">
        <v>113</v>
      </c>
      <c r="N383" s="18"/>
      <c r="O383" s="19" t="s">
        <v>613</v>
      </c>
      <c r="P383" s="19" t="s">
        <v>754</v>
      </c>
      <c r="Q383" s="20" t="str">
        <f t="shared" si="25"/>
        <v/>
      </c>
      <c r="R383" s="20" t="str">
        <f t="shared" si="26"/>
        <v/>
      </c>
      <c r="S383" s="20" t="str">
        <f>IF(F383&lt;&gt;"",VLOOKUP(O383,Sheet1!A:B,2,0)&amp;"."&amp;P383&amp;" AS "&amp;I383,"")</f>
        <v/>
      </c>
    </row>
    <row r="384" spans="1:19" s="10" customFormat="1" hidden="1" x14ac:dyDescent="0.35">
      <c r="A384" s="16">
        <v>2250</v>
      </c>
      <c r="B384" s="16">
        <v>73</v>
      </c>
      <c r="C384" s="16" t="s">
        <v>602</v>
      </c>
      <c r="D384" s="16"/>
      <c r="E384" s="16" t="s">
        <v>603</v>
      </c>
      <c r="F384" s="16"/>
      <c r="G384" s="16"/>
      <c r="H384" s="17" t="str">
        <f t="shared" si="23"/>
        <v>Lease</v>
      </c>
      <c r="I384" s="17" t="str">
        <f t="shared" si="24"/>
        <v/>
      </c>
      <c r="J384" s="17"/>
      <c r="K384" s="18" t="s">
        <v>604</v>
      </c>
      <c r="L384" s="18" t="s">
        <v>755</v>
      </c>
      <c r="M384" s="18" t="s">
        <v>113</v>
      </c>
      <c r="N384" s="18"/>
      <c r="O384" s="19" t="s">
        <v>613</v>
      </c>
      <c r="P384" s="19" t="s">
        <v>752</v>
      </c>
      <c r="Q384" s="20" t="str">
        <f t="shared" si="25"/>
        <v/>
      </c>
      <c r="R384" s="20" t="str">
        <f t="shared" si="26"/>
        <v/>
      </c>
      <c r="S384" s="20" t="str">
        <f>IF(F384&lt;&gt;"",VLOOKUP(O384,Sheet1!A:B,2,0)&amp;"."&amp;P384&amp;" AS "&amp;I384,"")</f>
        <v/>
      </c>
    </row>
    <row r="385" spans="1:19" s="10" customFormat="1" x14ac:dyDescent="0.35">
      <c r="A385" s="16">
        <v>2250</v>
      </c>
      <c r="B385" s="16">
        <v>74</v>
      </c>
      <c r="C385" s="16" t="s">
        <v>602</v>
      </c>
      <c r="D385" s="16"/>
      <c r="E385" s="16" t="s">
        <v>603</v>
      </c>
      <c r="F385" s="16" t="s">
        <v>756</v>
      </c>
      <c r="G385" s="16"/>
      <c r="H385" s="17" t="str">
        <f t="shared" si="23"/>
        <v>Lease</v>
      </c>
      <c r="I385" s="17" t="str">
        <f t="shared" si="24"/>
        <v>Sub_Type</v>
      </c>
      <c r="J385" s="17"/>
      <c r="K385" s="18" t="s">
        <v>604</v>
      </c>
      <c r="L385" s="18" t="s">
        <v>757</v>
      </c>
      <c r="M385" s="18" t="s">
        <v>113</v>
      </c>
      <c r="N385" s="18"/>
      <c r="O385" s="19" t="s">
        <v>613</v>
      </c>
      <c r="P385" s="19" t="s">
        <v>758</v>
      </c>
      <c r="Q385" s="20" t="str">
        <f t="shared" si="25"/>
        <v>x</v>
      </c>
      <c r="R385" s="20" t="str">
        <f t="shared" si="26"/>
        <v/>
      </c>
      <c r="S385" s="20" t="str">
        <f>IF(F385&lt;&gt;"",VLOOKUP(O385,Sheet1!A:B,2,0)&amp;"."&amp;P385&amp;" AS "&amp;I385,"")</f>
        <v>ca.isubtype AS Sub_Type</v>
      </c>
    </row>
    <row r="386" spans="1:19" s="10" customFormat="1" hidden="1" x14ac:dyDescent="0.35">
      <c r="A386" s="16">
        <v>2250</v>
      </c>
      <c r="B386" s="16">
        <v>75</v>
      </c>
      <c r="C386" s="16" t="s">
        <v>602</v>
      </c>
      <c r="D386" s="16"/>
      <c r="E386" s="16" t="s">
        <v>603</v>
      </c>
      <c r="F386" s="16"/>
      <c r="G386" s="16"/>
      <c r="H386" s="17" t="str">
        <f t="shared" si="23"/>
        <v>Lease</v>
      </c>
      <c r="I386" s="17" t="str">
        <f t="shared" si="24"/>
        <v/>
      </c>
      <c r="J386" s="17"/>
      <c r="K386" s="18" t="s">
        <v>604</v>
      </c>
      <c r="L386" s="18" t="s">
        <v>759</v>
      </c>
      <c r="M386" s="18" t="s">
        <v>29</v>
      </c>
      <c r="N386" s="18">
        <v>120</v>
      </c>
      <c r="O386" s="19" t="s">
        <v>606</v>
      </c>
      <c r="P386" s="19" t="s">
        <v>760</v>
      </c>
      <c r="Q386" s="20" t="str">
        <f t="shared" si="25"/>
        <v/>
      </c>
      <c r="R386" s="20" t="str">
        <f t="shared" si="26"/>
        <v/>
      </c>
      <c r="S386" s="20" t="str">
        <f>IF(F386&lt;&gt;"",VLOOKUP(O386,Sheet1!A:B,2,0)&amp;"."&amp;P386&amp;" AS "&amp;I386,"")</f>
        <v/>
      </c>
    </row>
    <row r="387" spans="1:19" s="10" customFormat="1" hidden="1" x14ac:dyDescent="0.35">
      <c r="A387" s="16">
        <v>2250</v>
      </c>
      <c r="B387" s="16">
        <v>76</v>
      </c>
      <c r="C387" s="16" t="s">
        <v>602</v>
      </c>
      <c r="D387" s="16"/>
      <c r="E387" s="16" t="s">
        <v>603</v>
      </c>
      <c r="F387" s="16"/>
      <c r="G387" s="16"/>
      <c r="H387" s="17" t="str">
        <f t="shared" ref="H387:H449" si="27">IF(E387=E386,H386,SUBSTITUTE(E387," ",""))</f>
        <v>Lease</v>
      </c>
      <c r="I387" s="17" t="str">
        <f t="shared" ref="I387:I450" si="28">IF(F387&lt;&gt;"",SUBSTITUTE(SUBSTITUTE(F387," ","_"),"-",""),"")</f>
        <v/>
      </c>
      <c r="J387" s="17"/>
      <c r="K387" s="18" t="s">
        <v>604</v>
      </c>
      <c r="L387" s="18" t="s">
        <v>761</v>
      </c>
      <c r="M387" s="18" t="s">
        <v>29</v>
      </c>
      <c r="N387" s="18">
        <v>120</v>
      </c>
      <c r="O387" s="19" t="s">
        <v>606</v>
      </c>
      <c r="P387" s="19" t="s">
        <v>762</v>
      </c>
      <c r="Q387" s="20" t="str">
        <f t="shared" si="25"/>
        <v/>
      </c>
      <c r="R387" s="20" t="str">
        <f t="shared" si="26"/>
        <v/>
      </c>
      <c r="S387" s="20" t="str">
        <f>IF(F387&lt;&gt;"",VLOOKUP(O387,Sheet1!A:B,2,0)&amp;"."&amp;P387&amp;" AS "&amp;I387,"")</f>
        <v/>
      </c>
    </row>
    <row r="388" spans="1:19" s="10" customFormat="1" hidden="1" x14ac:dyDescent="0.35">
      <c r="A388" s="16">
        <v>2250</v>
      </c>
      <c r="B388" s="16">
        <v>77</v>
      </c>
      <c r="C388" s="16" t="s">
        <v>602</v>
      </c>
      <c r="D388" s="16"/>
      <c r="E388" s="16" t="s">
        <v>603</v>
      </c>
      <c r="F388" s="16"/>
      <c r="G388" s="16"/>
      <c r="H388" s="17" t="str">
        <f t="shared" si="27"/>
        <v>Lease</v>
      </c>
      <c r="I388" s="17" t="str">
        <f t="shared" si="28"/>
        <v/>
      </c>
      <c r="J388" s="17"/>
      <c r="K388" s="18" t="s">
        <v>604</v>
      </c>
      <c r="L388" s="18" t="s">
        <v>763</v>
      </c>
      <c r="M388" s="18" t="s">
        <v>29</v>
      </c>
      <c r="N388" s="18">
        <v>120</v>
      </c>
      <c r="O388" s="19" t="s">
        <v>606</v>
      </c>
      <c r="P388" s="19" t="s">
        <v>764</v>
      </c>
      <c r="Q388" s="20" t="str">
        <f t="shared" si="25"/>
        <v/>
      </c>
      <c r="R388" s="20" t="str">
        <f t="shared" si="26"/>
        <v/>
      </c>
      <c r="S388" s="20" t="str">
        <f>IF(F388&lt;&gt;"",VLOOKUP(O388,Sheet1!A:B,2,0)&amp;"."&amp;P388&amp;" AS "&amp;I388,"")</f>
        <v/>
      </c>
    </row>
    <row r="389" spans="1:19" s="10" customFormat="1" hidden="1" x14ac:dyDescent="0.35">
      <c r="A389" s="16">
        <v>2250</v>
      </c>
      <c r="B389" s="16">
        <v>78</v>
      </c>
      <c r="C389" s="16" t="s">
        <v>602</v>
      </c>
      <c r="D389" s="16"/>
      <c r="E389" s="16" t="s">
        <v>603</v>
      </c>
      <c r="F389" s="16"/>
      <c r="G389" s="16"/>
      <c r="H389" s="17" t="str">
        <f t="shared" si="27"/>
        <v>Lease</v>
      </c>
      <c r="I389" s="17" t="str">
        <f t="shared" si="28"/>
        <v/>
      </c>
      <c r="J389" s="17"/>
      <c r="K389" s="18" t="s">
        <v>604</v>
      </c>
      <c r="L389" s="18" t="s">
        <v>765</v>
      </c>
      <c r="M389" s="18" t="s">
        <v>29</v>
      </c>
      <c r="N389" s="18">
        <v>120</v>
      </c>
      <c r="O389" s="19" t="s">
        <v>606</v>
      </c>
      <c r="P389" s="19" t="s">
        <v>766</v>
      </c>
      <c r="Q389" s="20" t="str">
        <f t="shared" si="25"/>
        <v/>
      </c>
      <c r="R389" s="20" t="str">
        <f t="shared" si="26"/>
        <v/>
      </c>
      <c r="S389" s="20" t="str">
        <f>IF(F389&lt;&gt;"",VLOOKUP(O389,Sheet1!A:B,2,0)&amp;"."&amp;P389&amp;" AS "&amp;I389,"")</f>
        <v/>
      </c>
    </row>
    <row r="390" spans="1:19" s="10" customFormat="1" hidden="1" x14ac:dyDescent="0.35">
      <c r="A390" s="16">
        <v>2250</v>
      </c>
      <c r="B390" s="16">
        <v>79</v>
      </c>
      <c r="C390" s="16" t="s">
        <v>602</v>
      </c>
      <c r="D390" s="16"/>
      <c r="E390" s="16" t="s">
        <v>603</v>
      </c>
      <c r="F390" s="16"/>
      <c r="G390" s="16"/>
      <c r="H390" s="17" t="str">
        <f t="shared" si="27"/>
        <v>Lease</v>
      </c>
      <c r="I390" s="17" t="str">
        <f t="shared" si="28"/>
        <v/>
      </c>
      <c r="J390" s="17"/>
      <c r="K390" s="18" t="s">
        <v>604</v>
      </c>
      <c r="L390" s="18" t="s">
        <v>767</v>
      </c>
      <c r="M390" s="18" t="s">
        <v>29</v>
      </c>
      <c r="N390" s="18">
        <v>120</v>
      </c>
      <c r="O390" s="19" t="s">
        <v>606</v>
      </c>
      <c r="P390" s="19" t="s">
        <v>768</v>
      </c>
      <c r="Q390" s="20" t="str">
        <f t="shared" si="25"/>
        <v/>
      </c>
      <c r="R390" s="20" t="str">
        <f t="shared" si="26"/>
        <v/>
      </c>
      <c r="S390" s="20" t="str">
        <f>IF(F390&lt;&gt;"",VLOOKUP(O390,Sheet1!A:B,2,0)&amp;"."&amp;P390&amp;" AS "&amp;I390,"")</f>
        <v/>
      </c>
    </row>
    <row r="391" spans="1:19" s="10" customFormat="1" hidden="1" x14ac:dyDescent="0.35">
      <c r="A391" s="16">
        <v>2250</v>
      </c>
      <c r="B391" s="16">
        <v>80</v>
      </c>
      <c r="C391" s="16" t="s">
        <v>602</v>
      </c>
      <c r="D391" s="16"/>
      <c r="E391" s="16" t="s">
        <v>603</v>
      </c>
      <c r="F391" s="16"/>
      <c r="G391" s="16"/>
      <c r="H391" s="17" t="str">
        <f t="shared" si="27"/>
        <v>Lease</v>
      </c>
      <c r="I391" s="17" t="str">
        <f t="shared" si="28"/>
        <v/>
      </c>
      <c r="J391" s="17"/>
      <c r="K391" s="18" t="s">
        <v>604</v>
      </c>
      <c r="L391" s="18" t="s">
        <v>769</v>
      </c>
      <c r="M391" s="18" t="s">
        <v>29</v>
      </c>
      <c r="N391" s="18">
        <v>120</v>
      </c>
      <c r="O391" s="19" t="s">
        <v>606</v>
      </c>
      <c r="P391" s="19" t="s">
        <v>770</v>
      </c>
      <c r="Q391" s="20" t="str">
        <f t="shared" si="25"/>
        <v/>
      </c>
      <c r="R391" s="20" t="str">
        <f t="shared" si="26"/>
        <v/>
      </c>
      <c r="S391" s="20" t="str">
        <f>IF(F391&lt;&gt;"",VLOOKUP(O391,Sheet1!A:B,2,0)&amp;"."&amp;P391&amp;" AS "&amp;I391,"")</f>
        <v/>
      </c>
    </row>
    <row r="392" spans="1:19" s="10" customFormat="1" hidden="1" x14ac:dyDescent="0.35">
      <c r="A392" s="16">
        <v>2250</v>
      </c>
      <c r="B392" s="16">
        <v>81</v>
      </c>
      <c r="C392" s="16" t="s">
        <v>602</v>
      </c>
      <c r="D392" s="16"/>
      <c r="E392" s="16" t="s">
        <v>603</v>
      </c>
      <c r="F392" s="16"/>
      <c r="G392" s="16"/>
      <c r="H392" s="17" t="str">
        <f t="shared" si="27"/>
        <v>Lease</v>
      </c>
      <c r="I392" s="17" t="str">
        <f t="shared" si="28"/>
        <v/>
      </c>
      <c r="J392" s="17"/>
      <c r="K392" s="18" t="s">
        <v>604</v>
      </c>
      <c r="L392" s="18" t="s">
        <v>771</v>
      </c>
      <c r="M392" s="18" t="s">
        <v>29</v>
      </c>
      <c r="N392" s="18">
        <v>120</v>
      </c>
      <c r="O392" s="19" t="s">
        <v>606</v>
      </c>
      <c r="P392" s="19" t="s">
        <v>772</v>
      </c>
      <c r="Q392" s="20" t="str">
        <f t="shared" si="25"/>
        <v/>
      </c>
      <c r="R392" s="20" t="str">
        <f t="shared" si="26"/>
        <v/>
      </c>
      <c r="S392" s="20" t="str">
        <f>IF(F392&lt;&gt;"",VLOOKUP(O392,Sheet1!A:B,2,0)&amp;"."&amp;P392&amp;" AS "&amp;I392,"")</f>
        <v/>
      </c>
    </row>
    <row r="393" spans="1:19" s="10" customFormat="1" hidden="1" x14ac:dyDescent="0.35">
      <c r="A393" s="16">
        <v>2250</v>
      </c>
      <c r="B393" s="16">
        <v>82</v>
      </c>
      <c r="C393" s="16" t="s">
        <v>602</v>
      </c>
      <c r="D393" s="16"/>
      <c r="E393" s="16" t="s">
        <v>603</v>
      </c>
      <c r="F393" s="16"/>
      <c r="G393" s="16"/>
      <c r="H393" s="17" t="str">
        <f t="shared" si="27"/>
        <v>Lease</v>
      </c>
      <c r="I393" s="17" t="str">
        <f t="shared" si="28"/>
        <v/>
      </c>
      <c r="J393" s="17"/>
      <c r="K393" s="18" t="s">
        <v>604</v>
      </c>
      <c r="L393" s="18" t="s">
        <v>773</v>
      </c>
      <c r="M393" s="18" t="s">
        <v>29</v>
      </c>
      <c r="N393" s="18">
        <v>120</v>
      </c>
      <c r="O393" s="19" t="s">
        <v>606</v>
      </c>
      <c r="P393" s="19" t="s">
        <v>774</v>
      </c>
      <c r="Q393" s="20" t="str">
        <f t="shared" si="25"/>
        <v/>
      </c>
      <c r="R393" s="20" t="str">
        <f t="shared" si="26"/>
        <v/>
      </c>
      <c r="S393" s="20" t="str">
        <f>IF(F393&lt;&gt;"",VLOOKUP(O393,Sheet1!A:B,2,0)&amp;"."&amp;P393&amp;" AS "&amp;I393,"")</f>
        <v/>
      </c>
    </row>
    <row r="394" spans="1:19" s="10" customFormat="1" hidden="1" x14ac:dyDescent="0.35">
      <c r="A394" s="16">
        <v>2250</v>
      </c>
      <c r="B394" s="16">
        <v>83</v>
      </c>
      <c r="C394" s="16" t="s">
        <v>602</v>
      </c>
      <c r="D394" s="16"/>
      <c r="E394" s="16" t="s">
        <v>603</v>
      </c>
      <c r="F394" s="16"/>
      <c r="G394" s="16"/>
      <c r="H394" s="17" t="str">
        <f t="shared" si="27"/>
        <v>Lease</v>
      </c>
      <c r="I394" s="17" t="str">
        <f t="shared" si="28"/>
        <v/>
      </c>
      <c r="J394" s="17"/>
      <c r="K394" s="18" t="s">
        <v>604</v>
      </c>
      <c r="L394" s="18" t="s">
        <v>775</v>
      </c>
      <c r="M394" s="18" t="s">
        <v>29</v>
      </c>
      <c r="N394" s="18">
        <v>120</v>
      </c>
      <c r="O394" s="19" t="s">
        <v>606</v>
      </c>
      <c r="P394" s="19" t="s">
        <v>776</v>
      </c>
      <c r="Q394" s="20" t="str">
        <f t="shared" si="25"/>
        <v/>
      </c>
      <c r="R394" s="20" t="str">
        <f t="shared" si="26"/>
        <v/>
      </c>
      <c r="S394" s="20" t="str">
        <f>IF(F394&lt;&gt;"",VLOOKUP(O394,Sheet1!A:B,2,0)&amp;"."&amp;P394&amp;" AS "&amp;I394,"")</f>
        <v/>
      </c>
    </row>
    <row r="395" spans="1:19" s="10" customFormat="1" hidden="1" x14ac:dyDescent="0.35">
      <c r="A395" s="16">
        <v>2250</v>
      </c>
      <c r="B395" s="16">
        <v>84</v>
      </c>
      <c r="C395" s="16" t="s">
        <v>602</v>
      </c>
      <c r="D395" s="16"/>
      <c r="E395" s="16" t="s">
        <v>603</v>
      </c>
      <c r="F395" s="16"/>
      <c r="G395" s="16"/>
      <c r="H395" s="17" t="str">
        <f t="shared" si="27"/>
        <v>Lease</v>
      </c>
      <c r="I395" s="17" t="str">
        <f t="shared" si="28"/>
        <v/>
      </c>
      <c r="J395" s="17"/>
      <c r="K395" s="18" t="s">
        <v>604</v>
      </c>
      <c r="L395" s="18" t="s">
        <v>777</v>
      </c>
      <c r="M395" s="18" t="s">
        <v>29</v>
      </c>
      <c r="N395" s="18">
        <v>120</v>
      </c>
      <c r="O395" s="19" t="s">
        <v>606</v>
      </c>
      <c r="P395" s="19" t="s">
        <v>778</v>
      </c>
      <c r="Q395" s="20" t="str">
        <f t="shared" si="25"/>
        <v/>
      </c>
      <c r="R395" s="20" t="str">
        <f t="shared" si="26"/>
        <v/>
      </c>
      <c r="S395" s="20" t="str">
        <f>IF(F395&lt;&gt;"",VLOOKUP(O395,Sheet1!A:B,2,0)&amp;"."&amp;P395&amp;" AS "&amp;I395,"")</f>
        <v/>
      </c>
    </row>
    <row r="396" spans="1:19" s="10" customFormat="1" hidden="1" x14ac:dyDescent="0.35">
      <c r="A396" s="16">
        <v>2250</v>
      </c>
      <c r="B396" s="16">
        <v>85</v>
      </c>
      <c r="C396" s="16" t="s">
        <v>602</v>
      </c>
      <c r="D396" s="16"/>
      <c r="E396" s="16" t="s">
        <v>603</v>
      </c>
      <c r="F396" s="16"/>
      <c r="G396" s="16"/>
      <c r="H396" s="17" t="str">
        <f t="shared" si="27"/>
        <v>Lease</v>
      </c>
      <c r="I396" s="17" t="str">
        <f t="shared" si="28"/>
        <v/>
      </c>
      <c r="J396" s="17"/>
      <c r="K396" s="18" t="s">
        <v>604</v>
      </c>
      <c r="L396" s="18" t="s">
        <v>779</v>
      </c>
      <c r="M396" s="18" t="s">
        <v>29</v>
      </c>
      <c r="N396" s="18">
        <v>120</v>
      </c>
      <c r="O396" s="19" t="s">
        <v>606</v>
      </c>
      <c r="P396" s="19" t="s">
        <v>780</v>
      </c>
      <c r="Q396" s="20" t="str">
        <f t="shared" si="25"/>
        <v/>
      </c>
      <c r="R396" s="20" t="str">
        <f t="shared" si="26"/>
        <v/>
      </c>
      <c r="S396" s="20" t="str">
        <f>IF(F396&lt;&gt;"",VLOOKUP(O396,Sheet1!A:B,2,0)&amp;"."&amp;P396&amp;" AS "&amp;I396,"")</f>
        <v/>
      </c>
    </row>
    <row r="397" spans="1:19" s="10" customFormat="1" hidden="1" x14ac:dyDescent="0.35">
      <c r="A397" s="16">
        <v>2250</v>
      </c>
      <c r="B397" s="16">
        <v>86</v>
      </c>
      <c r="C397" s="16" t="s">
        <v>602</v>
      </c>
      <c r="D397" s="16"/>
      <c r="E397" s="16" t="s">
        <v>603</v>
      </c>
      <c r="F397" s="16"/>
      <c r="G397" s="16"/>
      <c r="H397" s="17" t="str">
        <f t="shared" si="27"/>
        <v>Lease</v>
      </c>
      <c r="I397" s="17" t="str">
        <f t="shared" si="28"/>
        <v/>
      </c>
      <c r="J397" s="17"/>
      <c r="K397" s="18" t="s">
        <v>604</v>
      </c>
      <c r="L397" s="18" t="s">
        <v>781</v>
      </c>
      <c r="M397" s="18" t="s">
        <v>29</v>
      </c>
      <c r="N397" s="18">
        <v>120</v>
      </c>
      <c r="O397" s="19" t="s">
        <v>606</v>
      </c>
      <c r="P397" s="19" t="s">
        <v>782</v>
      </c>
      <c r="Q397" s="20" t="str">
        <f t="shared" si="25"/>
        <v/>
      </c>
      <c r="R397" s="20" t="str">
        <f t="shared" si="26"/>
        <v/>
      </c>
      <c r="S397" s="20" t="str">
        <f>IF(F397&lt;&gt;"",VLOOKUP(O397,Sheet1!A:B,2,0)&amp;"."&amp;P397&amp;" AS "&amp;I397,"")</f>
        <v/>
      </c>
    </row>
    <row r="398" spans="1:19" s="10" customFormat="1" hidden="1" x14ac:dyDescent="0.35">
      <c r="A398" s="16">
        <v>2250</v>
      </c>
      <c r="B398" s="16">
        <v>87</v>
      </c>
      <c r="C398" s="16" t="s">
        <v>602</v>
      </c>
      <c r="D398" s="16"/>
      <c r="E398" s="16" t="s">
        <v>603</v>
      </c>
      <c r="F398" s="16"/>
      <c r="G398" s="16"/>
      <c r="H398" s="17" t="str">
        <f t="shared" si="27"/>
        <v>Lease</v>
      </c>
      <c r="I398" s="17" t="str">
        <f t="shared" si="28"/>
        <v/>
      </c>
      <c r="J398" s="17"/>
      <c r="K398" s="18" t="s">
        <v>604</v>
      </c>
      <c r="L398" s="18" t="s">
        <v>783</v>
      </c>
      <c r="M398" s="18" t="s">
        <v>29</v>
      </c>
      <c r="N398" s="18">
        <v>120</v>
      </c>
      <c r="O398" s="19" t="s">
        <v>606</v>
      </c>
      <c r="P398" s="19" t="s">
        <v>784</v>
      </c>
      <c r="Q398" s="20" t="str">
        <f t="shared" si="25"/>
        <v/>
      </c>
      <c r="R398" s="20" t="str">
        <f t="shared" si="26"/>
        <v/>
      </c>
      <c r="S398" s="20" t="str">
        <f>IF(F398&lt;&gt;"",VLOOKUP(O398,Sheet1!A:B,2,0)&amp;"."&amp;P398&amp;" AS "&amp;I398,"")</f>
        <v/>
      </c>
    </row>
    <row r="399" spans="1:19" s="10" customFormat="1" hidden="1" x14ac:dyDescent="0.35">
      <c r="A399" s="16">
        <v>2250</v>
      </c>
      <c r="B399" s="16">
        <v>88</v>
      </c>
      <c r="C399" s="16" t="s">
        <v>602</v>
      </c>
      <c r="D399" s="16"/>
      <c r="E399" s="16" t="s">
        <v>603</v>
      </c>
      <c r="F399" s="16"/>
      <c r="G399" s="16"/>
      <c r="H399" s="17" t="str">
        <f t="shared" si="27"/>
        <v>Lease</v>
      </c>
      <c r="I399" s="17" t="str">
        <f t="shared" si="28"/>
        <v/>
      </c>
      <c r="J399" s="17"/>
      <c r="K399" s="18" t="s">
        <v>604</v>
      </c>
      <c r="L399" s="18" t="s">
        <v>785</v>
      </c>
      <c r="M399" s="18" t="s">
        <v>29</v>
      </c>
      <c r="N399" s="18">
        <v>120</v>
      </c>
      <c r="O399" s="19" t="s">
        <v>606</v>
      </c>
      <c r="P399" s="19" t="s">
        <v>786</v>
      </c>
      <c r="Q399" s="20" t="str">
        <f t="shared" si="25"/>
        <v/>
      </c>
      <c r="R399" s="20" t="str">
        <f t="shared" si="26"/>
        <v/>
      </c>
      <c r="S399" s="20" t="str">
        <f>IF(F399&lt;&gt;"",VLOOKUP(O399,Sheet1!A:B,2,0)&amp;"."&amp;P399&amp;" AS "&amp;I399,"")</f>
        <v/>
      </c>
    </row>
    <row r="400" spans="1:19" s="10" customFormat="1" hidden="1" x14ac:dyDescent="0.35">
      <c r="A400" s="16">
        <v>2250</v>
      </c>
      <c r="B400" s="16">
        <v>89</v>
      </c>
      <c r="C400" s="16" t="s">
        <v>602</v>
      </c>
      <c r="D400" s="16"/>
      <c r="E400" s="16" t="s">
        <v>603</v>
      </c>
      <c r="F400" s="16"/>
      <c r="G400" s="16"/>
      <c r="H400" s="17" t="str">
        <f t="shared" si="27"/>
        <v>Lease</v>
      </c>
      <c r="I400" s="17" t="str">
        <f t="shared" si="28"/>
        <v/>
      </c>
      <c r="J400" s="17"/>
      <c r="K400" s="18" t="s">
        <v>604</v>
      </c>
      <c r="L400" s="18" t="s">
        <v>787</v>
      </c>
      <c r="M400" s="18" t="s">
        <v>29</v>
      </c>
      <c r="N400" s="18">
        <v>30</v>
      </c>
      <c r="O400" s="19" t="s">
        <v>606</v>
      </c>
      <c r="P400" s="19" t="s">
        <v>788</v>
      </c>
      <c r="Q400" s="20" t="str">
        <f t="shared" si="25"/>
        <v/>
      </c>
      <c r="R400" s="20" t="str">
        <f t="shared" si="26"/>
        <v/>
      </c>
      <c r="S400" s="20" t="str">
        <f>IF(F400&lt;&gt;"",VLOOKUP(O400,Sheet1!A:B,2,0)&amp;"."&amp;P400&amp;" AS "&amp;I400,"")</f>
        <v/>
      </c>
    </row>
    <row r="401" spans="1:19" s="10" customFormat="1" hidden="1" x14ac:dyDescent="0.35">
      <c r="A401" s="16">
        <v>2250</v>
      </c>
      <c r="B401" s="16">
        <v>90</v>
      </c>
      <c r="C401" s="16" t="s">
        <v>602</v>
      </c>
      <c r="D401" s="16"/>
      <c r="E401" s="16" t="s">
        <v>603</v>
      </c>
      <c r="F401" s="16"/>
      <c r="G401" s="16"/>
      <c r="H401" s="17" t="str">
        <f t="shared" si="27"/>
        <v>Lease</v>
      </c>
      <c r="I401" s="17" t="str">
        <f t="shared" si="28"/>
        <v/>
      </c>
      <c r="J401" s="17"/>
      <c r="K401" s="18" t="s">
        <v>604</v>
      </c>
      <c r="L401" s="18" t="s">
        <v>789</v>
      </c>
      <c r="M401" s="18" t="s">
        <v>29</v>
      </c>
      <c r="N401" s="18">
        <v>30</v>
      </c>
      <c r="O401" s="19" t="s">
        <v>606</v>
      </c>
      <c r="P401" s="19" t="s">
        <v>790</v>
      </c>
      <c r="Q401" s="20" t="str">
        <f t="shared" si="25"/>
        <v/>
      </c>
      <c r="R401" s="20" t="str">
        <f t="shared" si="26"/>
        <v/>
      </c>
      <c r="S401" s="20" t="str">
        <f>IF(F401&lt;&gt;"",VLOOKUP(O401,Sheet1!A:B,2,0)&amp;"."&amp;P401&amp;" AS "&amp;I401,"")</f>
        <v/>
      </c>
    </row>
    <row r="402" spans="1:19" s="10" customFormat="1" hidden="1" x14ac:dyDescent="0.35">
      <c r="A402" s="16">
        <v>2250</v>
      </c>
      <c r="B402" s="16">
        <v>91</v>
      </c>
      <c r="C402" s="16" t="s">
        <v>602</v>
      </c>
      <c r="D402" s="16"/>
      <c r="E402" s="16" t="s">
        <v>603</v>
      </c>
      <c r="F402" s="16"/>
      <c r="G402" s="16"/>
      <c r="H402" s="17" t="str">
        <f t="shared" si="27"/>
        <v>Lease</v>
      </c>
      <c r="I402" s="17" t="str">
        <f t="shared" si="28"/>
        <v/>
      </c>
      <c r="J402" s="17"/>
      <c r="K402" s="18" t="s">
        <v>604</v>
      </c>
      <c r="L402" s="18" t="s">
        <v>791</v>
      </c>
      <c r="M402" s="18" t="s">
        <v>29</v>
      </c>
      <c r="N402" s="18">
        <v>30</v>
      </c>
      <c r="O402" s="19" t="s">
        <v>606</v>
      </c>
      <c r="P402" s="19" t="s">
        <v>792</v>
      </c>
      <c r="Q402" s="20" t="str">
        <f t="shared" si="25"/>
        <v/>
      </c>
      <c r="R402" s="20" t="str">
        <f t="shared" si="26"/>
        <v/>
      </c>
      <c r="S402" s="20" t="str">
        <f>IF(F402&lt;&gt;"",VLOOKUP(O402,Sheet1!A:B,2,0)&amp;"."&amp;P402&amp;" AS "&amp;I402,"")</f>
        <v/>
      </c>
    </row>
    <row r="403" spans="1:19" s="10" customFormat="1" hidden="1" x14ac:dyDescent="0.35">
      <c r="A403" s="16">
        <v>2250</v>
      </c>
      <c r="B403" s="16">
        <v>92</v>
      </c>
      <c r="C403" s="16" t="s">
        <v>602</v>
      </c>
      <c r="D403" s="16"/>
      <c r="E403" s="16" t="s">
        <v>603</v>
      </c>
      <c r="F403" s="16"/>
      <c r="G403" s="16"/>
      <c r="H403" s="17" t="str">
        <f t="shared" si="27"/>
        <v>Lease</v>
      </c>
      <c r="I403" s="17" t="str">
        <f t="shared" si="28"/>
        <v/>
      </c>
      <c r="J403" s="17"/>
      <c r="K403" s="18" t="s">
        <v>604</v>
      </c>
      <c r="L403" s="18" t="s">
        <v>793</v>
      </c>
      <c r="M403" s="18" t="s">
        <v>29</v>
      </c>
      <c r="N403" s="18">
        <v>30</v>
      </c>
      <c r="O403" s="19" t="s">
        <v>606</v>
      </c>
      <c r="P403" s="19" t="s">
        <v>794</v>
      </c>
      <c r="Q403" s="20" t="str">
        <f t="shared" si="25"/>
        <v/>
      </c>
      <c r="R403" s="20" t="str">
        <f t="shared" si="26"/>
        <v/>
      </c>
      <c r="S403" s="20" t="str">
        <f>IF(F403&lt;&gt;"",VLOOKUP(O403,Sheet1!A:B,2,0)&amp;"."&amp;P403&amp;" AS "&amp;I403,"")</f>
        <v/>
      </c>
    </row>
    <row r="404" spans="1:19" s="10" customFormat="1" hidden="1" x14ac:dyDescent="0.35">
      <c r="A404" s="16">
        <v>2250</v>
      </c>
      <c r="B404" s="16">
        <v>93</v>
      </c>
      <c r="C404" s="16" t="s">
        <v>602</v>
      </c>
      <c r="D404" s="16"/>
      <c r="E404" s="16" t="s">
        <v>603</v>
      </c>
      <c r="F404" s="16"/>
      <c r="G404" s="16"/>
      <c r="H404" s="17" t="str">
        <f t="shared" si="27"/>
        <v>Lease</v>
      </c>
      <c r="I404" s="17" t="str">
        <f t="shared" si="28"/>
        <v/>
      </c>
      <c r="J404" s="17"/>
      <c r="K404" s="18" t="s">
        <v>604</v>
      </c>
      <c r="L404" s="18" t="s">
        <v>795</v>
      </c>
      <c r="M404" s="18" t="s">
        <v>29</v>
      </c>
      <c r="N404" s="18">
        <v>30</v>
      </c>
      <c r="O404" s="19" t="s">
        <v>606</v>
      </c>
      <c r="P404" s="19" t="s">
        <v>796</v>
      </c>
      <c r="Q404" s="20" t="str">
        <f t="shared" si="25"/>
        <v/>
      </c>
      <c r="R404" s="20" t="str">
        <f t="shared" si="26"/>
        <v/>
      </c>
      <c r="S404" s="20" t="str">
        <f>IF(F404&lt;&gt;"",VLOOKUP(O404,Sheet1!A:B,2,0)&amp;"."&amp;P404&amp;" AS "&amp;I404,"")</f>
        <v/>
      </c>
    </row>
    <row r="405" spans="1:19" s="10" customFormat="1" hidden="1" x14ac:dyDescent="0.35">
      <c r="A405" s="16">
        <v>2250</v>
      </c>
      <c r="B405" s="16">
        <v>94</v>
      </c>
      <c r="C405" s="16" t="s">
        <v>602</v>
      </c>
      <c r="D405" s="16"/>
      <c r="E405" s="16" t="s">
        <v>603</v>
      </c>
      <c r="F405" s="16"/>
      <c r="G405" s="16"/>
      <c r="H405" s="17" t="str">
        <f t="shared" si="27"/>
        <v>Lease</v>
      </c>
      <c r="I405" s="17" t="str">
        <f t="shared" si="28"/>
        <v/>
      </c>
      <c r="J405" s="17"/>
      <c r="K405" s="18" t="s">
        <v>604</v>
      </c>
      <c r="L405" s="18" t="s">
        <v>797</v>
      </c>
      <c r="M405" s="18" t="s">
        <v>29</v>
      </c>
      <c r="N405" s="18">
        <v>30</v>
      </c>
      <c r="O405" s="19" t="s">
        <v>606</v>
      </c>
      <c r="P405" s="19" t="s">
        <v>798</v>
      </c>
      <c r="Q405" s="20" t="str">
        <f t="shared" si="25"/>
        <v/>
      </c>
      <c r="R405" s="20" t="str">
        <f t="shared" si="26"/>
        <v/>
      </c>
      <c r="S405" s="20" t="str">
        <f>IF(F405&lt;&gt;"",VLOOKUP(O405,Sheet1!A:B,2,0)&amp;"."&amp;P405&amp;" AS "&amp;I405,"")</f>
        <v/>
      </c>
    </row>
    <row r="406" spans="1:19" s="10" customFormat="1" hidden="1" x14ac:dyDescent="0.35">
      <c r="A406" s="16">
        <v>2250</v>
      </c>
      <c r="B406" s="16">
        <v>95</v>
      </c>
      <c r="C406" s="16" t="s">
        <v>602</v>
      </c>
      <c r="D406" s="16"/>
      <c r="E406" s="16" t="s">
        <v>603</v>
      </c>
      <c r="F406" s="16"/>
      <c r="G406" s="16"/>
      <c r="H406" s="17" t="str">
        <f t="shared" si="27"/>
        <v>Lease</v>
      </c>
      <c r="I406" s="17" t="str">
        <f t="shared" si="28"/>
        <v/>
      </c>
      <c r="J406" s="17"/>
      <c r="K406" s="18" t="s">
        <v>604</v>
      </c>
      <c r="L406" s="18" t="s">
        <v>799</v>
      </c>
      <c r="M406" s="18" t="s">
        <v>29</v>
      </c>
      <c r="N406" s="18">
        <v>30</v>
      </c>
      <c r="O406" s="19" t="s">
        <v>606</v>
      </c>
      <c r="P406" s="19" t="s">
        <v>800</v>
      </c>
      <c r="Q406" s="20" t="str">
        <f t="shared" si="25"/>
        <v/>
      </c>
      <c r="R406" s="20" t="str">
        <f t="shared" si="26"/>
        <v/>
      </c>
      <c r="S406" s="20" t="str">
        <f>IF(F406&lt;&gt;"",VLOOKUP(O406,Sheet1!A:B,2,0)&amp;"."&amp;P406&amp;" AS "&amp;I406,"")</f>
        <v/>
      </c>
    </row>
    <row r="407" spans="1:19" s="10" customFormat="1" hidden="1" x14ac:dyDescent="0.35">
      <c r="A407" s="16">
        <v>2250</v>
      </c>
      <c r="B407" s="16">
        <v>96</v>
      </c>
      <c r="C407" s="16" t="s">
        <v>602</v>
      </c>
      <c r="D407" s="16"/>
      <c r="E407" s="16" t="s">
        <v>603</v>
      </c>
      <c r="F407" s="16"/>
      <c r="G407" s="16"/>
      <c r="H407" s="17" t="str">
        <f t="shared" si="27"/>
        <v>Lease</v>
      </c>
      <c r="I407" s="17" t="str">
        <f t="shared" si="28"/>
        <v/>
      </c>
      <c r="J407" s="17"/>
      <c r="K407" s="18" t="s">
        <v>604</v>
      </c>
      <c r="L407" s="18" t="s">
        <v>801</v>
      </c>
      <c r="M407" s="18" t="s">
        <v>29</v>
      </c>
      <c r="N407" s="18">
        <v>30</v>
      </c>
      <c r="O407" s="19" t="s">
        <v>606</v>
      </c>
      <c r="P407" s="19" t="s">
        <v>802</v>
      </c>
      <c r="Q407" s="20" t="str">
        <f t="shared" si="25"/>
        <v/>
      </c>
      <c r="R407" s="20" t="str">
        <f t="shared" si="26"/>
        <v/>
      </c>
      <c r="S407" s="20" t="str">
        <f>IF(F407&lt;&gt;"",VLOOKUP(O407,Sheet1!A:B,2,0)&amp;"."&amp;P407&amp;" AS "&amp;I407,"")</f>
        <v/>
      </c>
    </row>
    <row r="408" spans="1:19" s="10" customFormat="1" hidden="1" x14ac:dyDescent="0.35">
      <c r="A408" s="16">
        <v>2250</v>
      </c>
      <c r="B408" s="16">
        <v>97</v>
      </c>
      <c r="C408" s="16" t="s">
        <v>602</v>
      </c>
      <c r="D408" s="16"/>
      <c r="E408" s="16" t="s">
        <v>603</v>
      </c>
      <c r="F408" s="16"/>
      <c r="G408" s="16"/>
      <c r="H408" s="17" t="str">
        <f t="shared" si="27"/>
        <v>Lease</v>
      </c>
      <c r="I408" s="17" t="str">
        <f t="shared" si="28"/>
        <v/>
      </c>
      <c r="J408" s="17"/>
      <c r="K408" s="18" t="s">
        <v>604</v>
      </c>
      <c r="L408" s="18" t="s">
        <v>803</v>
      </c>
      <c r="M408" s="18" t="s">
        <v>29</v>
      </c>
      <c r="N408" s="18">
        <v>30</v>
      </c>
      <c r="O408" s="19" t="s">
        <v>606</v>
      </c>
      <c r="P408" s="19" t="s">
        <v>804</v>
      </c>
      <c r="Q408" s="20" t="str">
        <f t="shared" si="25"/>
        <v/>
      </c>
      <c r="R408" s="20" t="str">
        <f t="shared" si="26"/>
        <v/>
      </c>
      <c r="S408" s="20" t="str">
        <f>IF(F408&lt;&gt;"",VLOOKUP(O408,Sheet1!A:B,2,0)&amp;"."&amp;P408&amp;" AS "&amp;I408,"")</f>
        <v/>
      </c>
    </row>
    <row r="409" spans="1:19" s="10" customFormat="1" hidden="1" x14ac:dyDescent="0.35">
      <c r="A409" s="16">
        <v>2250</v>
      </c>
      <c r="B409" s="16">
        <v>98</v>
      </c>
      <c r="C409" s="16" t="s">
        <v>602</v>
      </c>
      <c r="D409" s="16"/>
      <c r="E409" s="16" t="s">
        <v>603</v>
      </c>
      <c r="F409" s="16"/>
      <c r="G409" s="16"/>
      <c r="H409" s="17" t="str">
        <f t="shared" si="27"/>
        <v>Lease</v>
      </c>
      <c r="I409" s="17" t="str">
        <f t="shared" si="28"/>
        <v/>
      </c>
      <c r="J409" s="17"/>
      <c r="K409" s="18" t="s">
        <v>604</v>
      </c>
      <c r="L409" s="18" t="s">
        <v>805</v>
      </c>
      <c r="M409" s="18" t="s">
        <v>29</v>
      </c>
      <c r="N409" s="18">
        <v>30</v>
      </c>
      <c r="O409" s="19" t="s">
        <v>606</v>
      </c>
      <c r="P409" s="19" t="s">
        <v>806</v>
      </c>
      <c r="Q409" s="20" t="str">
        <f t="shared" si="25"/>
        <v/>
      </c>
      <c r="R409" s="20" t="str">
        <f t="shared" si="26"/>
        <v/>
      </c>
      <c r="S409" s="20" t="str">
        <f>IF(F409&lt;&gt;"",VLOOKUP(O409,Sheet1!A:B,2,0)&amp;"."&amp;P409&amp;" AS "&amp;I409,"")</f>
        <v/>
      </c>
    </row>
    <row r="410" spans="1:19" s="10" customFormat="1" hidden="1" x14ac:dyDescent="0.35">
      <c r="A410" s="16">
        <v>2250</v>
      </c>
      <c r="B410" s="16">
        <v>99</v>
      </c>
      <c r="C410" s="16" t="s">
        <v>602</v>
      </c>
      <c r="D410" s="16"/>
      <c r="E410" s="16" t="s">
        <v>603</v>
      </c>
      <c r="F410" s="16"/>
      <c r="G410" s="16"/>
      <c r="H410" s="17" t="str">
        <f t="shared" si="27"/>
        <v>Lease</v>
      </c>
      <c r="I410" s="17" t="str">
        <f t="shared" si="28"/>
        <v/>
      </c>
      <c r="J410" s="17"/>
      <c r="K410" s="18" t="s">
        <v>604</v>
      </c>
      <c r="L410" s="18" t="s">
        <v>807</v>
      </c>
      <c r="M410" s="18" t="s">
        <v>29</v>
      </c>
      <c r="N410" s="18">
        <v>30</v>
      </c>
      <c r="O410" s="19" t="s">
        <v>606</v>
      </c>
      <c r="P410" s="19" t="s">
        <v>808</v>
      </c>
      <c r="Q410" s="20" t="str">
        <f t="shared" si="25"/>
        <v/>
      </c>
      <c r="R410" s="20" t="str">
        <f t="shared" si="26"/>
        <v/>
      </c>
      <c r="S410" s="20" t="str">
        <f>IF(F410&lt;&gt;"",VLOOKUP(O410,Sheet1!A:B,2,0)&amp;"."&amp;P410&amp;" AS "&amp;I410,"")</f>
        <v/>
      </c>
    </row>
    <row r="411" spans="1:19" s="10" customFormat="1" hidden="1" x14ac:dyDescent="0.35">
      <c r="A411" s="16">
        <v>2250</v>
      </c>
      <c r="B411" s="16">
        <v>100</v>
      </c>
      <c r="C411" s="16" t="s">
        <v>602</v>
      </c>
      <c r="D411" s="16"/>
      <c r="E411" s="16" t="s">
        <v>603</v>
      </c>
      <c r="F411" s="16"/>
      <c r="G411" s="16"/>
      <c r="H411" s="17" t="str">
        <f t="shared" si="27"/>
        <v>Lease</v>
      </c>
      <c r="I411" s="17" t="str">
        <f t="shared" si="28"/>
        <v/>
      </c>
      <c r="J411" s="17"/>
      <c r="K411" s="18" t="s">
        <v>604</v>
      </c>
      <c r="L411" s="18" t="s">
        <v>809</v>
      </c>
      <c r="M411" s="18" t="s">
        <v>29</v>
      </c>
      <c r="N411" s="18">
        <v>30</v>
      </c>
      <c r="O411" s="19" t="s">
        <v>606</v>
      </c>
      <c r="P411" s="19" t="s">
        <v>810</v>
      </c>
      <c r="Q411" s="20" t="str">
        <f t="shared" si="25"/>
        <v/>
      </c>
      <c r="R411" s="20" t="str">
        <f t="shared" si="26"/>
        <v/>
      </c>
      <c r="S411" s="20" t="str">
        <f>IF(F411&lt;&gt;"",VLOOKUP(O411,Sheet1!A:B,2,0)&amp;"."&amp;P411&amp;" AS "&amp;I411,"")</f>
        <v/>
      </c>
    </row>
    <row r="412" spans="1:19" s="10" customFormat="1" hidden="1" x14ac:dyDescent="0.35">
      <c r="A412" s="16">
        <v>2250</v>
      </c>
      <c r="B412" s="16">
        <v>101</v>
      </c>
      <c r="C412" s="16" t="s">
        <v>602</v>
      </c>
      <c r="D412" s="16"/>
      <c r="E412" s="16" t="s">
        <v>603</v>
      </c>
      <c r="F412" s="16"/>
      <c r="G412" s="16"/>
      <c r="H412" s="17" t="str">
        <f t="shared" si="27"/>
        <v>Lease</v>
      </c>
      <c r="I412" s="17" t="str">
        <f t="shared" si="28"/>
        <v/>
      </c>
      <c r="J412" s="17"/>
      <c r="K412" s="18" t="s">
        <v>604</v>
      </c>
      <c r="L412" s="18" t="s">
        <v>811</v>
      </c>
      <c r="M412" s="18" t="s">
        <v>29</v>
      </c>
      <c r="N412" s="18">
        <v>30</v>
      </c>
      <c r="O412" s="19" t="s">
        <v>606</v>
      </c>
      <c r="P412" s="19" t="s">
        <v>812</v>
      </c>
      <c r="Q412" s="20" t="str">
        <f t="shared" si="25"/>
        <v/>
      </c>
      <c r="R412" s="20" t="str">
        <f t="shared" si="26"/>
        <v/>
      </c>
      <c r="S412" s="20" t="str">
        <f>IF(F412&lt;&gt;"",VLOOKUP(O412,Sheet1!A:B,2,0)&amp;"."&amp;P412&amp;" AS "&amp;I412,"")</f>
        <v/>
      </c>
    </row>
    <row r="413" spans="1:19" s="10" customFormat="1" hidden="1" x14ac:dyDescent="0.35">
      <c r="A413" s="16">
        <v>2250</v>
      </c>
      <c r="B413" s="16">
        <v>102</v>
      </c>
      <c r="C413" s="16" t="s">
        <v>602</v>
      </c>
      <c r="D413" s="16"/>
      <c r="E413" s="16" t="s">
        <v>603</v>
      </c>
      <c r="F413" s="16"/>
      <c r="G413" s="16"/>
      <c r="H413" s="17" t="str">
        <f t="shared" si="27"/>
        <v>Lease</v>
      </c>
      <c r="I413" s="17" t="str">
        <f t="shared" si="28"/>
        <v/>
      </c>
      <c r="J413" s="17"/>
      <c r="K413" s="18" t="s">
        <v>604</v>
      </c>
      <c r="L413" s="18" t="s">
        <v>813</v>
      </c>
      <c r="M413" s="18" t="s">
        <v>29</v>
      </c>
      <c r="N413" s="18">
        <v>30</v>
      </c>
      <c r="O413" s="19" t="s">
        <v>606</v>
      </c>
      <c r="P413" s="19" t="s">
        <v>814</v>
      </c>
      <c r="Q413" s="20" t="str">
        <f t="shared" si="25"/>
        <v/>
      </c>
      <c r="R413" s="20" t="str">
        <f t="shared" si="26"/>
        <v/>
      </c>
      <c r="S413" s="20" t="str">
        <f>IF(F413&lt;&gt;"",VLOOKUP(O413,Sheet1!A:B,2,0)&amp;"."&amp;P413&amp;" AS "&amp;I413,"")</f>
        <v/>
      </c>
    </row>
    <row r="414" spans="1:19" s="10" customFormat="1" hidden="1" x14ac:dyDescent="0.35">
      <c r="A414" s="16">
        <v>2250</v>
      </c>
      <c r="B414" s="16">
        <v>103</v>
      </c>
      <c r="C414" s="16" t="s">
        <v>602</v>
      </c>
      <c r="D414" s="16"/>
      <c r="E414" s="16" t="s">
        <v>603</v>
      </c>
      <c r="F414" s="16"/>
      <c r="G414" s="16"/>
      <c r="H414" s="17" t="str">
        <f t="shared" si="27"/>
        <v>Lease</v>
      </c>
      <c r="I414" s="17" t="str">
        <f t="shared" si="28"/>
        <v/>
      </c>
      <c r="J414" s="17"/>
      <c r="K414" s="18" t="s">
        <v>604</v>
      </c>
      <c r="L414" s="18" t="s">
        <v>815</v>
      </c>
      <c r="M414" s="18" t="s">
        <v>29</v>
      </c>
      <c r="N414" s="18">
        <v>30</v>
      </c>
      <c r="O414" s="19" t="s">
        <v>606</v>
      </c>
      <c r="P414" s="19" t="s">
        <v>816</v>
      </c>
      <c r="Q414" s="20" t="str">
        <f t="shared" si="25"/>
        <v/>
      </c>
      <c r="R414" s="20" t="str">
        <f t="shared" si="26"/>
        <v/>
      </c>
      <c r="S414" s="20" t="str">
        <f>IF(F414&lt;&gt;"",VLOOKUP(O414,Sheet1!A:B,2,0)&amp;"."&amp;P414&amp;" AS "&amp;I414,"")</f>
        <v/>
      </c>
    </row>
    <row r="415" spans="1:19" s="10" customFormat="1" hidden="1" x14ac:dyDescent="0.35">
      <c r="A415" s="16">
        <v>2250</v>
      </c>
      <c r="B415" s="16">
        <v>104</v>
      </c>
      <c r="C415" s="16" t="s">
        <v>602</v>
      </c>
      <c r="D415" s="16"/>
      <c r="E415" s="16" t="s">
        <v>603</v>
      </c>
      <c r="F415" s="16"/>
      <c r="G415" s="16"/>
      <c r="H415" s="17" t="str">
        <f t="shared" si="27"/>
        <v>Lease</v>
      </c>
      <c r="I415" s="17" t="str">
        <f t="shared" si="28"/>
        <v/>
      </c>
      <c r="J415" s="17"/>
      <c r="K415" s="18" t="s">
        <v>604</v>
      </c>
      <c r="L415" s="18" t="s">
        <v>817</v>
      </c>
      <c r="M415" s="18" t="s">
        <v>29</v>
      </c>
      <c r="N415" s="18">
        <v>30</v>
      </c>
      <c r="O415" s="19" t="s">
        <v>606</v>
      </c>
      <c r="P415" s="19" t="s">
        <v>818</v>
      </c>
      <c r="Q415" s="20" t="str">
        <f t="shared" si="25"/>
        <v/>
      </c>
      <c r="R415" s="20" t="str">
        <f t="shared" si="26"/>
        <v/>
      </c>
      <c r="S415" s="20" t="str">
        <f>IF(F415&lt;&gt;"",VLOOKUP(O415,Sheet1!A:B,2,0)&amp;"."&amp;P415&amp;" AS "&amp;I415,"")</f>
        <v/>
      </c>
    </row>
    <row r="416" spans="1:19" s="10" customFormat="1" hidden="1" x14ac:dyDescent="0.35">
      <c r="A416" s="16">
        <v>2250</v>
      </c>
      <c r="B416" s="16">
        <v>105</v>
      </c>
      <c r="C416" s="16" t="s">
        <v>602</v>
      </c>
      <c r="D416" s="16"/>
      <c r="E416" s="16" t="s">
        <v>603</v>
      </c>
      <c r="F416" s="16"/>
      <c r="G416" s="16"/>
      <c r="H416" s="17" t="str">
        <f t="shared" si="27"/>
        <v>Lease</v>
      </c>
      <c r="I416" s="17" t="str">
        <f t="shared" si="28"/>
        <v/>
      </c>
      <c r="J416" s="17"/>
      <c r="K416" s="18" t="s">
        <v>604</v>
      </c>
      <c r="L416" s="18" t="s">
        <v>819</v>
      </c>
      <c r="M416" s="18" t="s">
        <v>29</v>
      </c>
      <c r="N416" s="18">
        <v>30</v>
      </c>
      <c r="O416" s="19" t="s">
        <v>606</v>
      </c>
      <c r="P416" s="19" t="s">
        <v>820</v>
      </c>
      <c r="Q416" s="20" t="str">
        <f t="shared" si="25"/>
        <v/>
      </c>
      <c r="R416" s="20" t="str">
        <f t="shared" si="26"/>
        <v/>
      </c>
      <c r="S416" s="20" t="str">
        <f>IF(F416&lt;&gt;"",VLOOKUP(O416,Sheet1!A:B,2,0)&amp;"."&amp;P416&amp;" AS "&amp;I416,"")</f>
        <v/>
      </c>
    </row>
    <row r="417" spans="1:19" s="10" customFormat="1" hidden="1" x14ac:dyDescent="0.35">
      <c r="A417" s="16">
        <v>2250</v>
      </c>
      <c r="B417" s="16">
        <v>106</v>
      </c>
      <c r="C417" s="16" t="s">
        <v>602</v>
      </c>
      <c r="D417" s="16"/>
      <c r="E417" s="16" t="s">
        <v>603</v>
      </c>
      <c r="F417" s="16"/>
      <c r="G417" s="16"/>
      <c r="H417" s="17" t="str">
        <f t="shared" si="27"/>
        <v>Lease</v>
      </c>
      <c r="I417" s="17" t="str">
        <f t="shared" si="28"/>
        <v/>
      </c>
      <c r="J417" s="17"/>
      <c r="K417" s="18" t="s">
        <v>604</v>
      </c>
      <c r="L417" s="18" t="s">
        <v>821</v>
      </c>
      <c r="M417" s="18" t="s">
        <v>29</v>
      </c>
      <c r="N417" s="18">
        <v>30</v>
      </c>
      <c r="O417" s="19" t="s">
        <v>606</v>
      </c>
      <c r="P417" s="19" t="s">
        <v>822</v>
      </c>
      <c r="Q417" s="20" t="str">
        <f t="shared" si="25"/>
        <v/>
      </c>
      <c r="R417" s="20" t="str">
        <f t="shared" si="26"/>
        <v/>
      </c>
      <c r="S417" s="20" t="str">
        <f>IF(F417&lt;&gt;"",VLOOKUP(O417,Sheet1!A:B,2,0)&amp;"."&amp;P417&amp;" AS "&amp;I417,"")</f>
        <v/>
      </c>
    </row>
    <row r="418" spans="1:19" s="10" customFormat="1" hidden="1" x14ac:dyDescent="0.35">
      <c r="A418" s="16">
        <v>2250</v>
      </c>
      <c r="B418" s="16">
        <v>107</v>
      </c>
      <c r="C418" s="16" t="s">
        <v>602</v>
      </c>
      <c r="D418" s="16"/>
      <c r="E418" s="16" t="s">
        <v>603</v>
      </c>
      <c r="F418" s="16"/>
      <c r="G418" s="16"/>
      <c r="H418" s="17" t="str">
        <f t="shared" si="27"/>
        <v>Lease</v>
      </c>
      <c r="I418" s="17" t="str">
        <f t="shared" si="28"/>
        <v/>
      </c>
      <c r="J418" s="17"/>
      <c r="K418" s="18" t="s">
        <v>604</v>
      </c>
      <c r="L418" s="18" t="s">
        <v>823</v>
      </c>
      <c r="M418" s="18" t="s">
        <v>29</v>
      </c>
      <c r="N418" s="18">
        <v>30</v>
      </c>
      <c r="O418" s="19" t="s">
        <v>606</v>
      </c>
      <c r="P418" s="19" t="s">
        <v>824</v>
      </c>
      <c r="Q418" s="20" t="str">
        <f t="shared" si="25"/>
        <v/>
      </c>
      <c r="R418" s="20" t="str">
        <f t="shared" si="26"/>
        <v/>
      </c>
      <c r="S418" s="20" t="str">
        <f>IF(F418&lt;&gt;"",VLOOKUP(O418,Sheet1!A:B,2,0)&amp;"."&amp;P418&amp;" AS "&amp;I418,"")</f>
        <v/>
      </c>
    </row>
    <row r="419" spans="1:19" s="10" customFormat="1" hidden="1" x14ac:dyDescent="0.35">
      <c r="A419" s="16">
        <v>2250</v>
      </c>
      <c r="B419" s="16">
        <v>108</v>
      </c>
      <c r="C419" s="16" t="s">
        <v>602</v>
      </c>
      <c r="D419" s="16"/>
      <c r="E419" s="16" t="s">
        <v>603</v>
      </c>
      <c r="F419" s="16"/>
      <c r="G419" s="16"/>
      <c r="H419" s="17" t="str">
        <f t="shared" si="27"/>
        <v>Lease</v>
      </c>
      <c r="I419" s="17" t="str">
        <f t="shared" si="28"/>
        <v/>
      </c>
      <c r="J419" s="17"/>
      <c r="K419" s="18" t="s">
        <v>604</v>
      </c>
      <c r="L419" s="18" t="s">
        <v>825</v>
      </c>
      <c r="M419" s="18" t="s">
        <v>29</v>
      </c>
      <c r="N419" s="18">
        <v>30</v>
      </c>
      <c r="O419" s="19" t="s">
        <v>606</v>
      </c>
      <c r="P419" s="19" t="s">
        <v>826</v>
      </c>
      <c r="Q419" s="20" t="str">
        <f t="shared" ref="Q419:Q482" si="29">IF(OR(R419&lt;&gt;"",S419&lt;&gt;""),"x","")</f>
        <v/>
      </c>
      <c r="R419" s="20" t="str">
        <f t="shared" ref="R419:R482" si="30">IF(H419&lt;&gt;H418,"CREATE VIEW DBO.V_"&amp;H419&amp;" AS "&amp;CHAR(10)&amp;"SELECT ",IF(E419&lt;&gt;E420,"GO "&amp;CHAR(10),""))</f>
        <v/>
      </c>
      <c r="S419" s="20" t="str">
        <f>IF(F419&lt;&gt;"",VLOOKUP(O419,Sheet1!A:B,2,0)&amp;"."&amp;P419&amp;" AS "&amp;I419,"")</f>
        <v/>
      </c>
    </row>
    <row r="420" spans="1:19" s="10" customFormat="1" hidden="1" x14ac:dyDescent="0.35">
      <c r="A420" s="16">
        <v>2250</v>
      </c>
      <c r="B420" s="16">
        <v>109</v>
      </c>
      <c r="C420" s="16" t="s">
        <v>602</v>
      </c>
      <c r="D420" s="16"/>
      <c r="E420" s="16" t="s">
        <v>603</v>
      </c>
      <c r="F420" s="16"/>
      <c r="G420" s="16"/>
      <c r="H420" s="17" t="str">
        <f t="shared" si="27"/>
        <v>Lease</v>
      </c>
      <c r="I420" s="17" t="str">
        <f t="shared" si="28"/>
        <v/>
      </c>
      <c r="J420" s="17"/>
      <c r="K420" s="18" t="s">
        <v>604</v>
      </c>
      <c r="L420" s="18" t="s">
        <v>827</v>
      </c>
      <c r="M420" s="18" t="s">
        <v>29</v>
      </c>
      <c r="N420" s="18">
        <v>30</v>
      </c>
      <c r="O420" s="19" t="s">
        <v>606</v>
      </c>
      <c r="P420" s="19" t="s">
        <v>828</v>
      </c>
      <c r="Q420" s="20" t="str">
        <f t="shared" si="29"/>
        <v/>
      </c>
      <c r="R420" s="20" t="str">
        <f t="shared" si="30"/>
        <v/>
      </c>
      <c r="S420" s="20" t="str">
        <f>IF(F420&lt;&gt;"",VLOOKUP(O420,Sheet1!A:B,2,0)&amp;"."&amp;P420&amp;" AS "&amp;I420,"")</f>
        <v/>
      </c>
    </row>
    <row r="421" spans="1:19" s="10" customFormat="1" x14ac:dyDescent="0.35">
      <c r="A421" s="16">
        <v>2250</v>
      </c>
      <c r="B421" s="16">
        <v>110</v>
      </c>
      <c r="C421" s="16" t="s">
        <v>602</v>
      </c>
      <c r="D421" s="16"/>
      <c r="E421" s="16" t="s">
        <v>603</v>
      </c>
      <c r="F421" s="16" t="s">
        <v>102</v>
      </c>
      <c r="G421" s="16"/>
      <c r="H421" s="17" t="str">
        <f t="shared" si="27"/>
        <v>Lease</v>
      </c>
      <c r="I421" s="17" t="str">
        <f t="shared" si="28"/>
        <v>Notes</v>
      </c>
      <c r="J421" s="17"/>
      <c r="K421" s="18" t="s">
        <v>604</v>
      </c>
      <c r="L421" s="18" t="s">
        <v>830</v>
      </c>
      <c r="M421" s="18" t="s">
        <v>29</v>
      </c>
      <c r="N421" s="18">
        <v>400</v>
      </c>
      <c r="O421" s="19" t="s">
        <v>250</v>
      </c>
      <c r="P421" s="19" t="s">
        <v>104</v>
      </c>
      <c r="Q421" s="20" t="str">
        <f t="shared" si="29"/>
        <v>x</v>
      </c>
      <c r="R421" s="20" t="str">
        <f t="shared" si="30"/>
        <v/>
      </c>
      <c r="S421" s="20" t="str">
        <f>IF(F421&lt;&gt;"",VLOOKUP(O421,Sheet1!A:B,2,0)&amp;"."&amp;P421&amp;" AS "&amp;I421,"")</f>
        <v>mm.sText AS Notes</v>
      </c>
    </row>
    <row r="422" spans="1:19" s="10" customFormat="1" hidden="1" x14ac:dyDescent="0.35">
      <c r="A422" s="16">
        <v>2250</v>
      </c>
      <c r="B422" s="16">
        <v>111</v>
      </c>
      <c r="C422" s="16" t="s">
        <v>602</v>
      </c>
      <c r="D422" s="16"/>
      <c r="E422" s="16" t="s">
        <v>603</v>
      </c>
      <c r="F422" s="16"/>
      <c r="G422" s="16"/>
      <c r="H422" s="17" t="str">
        <f t="shared" si="27"/>
        <v>Lease</v>
      </c>
      <c r="I422" s="17" t="str">
        <f t="shared" si="28"/>
        <v/>
      </c>
      <c r="J422" s="17"/>
      <c r="K422" s="18" t="s">
        <v>604</v>
      </c>
      <c r="L422" s="18" t="s">
        <v>831</v>
      </c>
      <c r="M422" s="18" t="s">
        <v>113</v>
      </c>
      <c r="N422" s="18"/>
      <c r="O422" s="19" t="s">
        <v>613</v>
      </c>
      <c r="P422" s="19" t="s">
        <v>832</v>
      </c>
      <c r="Q422" s="20" t="str">
        <f t="shared" si="29"/>
        <v/>
      </c>
      <c r="R422" s="20" t="str">
        <f t="shared" si="30"/>
        <v/>
      </c>
      <c r="S422" s="20" t="str">
        <f>IF(F422&lt;&gt;"",VLOOKUP(O422,Sheet1!A:B,2,0)&amp;"."&amp;P422&amp;" AS "&amp;I422,"")</f>
        <v/>
      </c>
    </row>
    <row r="423" spans="1:19" s="10" customFormat="1" hidden="1" x14ac:dyDescent="0.35">
      <c r="A423" s="16">
        <v>2250</v>
      </c>
      <c r="B423" s="16">
        <v>112</v>
      </c>
      <c r="C423" s="16" t="s">
        <v>602</v>
      </c>
      <c r="D423" s="16"/>
      <c r="E423" s="16" t="s">
        <v>603</v>
      </c>
      <c r="F423" s="16"/>
      <c r="G423" s="16"/>
      <c r="H423" s="17" t="str">
        <f t="shared" si="27"/>
        <v>Lease</v>
      </c>
      <c r="I423" s="17" t="str">
        <f t="shared" si="28"/>
        <v/>
      </c>
      <c r="J423" s="17"/>
      <c r="K423" s="18" t="s">
        <v>604</v>
      </c>
      <c r="L423" s="18" t="s">
        <v>469</v>
      </c>
      <c r="M423" s="18" t="s">
        <v>113</v>
      </c>
      <c r="N423" s="18"/>
      <c r="O423" s="19" t="s">
        <v>643</v>
      </c>
      <c r="P423" s="19" t="s">
        <v>833</v>
      </c>
      <c r="Q423" s="20" t="str">
        <f t="shared" si="29"/>
        <v/>
      </c>
      <c r="R423" s="20" t="str">
        <f t="shared" si="30"/>
        <v/>
      </c>
      <c r="S423" s="20" t="str">
        <f>IF(F423&lt;&gt;"",VLOOKUP(O423,Sheet1!A:B,2,0)&amp;"."&amp;P423&amp;" AS "&amp;I423,"")</f>
        <v/>
      </c>
    </row>
    <row r="424" spans="1:19" s="10" customFormat="1" hidden="1" x14ac:dyDescent="0.35">
      <c r="A424" s="16">
        <v>2250</v>
      </c>
      <c r="B424" s="16">
        <v>113</v>
      </c>
      <c r="C424" s="16" t="s">
        <v>602</v>
      </c>
      <c r="D424" s="16"/>
      <c r="E424" s="16" t="s">
        <v>603</v>
      </c>
      <c r="F424" s="16"/>
      <c r="G424" s="16"/>
      <c r="H424" s="17" t="str">
        <f t="shared" si="27"/>
        <v>Lease</v>
      </c>
      <c r="I424" s="17" t="str">
        <f t="shared" si="28"/>
        <v/>
      </c>
      <c r="J424" s="17"/>
      <c r="K424" s="18" t="s">
        <v>604</v>
      </c>
      <c r="L424" s="18" t="s">
        <v>834</v>
      </c>
      <c r="M424" s="18" t="s">
        <v>113</v>
      </c>
      <c r="N424" s="18"/>
      <c r="O424" s="19" t="s">
        <v>835</v>
      </c>
      <c r="P424" s="19" t="s">
        <v>836</v>
      </c>
      <c r="Q424" s="20" t="str">
        <f t="shared" si="29"/>
        <v/>
      </c>
      <c r="R424" s="20" t="str">
        <f t="shared" si="30"/>
        <v/>
      </c>
      <c r="S424" s="20" t="str">
        <f>IF(F424&lt;&gt;"",VLOOKUP(O424,Sheet1!A:B,2,0)&amp;"."&amp;P424&amp;" AS "&amp;I424,"")</f>
        <v/>
      </c>
    </row>
    <row r="425" spans="1:19" s="10" customFormat="1" hidden="1" x14ac:dyDescent="0.35">
      <c r="A425" s="16">
        <v>2250</v>
      </c>
      <c r="B425" s="16">
        <v>114</v>
      </c>
      <c r="C425" s="16" t="s">
        <v>602</v>
      </c>
      <c r="D425" s="16"/>
      <c r="E425" s="16" t="s">
        <v>603</v>
      </c>
      <c r="F425" s="16"/>
      <c r="G425" s="16"/>
      <c r="H425" s="17" t="str">
        <f t="shared" si="27"/>
        <v>Lease</v>
      </c>
      <c r="I425" s="17" t="str">
        <f t="shared" si="28"/>
        <v/>
      </c>
      <c r="J425" s="17"/>
      <c r="K425" s="18" t="s">
        <v>604</v>
      </c>
      <c r="L425" s="18" t="s">
        <v>837</v>
      </c>
      <c r="M425" s="18" t="s">
        <v>113</v>
      </c>
      <c r="N425" s="18"/>
      <c r="O425" s="19" t="s">
        <v>838</v>
      </c>
      <c r="P425" s="19" t="s">
        <v>839</v>
      </c>
      <c r="Q425" s="20" t="str">
        <f t="shared" si="29"/>
        <v/>
      </c>
      <c r="R425" s="20" t="str">
        <f t="shared" si="30"/>
        <v/>
      </c>
      <c r="S425" s="20" t="str">
        <f>IF(F425&lt;&gt;"",VLOOKUP(O425,Sheet1!A:B,2,0)&amp;"."&amp;P425&amp;" AS "&amp;I425,"")</f>
        <v/>
      </c>
    </row>
    <row r="426" spans="1:19" s="10" customFormat="1" hidden="1" x14ac:dyDescent="0.35">
      <c r="A426" s="16">
        <v>2250</v>
      </c>
      <c r="B426" s="16">
        <v>115</v>
      </c>
      <c r="C426" s="16" t="s">
        <v>602</v>
      </c>
      <c r="D426" s="16"/>
      <c r="E426" s="16" t="s">
        <v>603</v>
      </c>
      <c r="F426" s="16"/>
      <c r="G426" s="16"/>
      <c r="H426" s="17" t="str">
        <f t="shared" si="27"/>
        <v>Lease</v>
      </c>
      <c r="I426" s="17" t="str">
        <f t="shared" si="28"/>
        <v/>
      </c>
      <c r="J426" s="17"/>
      <c r="K426" s="18" t="s">
        <v>604</v>
      </c>
      <c r="L426" s="18" t="s">
        <v>840</v>
      </c>
      <c r="M426" s="18" t="s">
        <v>113</v>
      </c>
      <c r="N426" s="18"/>
      <c r="O426" s="19" t="s">
        <v>841</v>
      </c>
      <c r="P426" s="19" t="s">
        <v>842</v>
      </c>
      <c r="Q426" s="20" t="str">
        <f t="shared" si="29"/>
        <v/>
      </c>
      <c r="R426" s="20" t="str">
        <f t="shared" si="30"/>
        <v/>
      </c>
      <c r="S426" s="20" t="str">
        <f>IF(F426&lt;&gt;"",VLOOKUP(O426,Sheet1!A:B,2,0)&amp;"."&amp;P426&amp;" AS "&amp;I426,"")</f>
        <v/>
      </c>
    </row>
    <row r="427" spans="1:19" s="10" customFormat="1" hidden="1" x14ac:dyDescent="0.35">
      <c r="A427" s="16">
        <v>2250</v>
      </c>
      <c r="B427" s="16">
        <v>116</v>
      </c>
      <c r="C427" s="16" t="s">
        <v>602</v>
      </c>
      <c r="D427" s="16"/>
      <c r="E427" s="16" t="s">
        <v>603</v>
      </c>
      <c r="F427" s="16"/>
      <c r="G427" s="16"/>
      <c r="H427" s="17" t="str">
        <f t="shared" si="27"/>
        <v>Lease</v>
      </c>
      <c r="I427" s="17" t="str">
        <f t="shared" si="28"/>
        <v/>
      </c>
      <c r="J427" s="17"/>
      <c r="K427" s="18" t="s">
        <v>604</v>
      </c>
      <c r="L427" s="18" t="s">
        <v>843</v>
      </c>
      <c r="M427" s="18" t="s">
        <v>113</v>
      </c>
      <c r="N427" s="18"/>
      <c r="O427" s="19" t="s">
        <v>841</v>
      </c>
      <c r="P427" s="19" t="s">
        <v>844</v>
      </c>
      <c r="Q427" s="20" t="str">
        <f t="shared" si="29"/>
        <v/>
      </c>
      <c r="R427" s="20" t="str">
        <f t="shared" si="30"/>
        <v/>
      </c>
      <c r="S427" s="20" t="str">
        <f>IF(F427&lt;&gt;"",VLOOKUP(O427,Sheet1!A:B,2,0)&amp;"."&amp;P427&amp;" AS "&amp;I427,"")</f>
        <v/>
      </c>
    </row>
    <row r="428" spans="1:19" s="10" customFormat="1" x14ac:dyDescent="0.35">
      <c r="A428" s="16">
        <v>2250</v>
      </c>
      <c r="B428" s="16">
        <v>117</v>
      </c>
      <c r="C428" s="16" t="s">
        <v>602</v>
      </c>
      <c r="D428" s="16"/>
      <c r="E428" s="16" t="s">
        <v>603</v>
      </c>
      <c r="F428" s="16"/>
      <c r="G428" s="16"/>
      <c r="H428" s="17" t="str">
        <f t="shared" si="27"/>
        <v>Lease</v>
      </c>
      <c r="I428" s="17" t="str">
        <f t="shared" si="28"/>
        <v/>
      </c>
      <c r="J428" s="17"/>
      <c r="K428" s="18" t="s">
        <v>604</v>
      </c>
      <c r="L428" s="18" t="s">
        <v>845</v>
      </c>
      <c r="M428" s="18" t="s">
        <v>29</v>
      </c>
      <c r="N428" s="18">
        <v>12</v>
      </c>
      <c r="O428" s="19" t="s">
        <v>841</v>
      </c>
      <c r="P428" s="19" t="s">
        <v>846</v>
      </c>
      <c r="Q428" s="20" t="str">
        <f t="shared" si="29"/>
        <v>x</v>
      </c>
      <c r="R428" s="20" t="str">
        <f t="shared" si="30"/>
        <v xml:space="preserve">GO 
</v>
      </c>
      <c r="S428" s="20" t="str">
        <f>IF(F428&lt;&gt;"",VLOOKUP(O428,Sheet1!A:B,2,0)&amp;"."&amp;P428&amp;" AS "&amp;I428,"")</f>
        <v/>
      </c>
    </row>
    <row r="429" spans="1:19" s="10" customFormat="1" x14ac:dyDescent="0.35">
      <c r="A429" s="16">
        <v>2300</v>
      </c>
      <c r="B429" s="16">
        <v>1</v>
      </c>
      <c r="C429" s="16" t="s">
        <v>602</v>
      </c>
      <c r="D429" s="16"/>
      <c r="E429" s="16" t="s">
        <v>847</v>
      </c>
      <c r="F429" s="16" t="s">
        <v>299</v>
      </c>
      <c r="G429" s="16" t="s">
        <v>33</v>
      </c>
      <c r="H429" s="17" t="str">
        <f t="shared" si="27"/>
        <v>Occupancy</v>
      </c>
      <c r="I429" s="17" t="str">
        <f t="shared" si="28"/>
        <v>Property_Code</v>
      </c>
      <c r="J429" s="17"/>
      <c r="K429" s="18" t="s">
        <v>848</v>
      </c>
      <c r="L429" s="18" t="s">
        <v>201</v>
      </c>
      <c r="M429" s="18" t="s">
        <v>29</v>
      </c>
      <c r="N429" s="18">
        <v>8</v>
      </c>
      <c r="O429" s="19" t="s">
        <v>199</v>
      </c>
      <c r="P429" s="19" t="s">
        <v>253</v>
      </c>
      <c r="Q429" s="20" t="str">
        <f t="shared" si="29"/>
        <v>x</v>
      </c>
      <c r="R429" s="20" t="str">
        <f t="shared" si="30"/>
        <v xml:space="preserve">CREATE VIEW DBO.V_Occupancy AS 
SELECT </v>
      </c>
      <c r="S429" s="20" t="str">
        <f>IF(F429&lt;&gt;"",VLOOKUP(O429,Sheet1!A:B,2,0)&amp;"."&amp;P429&amp;" AS "&amp;I429,"")</f>
        <v>p.Scode AS Property_Code</v>
      </c>
    </row>
    <row r="430" spans="1:19" s="10" customFormat="1" x14ac:dyDescent="0.35">
      <c r="A430" s="16">
        <v>2300</v>
      </c>
      <c r="B430" s="16">
        <v>2</v>
      </c>
      <c r="C430" s="16" t="s">
        <v>602</v>
      </c>
      <c r="D430" s="16"/>
      <c r="E430" s="16" t="s">
        <v>847</v>
      </c>
      <c r="F430" s="16" t="s">
        <v>849</v>
      </c>
      <c r="G430" s="16" t="s">
        <v>33</v>
      </c>
      <c r="H430" s="17" t="str">
        <f t="shared" si="27"/>
        <v>Occupancy</v>
      </c>
      <c r="I430" s="17" t="str">
        <f t="shared" si="28"/>
        <v>Lease_Code</v>
      </c>
      <c r="J430" s="17"/>
      <c r="K430" s="18" t="s">
        <v>848</v>
      </c>
      <c r="L430" s="18" t="s">
        <v>605</v>
      </c>
      <c r="M430" s="18" t="s">
        <v>29</v>
      </c>
      <c r="N430" s="18">
        <v>8</v>
      </c>
      <c r="O430" s="19" t="s">
        <v>606</v>
      </c>
      <c r="P430" s="19" t="s">
        <v>253</v>
      </c>
      <c r="Q430" s="20" t="str">
        <f t="shared" si="29"/>
        <v>x</v>
      </c>
      <c r="R430" s="20" t="str">
        <f t="shared" si="30"/>
        <v/>
      </c>
      <c r="S430" s="20" t="str">
        <f>IF(F430&lt;&gt;"",VLOOKUP(O430,Sheet1!A:B,2,0)&amp;"."&amp;P430&amp;" AS "&amp;I430,"")</f>
        <v>te.Scode AS Lease_Code</v>
      </c>
    </row>
    <row r="431" spans="1:19" s="10" customFormat="1" x14ac:dyDescent="0.35">
      <c r="A431" s="16">
        <v>2300</v>
      </c>
      <c r="B431" s="16">
        <v>3</v>
      </c>
      <c r="C431" s="16" t="s">
        <v>602</v>
      </c>
      <c r="D431" s="16"/>
      <c r="E431" s="16" t="s">
        <v>847</v>
      </c>
      <c r="F431" s="16" t="s">
        <v>413</v>
      </c>
      <c r="G431" s="16" t="s">
        <v>33</v>
      </c>
      <c r="H431" s="17" t="str">
        <f t="shared" si="27"/>
        <v>Occupancy</v>
      </c>
      <c r="I431" s="17" t="str">
        <f t="shared" si="28"/>
        <v>Unit_Code</v>
      </c>
      <c r="J431" s="17"/>
      <c r="K431" s="18" t="s">
        <v>848</v>
      </c>
      <c r="L431" s="18" t="s">
        <v>339</v>
      </c>
      <c r="M431" s="18" t="s">
        <v>29</v>
      </c>
      <c r="N431" s="18">
        <v>8</v>
      </c>
      <c r="O431" s="19" t="s">
        <v>337</v>
      </c>
      <c r="P431" s="19" t="s">
        <v>253</v>
      </c>
      <c r="Q431" s="20" t="str">
        <f t="shared" si="29"/>
        <v>x</v>
      </c>
      <c r="R431" s="20" t="str">
        <f t="shared" si="30"/>
        <v/>
      </c>
      <c r="S431" s="20" t="str">
        <f>IF(F431&lt;&gt;"",VLOOKUP(O431,Sheet1!A:B,2,0)&amp;"."&amp;P431&amp;" AS "&amp;I431,"")</f>
        <v>u.Scode AS Unit_Code</v>
      </c>
    </row>
    <row r="432" spans="1:19" s="10" customFormat="1" hidden="1" x14ac:dyDescent="0.35">
      <c r="A432" s="16">
        <v>2300</v>
      </c>
      <c r="B432" s="16">
        <v>4</v>
      </c>
      <c r="C432" s="16" t="s">
        <v>602</v>
      </c>
      <c r="D432" s="16"/>
      <c r="E432" s="16" t="s">
        <v>847</v>
      </c>
      <c r="F432" s="16"/>
      <c r="G432" s="16" t="s">
        <v>850</v>
      </c>
      <c r="H432" s="17" t="str">
        <f t="shared" si="27"/>
        <v>Occupancy</v>
      </c>
      <c r="I432" s="17" t="str">
        <f t="shared" si="28"/>
        <v/>
      </c>
      <c r="J432" s="17"/>
      <c r="K432" s="18" t="s">
        <v>848</v>
      </c>
      <c r="L432" s="18" t="s">
        <v>304</v>
      </c>
      <c r="M432" s="18" t="s">
        <v>29</v>
      </c>
      <c r="N432" s="18">
        <v>250</v>
      </c>
      <c r="O432" s="19" t="s">
        <v>199</v>
      </c>
      <c r="P432" s="19" t="s">
        <v>46</v>
      </c>
      <c r="Q432" s="20" t="str">
        <f t="shared" si="29"/>
        <v/>
      </c>
      <c r="R432" s="20" t="str">
        <f t="shared" si="30"/>
        <v/>
      </c>
      <c r="S432" s="20" t="str">
        <f>IF(F432&lt;&gt;"",VLOOKUP(O432,Sheet1!A:B,2,0)&amp;"."&amp;P432&amp;" AS "&amp;I432,"")</f>
        <v/>
      </c>
    </row>
    <row r="433" spans="1:19" s="10" customFormat="1" hidden="1" x14ac:dyDescent="0.35">
      <c r="A433" s="16">
        <v>2300</v>
      </c>
      <c r="B433" s="16">
        <v>5</v>
      </c>
      <c r="C433" s="16" t="s">
        <v>602</v>
      </c>
      <c r="D433" s="16"/>
      <c r="E433" s="16" t="s">
        <v>847</v>
      </c>
      <c r="F433" s="16"/>
      <c r="G433" s="16"/>
      <c r="H433" s="17" t="str">
        <f t="shared" si="27"/>
        <v>Occupancy</v>
      </c>
      <c r="I433" s="17" t="str">
        <f t="shared" si="28"/>
        <v/>
      </c>
      <c r="J433" s="17"/>
      <c r="K433" s="18" t="s">
        <v>848</v>
      </c>
      <c r="L433" s="18" t="s">
        <v>418</v>
      </c>
      <c r="M433" s="18" t="s">
        <v>29</v>
      </c>
      <c r="N433" s="18">
        <v>250</v>
      </c>
      <c r="O433" s="19" t="s">
        <v>337</v>
      </c>
      <c r="P433" s="19" t="s">
        <v>46</v>
      </c>
      <c r="Q433" s="20" t="str">
        <f t="shared" si="29"/>
        <v/>
      </c>
      <c r="R433" s="20" t="str">
        <f t="shared" si="30"/>
        <v/>
      </c>
      <c r="S433" s="20" t="str">
        <f>IF(F433&lt;&gt;"",VLOOKUP(O433,Sheet1!A:B,2,0)&amp;"."&amp;P433&amp;" AS "&amp;I433,"")</f>
        <v/>
      </c>
    </row>
    <row r="434" spans="1:19" s="10" customFormat="1" hidden="1" x14ac:dyDescent="0.35">
      <c r="A434" s="16">
        <v>2300</v>
      </c>
      <c r="B434" s="16">
        <v>6</v>
      </c>
      <c r="C434" s="16" t="s">
        <v>602</v>
      </c>
      <c r="D434" s="16"/>
      <c r="E434" s="16" t="s">
        <v>847</v>
      </c>
      <c r="F434" s="16"/>
      <c r="G434" s="16"/>
      <c r="H434" s="17" t="str">
        <f t="shared" si="27"/>
        <v>Occupancy</v>
      </c>
      <c r="I434" s="17" t="str">
        <f t="shared" si="28"/>
        <v/>
      </c>
      <c r="J434" s="17"/>
      <c r="K434" s="18" t="s">
        <v>848</v>
      </c>
      <c r="L434" s="18" t="s">
        <v>851</v>
      </c>
      <c r="M434" s="18" t="s">
        <v>29</v>
      </c>
      <c r="N434" s="18">
        <v>250</v>
      </c>
      <c r="O434" s="19" t="s">
        <v>606</v>
      </c>
      <c r="P434" s="19" t="s">
        <v>46</v>
      </c>
      <c r="Q434" s="20" t="str">
        <f t="shared" si="29"/>
        <v/>
      </c>
      <c r="R434" s="20" t="str">
        <f t="shared" si="30"/>
        <v/>
      </c>
      <c r="S434" s="20" t="str">
        <f>IF(F434&lt;&gt;"",VLOOKUP(O434,Sheet1!A:B,2,0)&amp;"."&amp;P434&amp;" AS "&amp;I434,"")</f>
        <v/>
      </c>
    </row>
    <row r="435" spans="1:19" s="10" customFormat="1" x14ac:dyDescent="0.35">
      <c r="A435" s="16">
        <v>2300</v>
      </c>
      <c r="B435" s="16">
        <v>7</v>
      </c>
      <c r="C435" s="16" t="s">
        <v>602</v>
      </c>
      <c r="D435" s="16"/>
      <c r="E435" s="16" t="s">
        <v>847</v>
      </c>
      <c r="F435" s="16" t="s">
        <v>610</v>
      </c>
      <c r="G435" s="16"/>
      <c r="H435" s="17" t="str">
        <f t="shared" si="27"/>
        <v>Occupancy</v>
      </c>
      <c r="I435" s="17" t="str">
        <f t="shared" si="28"/>
        <v>Start_Date</v>
      </c>
      <c r="J435" s="17"/>
      <c r="K435" s="18" t="s">
        <v>848</v>
      </c>
      <c r="L435" s="18" t="s">
        <v>852</v>
      </c>
      <c r="M435" s="18" t="s">
        <v>244</v>
      </c>
      <c r="N435" s="18"/>
      <c r="O435" s="19" t="s">
        <v>853</v>
      </c>
      <c r="P435" s="19" t="s">
        <v>854</v>
      </c>
      <c r="Q435" s="20" t="str">
        <f t="shared" si="29"/>
        <v>x</v>
      </c>
      <c r="R435" s="20" t="str">
        <f t="shared" si="30"/>
        <v/>
      </c>
      <c r="S435" s="20" t="str">
        <f>IF(F435&lt;&gt;"",VLOOKUP(O435,Sheet1!A:B,2,0)&amp;"."&amp;P435&amp;" AS "&amp;I435,"")</f>
        <v>ux.dtleasefrom AS Start_Date</v>
      </c>
    </row>
    <row r="436" spans="1:19" s="10" customFormat="1" x14ac:dyDescent="0.35">
      <c r="A436" s="16">
        <v>2300</v>
      </c>
      <c r="B436" s="16">
        <v>8</v>
      </c>
      <c r="C436" s="16" t="s">
        <v>602</v>
      </c>
      <c r="D436" s="16"/>
      <c r="E436" s="16" t="s">
        <v>847</v>
      </c>
      <c r="F436" s="16" t="s">
        <v>615</v>
      </c>
      <c r="G436" s="16"/>
      <c r="H436" s="17" t="str">
        <f t="shared" si="27"/>
        <v>Occupancy</v>
      </c>
      <c r="I436" s="17" t="str">
        <f t="shared" si="28"/>
        <v>End_Date</v>
      </c>
      <c r="J436" s="17"/>
      <c r="K436" s="18" t="s">
        <v>848</v>
      </c>
      <c r="L436" s="18" t="s">
        <v>855</v>
      </c>
      <c r="M436" s="18" t="s">
        <v>244</v>
      </c>
      <c r="N436" s="18"/>
      <c r="O436" s="19" t="s">
        <v>853</v>
      </c>
      <c r="P436" s="19" t="s">
        <v>856</v>
      </c>
      <c r="Q436" s="20" t="str">
        <f t="shared" si="29"/>
        <v>x</v>
      </c>
      <c r="R436" s="20" t="str">
        <f t="shared" si="30"/>
        <v/>
      </c>
      <c r="S436" s="20" t="str">
        <f>IF(F436&lt;&gt;"",VLOOKUP(O436,Sheet1!A:B,2,0)&amp;"."&amp;P436&amp;" AS "&amp;I436,"")</f>
        <v>ux.dtleaseto AS End_Date</v>
      </c>
    </row>
    <row r="437" spans="1:19" s="10" customFormat="1" x14ac:dyDescent="0.35">
      <c r="A437" s="16">
        <v>2300</v>
      </c>
      <c r="B437" s="16">
        <v>9</v>
      </c>
      <c r="C437" s="16" t="s">
        <v>602</v>
      </c>
      <c r="D437" s="16"/>
      <c r="E437" s="16" t="s">
        <v>847</v>
      </c>
      <c r="F437" s="16" t="s">
        <v>618</v>
      </c>
      <c r="G437" s="16"/>
      <c r="H437" s="17" t="str">
        <f t="shared" si="27"/>
        <v>Occupancy</v>
      </c>
      <c r="I437" s="17" t="str">
        <f t="shared" si="28"/>
        <v>Move_In_Date</v>
      </c>
      <c r="J437" s="17"/>
      <c r="K437" s="18" t="s">
        <v>848</v>
      </c>
      <c r="L437" s="18" t="s">
        <v>857</v>
      </c>
      <c r="M437" s="18" t="s">
        <v>244</v>
      </c>
      <c r="N437" s="18"/>
      <c r="O437" s="19" t="s">
        <v>853</v>
      </c>
      <c r="P437" s="19" t="s">
        <v>620</v>
      </c>
      <c r="Q437" s="20" t="str">
        <f t="shared" si="29"/>
        <v>x</v>
      </c>
      <c r="R437" s="20" t="str">
        <f t="shared" si="30"/>
        <v/>
      </c>
      <c r="S437" s="20" t="str">
        <f>IF(F437&lt;&gt;"",VLOOKUP(O437,Sheet1!A:B,2,0)&amp;"."&amp;P437&amp;" AS "&amp;I437,"")</f>
        <v>ux.dtmovein AS Move_In_Date</v>
      </c>
    </row>
    <row r="438" spans="1:19" s="10" customFormat="1" x14ac:dyDescent="0.35">
      <c r="A438" s="16">
        <v>2300</v>
      </c>
      <c r="B438" s="16">
        <v>10</v>
      </c>
      <c r="C438" s="16" t="s">
        <v>602</v>
      </c>
      <c r="D438" s="16"/>
      <c r="E438" s="16" t="s">
        <v>847</v>
      </c>
      <c r="F438" s="16" t="s">
        <v>645</v>
      </c>
      <c r="G438" s="16"/>
      <c r="H438" s="17" t="str">
        <f t="shared" si="27"/>
        <v>Occupancy</v>
      </c>
      <c r="I438" s="17" t="str">
        <f t="shared" si="28"/>
        <v>Move_Out_Date</v>
      </c>
      <c r="J438" s="17"/>
      <c r="K438" s="18" t="s">
        <v>848</v>
      </c>
      <c r="L438" s="18" t="s">
        <v>858</v>
      </c>
      <c r="M438" s="18" t="s">
        <v>244</v>
      </c>
      <c r="N438" s="18"/>
      <c r="O438" s="19" t="s">
        <v>853</v>
      </c>
      <c r="P438" s="19" t="s">
        <v>647</v>
      </c>
      <c r="Q438" s="20" t="str">
        <f t="shared" si="29"/>
        <v>x</v>
      </c>
      <c r="R438" s="20" t="str">
        <f t="shared" si="30"/>
        <v/>
      </c>
      <c r="S438" s="20" t="str">
        <f>IF(F438&lt;&gt;"",VLOOKUP(O438,Sheet1!A:B,2,0)&amp;"."&amp;P438&amp;" AS "&amp;I438,"")</f>
        <v>ux.dtmoveout AS Move_Out_Date</v>
      </c>
    </row>
    <row r="439" spans="1:19" s="10" customFormat="1" hidden="1" x14ac:dyDescent="0.35">
      <c r="A439" s="16">
        <v>2300</v>
      </c>
      <c r="B439" s="16">
        <v>11</v>
      </c>
      <c r="C439" s="16" t="s">
        <v>602</v>
      </c>
      <c r="D439" s="16"/>
      <c r="E439" s="16" t="s">
        <v>847</v>
      </c>
      <c r="F439" s="16"/>
      <c r="G439" s="16"/>
      <c r="H439" s="17" t="str">
        <f t="shared" si="27"/>
        <v>Occupancy</v>
      </c>
      <c r="I439" s="17" t="str">
        <f t="shared" si="28"/>
        <v/>
      </c>
      <c r="J439" s="17"/>
      <c r="K439" s="18" t="s">
        <v>848</v>
      </c>
      <c r="L439" s="18" t="s">
        <v>749</v>
      </c>
      <c r="M439" s="18" t="s">
        <v>113</v>
      </c>
      <c r="N439" s="18"/>
      <c r="O439" s="19" t="s">
        <v>613</v>
      </c>
      <c r="P439" s="19" t="s">
        <v>859</v>
      </c>
      <c r="Q439" s="20" t="str">
        <f t="shared" si="29"/>
        <v/>
      </c>
      <c r="R439" s="20" t="str">
        <f t="shared" si="30"/>
        <v/>
      </c>
      <c r="S439" s="20" t="str">
        <f>IF(F439&lt;&gt;"",VLOOKUP(O439,Sheet1!A:B,2,0)&amp;"."&amp;P439&amp;" AS "&amp;I439,"")</f>
        <v/>
      </c>
    </row>
    <row r="440" spans="1:19" s="10" customFormat="1" hidden="1" x14ac:dyDescent="0.35">
      <c r="A440" s="16">
        <v>2300</v>
      </c>
      <c r="B440" s="16">
        <v>12</v>
      </c>
      <c r="C440" s="16" t="s">
        <v>602</v>
      </c>
      <c r="D440" s="16"/>
      <c r="E440" s="16" t="s">
        <v>847</v>
      </c>
      <c r="F440" s="16"/>
      <c r="G440" s="16"/>
      <c r="H440" s="17" t="str">
        <f t="shared" si="27"/>
        <v>Occupancy</v>
      </c>
      <c r="I440" s="17" t="str">
        <f t="shared" si="28"/>
        <v/>
      </c>
      <c r="J440" s="17"/>
      <c r="K440" s="18" t="s">
        <v>848</v>
      </c>
      <c r="L440" s="18" t="s">
        <v>751</v>
      </c>
      <c r="M440" s="18" t="s">
        <v>113</v>
      </c>
      <c r="N440" s="18"/>
      <c r="O440" s="19" t="s">
        <v>613</v>
      </c>
      <c r="P440" s="19" t="s">
        <v>860</v>
      </c>
      <c r="Q440" s="20" t="str">
        <f t="shared" si="29"/>
        <v/>
      </c>
      <c r="R440" s="20" t="str">
        <f t="shared" si="30"/>
        <v/>
      </c>
      <c r="S440" s="20" t="str">
        <f>IF(F440&lt;&gt;"",VLOOKUP(O440,Sheet1!A:B,2,0)&amp;"."&amp;P440&amp;" AS "&amp;I440,"")</f>
        <v/>
      </c>
    </row>
    <row r="441" spans="1:19" s="10" customFormat="1" hidden="1" x14ac:dyDescent="0.35">
      <c r="A441" s="16">
        <v>2300</v>
      </c>
      <c r="B441" s="16">
        <v>13</v>
      </c>
      <c r="C441" s="16" t="s">
        <v>602</v>
      </c>
      <c r="D441" s="16"/>
      <c r="E441" s="16" t="s">
        <v>847</v>
      </c>
      <c r="F441" s="16"/>
      <c r="G441" s="16"/>
      <c r="H441" s="17" t="str">
        <f t="shared" si="27"/>
        <v>Occupancy</v>
      </c>
      <c r="I441" s="17" t="str">
        <f t="shared" si="28"/>
        <v/>
      </c>
      <c r="J441" s="17"/>
      <c r="K441" s="18" t="s">
        <v>848</v>
      </c>
      <c r="L441" s="18" t="s">
        <v>753</v>
      </c>
      <c r="M441" s="18" t="s">
        <v>113</v>
      </c>
      <c r="N441" s="18"/>
      <c r="O441" s="19" t="s">
        <v>613</v>
      </c>
      <c r="P441" s="19" t="s">
        <v>859</v>
      </c>
      <c r="Q441" s="20" t="str">
        <f t="shared" si="29"/>
        <v/>
      </c>
      <c r="R441" s="20" t="str">
        <f t="shared" si="30"/>
        <v/>
      </c>
      <c r="S441" s="20" t="str">
        <f>IF(F441&lt;&gt;"",VLOOKUP(O441,Sheet1!A:B,2,0)&amp;"."&amp;P441&amp;" AS "&amp;I441,"")</f>
        <v/>
      </c>
    </row>
    <row r="442" spans="1:19" s="10" customFormat="1" hidden="1" x14ac:dyDescent="0.35">
      <c r="A442" s="16">
        <v>2300</v>
      </c>
      <c r="B442" s="16">
        <v>14</v>
      </c>
      <c r="C442" s="16" t="s">
        <v>602</v>
      </c>
      <c r="D442" s="16"/>
      <c r="E442" s="16" t="s">
        <v>847</v>
      </c>
      <c r="F442" s="16"/>
      <c r="G442" s="16"/>
      <c r="H442" s="17" t="str">
        <f t="shared" si="27"/>
        <v>Occupancy</v>
      </c>
      <c r="I442" s="17" t="str">
        <f t="shared" si="28"/>
        <v/>
      </c>
      <c r="J442" s="17"/>
      <c r="K442" s="18" t="s">
        <v>848</v>
      </c>
      <c r="L442" s="18" t="s">
        <v>755</v>
      </c>
      <c r="M442" s="18" t="s">
        <v>113</v>
      </c>
      <c r="N442" s="18"/>
      <c r="O442" s="19" t="s">
        <v>613</v>
      </c>
      <c r="P442" s="19" t="s">
        <v>860</v>
      </c>
      <c r="Q442" s="20" t="str">
        <f t="shared" si="29"/>
        <v/>
      </c>
      <c r="R442" s="20" t="str">
        <f t="shared" si="30"/>
        <v/>
      </c>
      <c r="S442" s="20" t="str">
        <f>IF(F442&lt;&gt;"",VLOOKUP(O442,Sheet1!A:B,2,0)&amp;"."&amp;P442&amp;" AS "&amp;I442,"")</f>
        <v/>
      </c>
    </row>
    <row r="443" spans="1:19" s="10" customFormat="1" hidden="1" x14ac:dyDescent="0.35">
      <c r="A443" s="16">
        <v>2300</v>
      </c>
      <c r="B443" s="16">
        <v>15</v>
      </c>
      <c r="C443" s="16" t="s">
        <v>602</v>
      </c>
      <c r="D443" s="16"/>
      <c r="E443" s="16" t="s">
        <v>847</v>
      </c>
      <c r="F443" s="16"/>
      <c r="G443" s="16"/>
      <c r="H443" s="17" t="str">
        <f t="shared" si="27"/>
        <v>Occupancy</v>
      </c>
      <c r="I443" s="17" t="str">
        <f t="shared" si="28"/>
        <v/>
      </c>
      <c r="J443" s="17"/>
      <c r="K443" s="18" t="s">
        <v>848</v>
      </c>
      <c r="L443" s="18" t="s">
        <v>753</v>
      </c>
      <c r="M443" s="18" t="s">
        <v>113</v>
      </c>
      <c r="N443" s="18"/>
      <c r="O443" s="19" t="s">
        <v>613</v>
      </c>
      <c r="P443" s="19" t="s">
        <v>859</v>
      </c>
      <c r="Q443" s="20" t="str">
        <f t="shared" si="29"/>
        <v/>
      </c>
      <c r="R443" s="20" t="str">
        <f t="shared" si="30"/>
        <v/>
      </c>
      <c r="S443" s="20" t="str">
        <f>IF(F443&lt;&gt;"",VLOOKUP(O443,Sheet1!A:B,2,0)&amp;"."&amp;P443&amp;" AS "&amp;I443,"")</f>
        <v/>
      </c>
    </row>
    <row r="444" spans="1:19" s="10" customFormat="1" hidden="1" x14ac:dyDescent="0.35">
      <c r="A444" s="16">
        <v>2300</v>
      </c>
      <c r="B444" s="16">
        <v>16</v>
      </c>
      <c r="C444" s="16" t="s">
        <v>602</v>
      </c>
      <c r="D444" s="16"/>
      <c r="E444" s="16" t="s">
        <v>847</v>
      </c>
      <c r="F444" s="16"/>
      <c r="G444" s="16"/>
      <c r="H444" s="17" t="str">
        <f t="shared" si="27"/>
        <v>Occupancy</v>
      </c>
      <c r="I444" s="17" t="str">
        <f t="shared" si="28"/>
        <v/>
      </c>
      <c r="J444" s="17"/>
      <c r="K444" s="18" t="s">
        <v>848</v>
      </c>
      <c r="L444" s="18" t="s">
        <v>755</v>
      </c>
      <c r="M444" s="18" t="s">
        <v>113</v>
      </c>
      <c r="N444" s="18"/>
      <c r="O444" s="19" t="s">
        <v>613</v>
      </c>
      <c r="P444" s="19" t="s">
        <v>860</v>
      </c>
      <c r="Q444" s="20" t="str">
        <f t="shared" si="29"/>
        <v/>
      </c>
      <c r="R444" s="20" t="str">
        <f t="shared" si="30"/>
        <v/>
      </c>
      <c r="S444" s="20" t="str">
        <f>IF(F444&lt;&gt;"",VLOOKUP(O444,Sheet1!A:B,2,0)&amp;"."&amp;P444&amp;" AS "&amp;I444,"")</f>
        <v/>
      </c>
    </row>
    <row r="445" spans="1:19" s="10" customFormat="1" x14ac:dyDescent="0.35">
      <c r="A445" s="16">
        <v>2300</v>
      </c>
      <c r="B445" s="16">
        <v>17</v>
      </c>
      <c r="C445" s="16" t="s">
        <v>602</v>
      </c>
      <c r="D445" s="16"/>
      <c r="E445" s="16" t="s">
        <v>847</v>
      </c>
      <c r="F445" s="16" t="s">
        <v>246</v>
      </c>
      <c r="G445" s="16"/>
      <c r="H445" s="17" t="str">
        <f t="shared" si="27"/>
        <v>Occupancy</v>
      </c>
      <c r="I445" s="17" t="str">
        <f t="shared" si="28"/>
        <v>Status</v>
      </c>
      <c r="J445" s="17"/>
      <c r="K445" s="18" t="s">
        <v>848</v>
      </c>
      <c r="L445" s="18" t="s">
        <v>246</v>
      </c>
      <c r="M445" s="18" t="s">
        <v>113</v>
      </c>
      <c r="N445" s="18"/>
      <c r="O445" s="19" t="s">
        <v>853</v>
      </c>
      <c r="P445" s="19" t="s">
        <v>861</v>
      </c>
      <c r="Q445" s="20" t="str">
        <f t="shared" si="29"/>
        <v>x</v>
      </c>
      <c r="R445" s="20" t="str">
        <f t="shared" si="30"/>
        <v/>
      </c>
      <c r="S445" s="20" t="str">
        <f>IF(F445&lt;&gt;"",VLOOKUP(O445,Sheet1!A:B,2,0)&amp;"."&amp;P445&amp;" AS "&amp;I445,"")</f>
        <v>ux.bActive AS Status</v>
      </c>
    </row>
    <row r="446" spans="1:19" s="10" customFormat="1" x14ac:dyDescent="0.35">
      <c r="A446" s="16">
        <v>2300</v>
      </c>
      <c r="B446" s="16">
        <v>18</v>
      </c>
      <c r="C446" s="16" t="s">
        <v>602</v>
      </c>
      <c r="D446" s="16"/>
      <c r="E446" s="16" t="s">
        <v>847</v>
      </c>
      <c r="F446" s="16"/>
      <c r="G446" s="16"/>
      <c r="H446" s="17" t="str">
        <f t="shared" si="27"/>
        <v>Occupancy</v>
      </c>
      <c r="I446" s="17" t="str">
        <f t="shared" si="28"/>
        <v/>
      </c>
      <c r="J446" s="17"/>
      <c r="K446" s="18" t="s">
        <v>848</v>
      </c>
      <c r="L446" s="18" t="s">
        <v>862</v>
      </c>
      <c r="M446" s="18" t="s">
        <v>113</v>
      </c>
      <c r="N446" s="18"/>
      <c r="O446" s="19" t="s">
        <v>613</v>
      </c>
      <c r="P446" s="19" t="s">
        <v>863</v>
      </c>
      <c r="Q446" s="20" t="str">
        <f t="shared" si="29"/>
        <v>x</v>
      </c>
      <c r="R446" s="20" t="str">
        <f t="shared" si="30"/>
        <v xml:space="preserve">GO 
</v>
      </c>
      <c r="S446" s="20" t="str">
        <f>IF(F446&lt;&gt;"",VLOOKUP(O446,Sheet1!A:B,2,0)&amp;"."&amp;P446&amp;" AS "&amp;I446,"")</f>
        <v/>
      </c>
    </row>
    <row r="447" spans="1:19" s="10" customFormat="1" x14ac:dyDescent="0.35">
      <c r="A447" s="16">
        <v>2275</v>
      </c>
      <c r="B447" s="16">
        <v>1</v>
      </c>
      <c r="C447" s="16" t="s">
        <v>602</v>
      </c>
      <c r="D447" s="16"/>
      <c r="E447" s="16" t="s">
        <v>864</v>
      </c>
      <c r="F447" s="16" t="s">
        <v>865</v>
      </c>
      <c r="G447" s="16"/>
      <c r="H447" s="17" t="str">
        <f t="shared" si="27"/>
        <v>LeaseContact</v>
      </c>
      <c r="I447" s="17" t="str">
        <f t="shared" si="28"/>
        <v>Contact_Type</v>
      </c>
      <c r="J447" s="17"/>
      <c r="K447" s="18" t="s">
        <v>866</v>
      </c>
      <c r="L447" s="18" t="s">
        <v>867</v>
      </c>
      <c r="M447" s="18" t="s">
        <v>113</v>
      </c>
      <c r="N447" s="18"/>
      <c r="O447" s="19" t="s">
        <v>868</v>
      </c>
      <c r="P447" s="19" t="s">
        <v>859</v>
      </c>
      <c r="Q447" s="20" t="str">
        <f t="shared" si="29"/>
        <v>x</v>
      </c>
      <c r="R447" s="20" t="str">
        <f t="shared" si="30"/>
        <v xml:space="preserve">CREATE VIEW DBO.V_LeaseContact AS 
SELECT </v>
      </c>
      <c r="S447" s="20" t="str">
        <f>IF(F447&lt;&gt;"",VLOOKUP(O447,Sheet1!A:B,2,0)&amp;"."&amp;P447&amp;" AS "&amp;I447,"")</f>
        <v>cx.iType AS Contact_Type</v>
      </c>
    </row>
    <row r="448" spans="1:19" s="10" customFormat="1" x14ac:dyDescent="0.35">
      <c r="A448" s="16">
        <v>2275</v>
      </c>
      <c r="B448" s="16">
        <v>2</v>
      </c>
      <c r="C448" s="16" t="s">
        <v>602</v>
      </c>
      <c r="D448" s="16"/>
      <c r="E448" s="16" t="s">
        <v>864</v>
      </c>
      <c r="F448" s="16" t="s">
        <v>869</v>
      </c>
      <c r="G448" s="16"/>
      <c r="H448" s="17" t="str">
        <f t="shared" si="27"/>
        <v>LeaseContact</v>
      </c>
      <c r="I448" s="17" t="str">
        <f t="shared" si="28"/>
        <v>Related_Object</v>
      </c>
      <c r="J448" s="17"/>
      <c r="K448" s="18" t="s">
        <v>866</v>
      </c>
      <c r="L448" s="18" t="s">
        <v>870</v>
      </c>
      <c r="M448" s="18" t="s">
        <v>871</v>
      </c>
      <c r="N448" s="18">
        <v>8</v>
      </c>
      <c r="O448" s="19" t="s">
        <v>868</v>
      </c>
      <c r="P448" s="19" t="s">
        <v>872</v>
      </c>
      <c r="Q448" s="20" t="str">
        <f t="shared" si="29"/>
        <v>x</v>
      </c>
      <c r="R448" s="20" t="str">
        <f t="shared" si="30"/>
        <v/>
      </c>
      <c r="S448" s="20" t="str">
        <f>IF(F448&lt;&gt;"",VLOOKUP(O448,Sheet1!A:B,2,0)&amp;"."&amp;P448&amp;" AS "&amp;I448,"")</f>
        <v>cx.hRecord AS Related_Object</v>
      </c>
    </row>
    <row r="449" spans="1:19" s="10" customFormat="1" x14ac:dyDescent="0.35">
      <c r="A449" s="16">
        <v>2275</v>
      </c>
      <c r="B449" s="16">
        <v>3</v>
      </c>
      <c r="C449" s="16" t="s">
        <v>602</v>
      </c>
      <c r="D449" s="16"/>
      <c r="E449" s="16" t="s">
        <v>864</v>
      </c>
      <c r="F449" s="16" t="s">
        <v>873</v>
      </c>
      <c r="G449" s="16"/>
      <c r="H449" s="17" t="str">
        <f t="shared" si="27"/>
        <v>LeaseContact</v>
      </c>
      <c r="I449" s="17" t="str">
        <f t="shared" si="28"/>
        <v>Contact_Role</v>
      </c>
      <c r="J449" s="17"/>
      <c r="K449" s="18" t="s">
        <v>866</v>
      </c>
      <c r="L449" s="18" t="s">
        <v>874</v>
      </c>
      <c r="M449" s="18" t="s">
        <v>871</v>
      </c>
      <c r="N449" s="18">
        <v>40</v>
      </c>
      <c r="O449" s="19" t="s">
        <v>629</v>
      </c>
      <c r="P449" s="19" t="s">
        <v>875</v>
      </c>
      <c r="Q449" s="20" t="str">
        <f t="shared" si="29"/>
        <v>x</v>
      </c>
      <c r="R449" s="20" t="str">
        <f t="shared" si="30"/>
        <v/>
      </c>
      <c r="S449" s="20" t="str">
        <f>IF(F449&lt;&gt;"",VLOOKUP(O449,Sheet1!A:B,2,0)&amp;"."&amp;P449&amp;" AS "&amp;I449,"")</f>
        <v>con.Sdesc AS Contact_Role</v>
      </c>
    </row>
    <row r="450" spans="1:19" s="10" customFormat="1" x14ac:dyDescent="0.35">
      <c r="A450" s="16">
        <v>2275</v>
      </c>
      <c r="B450" s="16">
        <v>9</v>
      </c>
      <c r="C450" s="16" t="s">
        <v>602</v>
      </c>
      <c r="D450" s="16"/>
      <c r="E450" s="16" t="s">
        <v>864</v>
      </c>
      <c r="F450" s="16" t="s">
        <v>876</v>
      </c>
      <c r="G450" s="16"/>
      <c r="H450" s="17" t="str">
        <f>IF(E450=E455,H455,SUBSTITUTE(E450," ",""))</f>
        <v>LeaseContact</v>
      </c>
      <c r="I450" s="17" t="str">
        <f t="shared" si="28"/>
        <v>First_Name</v>
      </c>
      <c r="J450" s="17"/>
      <c r="K450" s="18" t="s">
        <v>866</v>
      </c>
      <c r="L450" s="18" t="s">
        <v>51</v>
      </c>
      <c r="M450" s="18" t="s">
        <v>871</v>
      </c>
      <c r="N450" s="18">
        <v>40</v>
      </c>
      <c r="O450" s="19" t="s">
        <v>629</v>
      </c>
      <c r="P450" s="19" t="s">
        <v>877</v>
      </c>
      <c r="Q450" s="20" t="str">
        <f t="shared" si="29"/>
        <v>x</v>
      </c>
      <c r="R450" s="20" t="str">
        <f t="shared" si="30"/>
        <v/>
      </c>
      <c r="S450" s="20" t="str">
        <f>IF(F450&lt;&gt;"",VLOOKUP(O450,Sheet1!A:B,2,0)&amp;"."&amp;P450&amp;" AS "&amp;I450,"")</f>
        <v>con.SFirstName AS First_Name</v>
      </c>
    </row>
    <row r="451" spans="1:19" s="10" customFormat="1" x14ac:dyDescent="0.35">
      <c r="A451" s="16">
        <v>2275</v>
      </c>
      <c r="B451" s="16">
        <v>4</v>
      </c>
      <c r="C451" s="16" t="s">
        <v>602</v>
      </c>
      <c r="D451" s="16"/>
      <c r="E451" s="16" t="s">
        <v>864</v>
      </c>
      <c r="F451" s="16" t="s">
        <v>878</v>
      </c>
      <c r="G451" s="16"/>
      <c r="H451" s="17" t="str">
        <f>IF(E451=E449,H449,SUBSTITUTE(E451," ",""))</f>
        <v>LeaseContact</v>
      </c>
      <c r="I451" s="17" t="str">
        <f t="shared" ref="I451:I485" si="31">IF(F451&lt;&gt;"",SUBSTITUTE(SUBSTITUTE(F451," ","_"),"-",""),"")</f>
        <v>Last_Name</v>
      </c>
      <c r="J451" s="17"/>
      <c r="K451" s="18" t="s">
        <v>866</v>
      </c>
      <c r="L451" s="18" t="s">
        <v>48</v>
      </c>
      <c r="M451" s="18" t="s">
        <v>871</v>
      </c>
      <c r="N451" s="18">
        <v>40</v>
      </c>
      <c r="O451" s="19" t="s">
        <v>629</v>
      </c>
      <c r="P451" s="19" t="s">
        <v>879</v>
      </c>
      <c r="Q451" s="20" t="str">
        <f t="shared" si="29"/>
        <v>x</v>
      </c>
      <c r="R451" s="20" t="str">
        <f t="shared" si="30"/>
        <v/>
      </c>
      <c r="S451" s="20" t="str">
        <f>IF(F451&lt;&gt;"",VLOOKUP(O451,Sheet1!A:B,2,0)&amp;"."&amp;P451&amp;" AS "&amp;I451,"")</f>
        <v>con.SLastName AS Last_Name</v>
      </c>
    </row>
    <row r="452" spans="1:19" s="10" customFormat="1" hidden="1" x14ac:dyDescent="0.35">
      <c r="A452" s="16">
        <v>2275</v>
      </c>
      <c r="B452" s="16">
        <v>5</v>
      </c>
      <c r="C452" s="16" t="s">
        <v>602</v>
      </c>
      <c r="D452" s="16"/>
      <c r="E452" s="16" t="s">
        <v>864</v>
      </c>
      <c r="F452" s="16"/>
      <c r="G452" s="16"/>
      <c r="H452" s="17" t="str">
        <f>IF(E452=E451,H451,SUBSTITUTE(E452," ",""))</f>
        <v>LeaseContact</v>
      </c>
      <c r="I452" s="17" t="str">
        <f t="shared" si="31"/>
        <v/>
      </c>
      <c r="J452" s="17"/>
      <c r="K452" s="18" t="s">
        <v>866</v>
      </c>
      <c r="L452" s="18" t="s">
        <v>880</v>
      </c>
      <c r="M452" s="18" t="s">
        <v>871</v>
      </c>
      <c r="N452" s="18">
        <v>250</v>
      </c>
      <c r="O452" s="19" t="s">
        <v>629</v>
      </c>
      <c r="P452" s="19" t="s">
        <v>345</v>
      </c>
      <c r="Q452" s="20" t="str">
        <f t="shared" si="29"/>
        <v/>
      </c>
      <c r="R452" s="20" t="str">
        <f t="shared" si="30"/>
        <v/>
      </c>
      <c r="S452" s="20" t="str">
        <f>IF(F452&lt;&gt;"",VLOOKUP(O452,Sheet1!A:B,2,0)&amp;"."&amp;P452&amp;" AS "&amp;I452,"")</f>
        <v/>
      </c>
    </row>
    <row r="453" spans="1:19" s="10" customFormat="1" hidden="1" x14ac:dyDescent="0.35">
      <c r="A453" s="16">
        <v>2275</v>
      </c>
      <c r="B453" s="16">
        <v>6</v>
      </c>
      <c r="C453" s="16" t="s">
        <v>602</v>
      </c>
      <c r="D453" s="16"/>
      <c r="E453" s="16" t="s">
        <v>864</v>
      </c>
      <c r="F453" s="16"/>
      <c r="G453" s="16"/>
      <c r="H453" s="17" t="str">
        <f>IF(E453=E452,H452,SUBSTITUTE(E453," ",""))</f>
        <v>LeaseContact</v>
      </c>
      <c r="I453" s="17" t="str">
        <f t="shared" si="31"/>
        <v/>
      </c>
      <c r="J453" s="17"/>
      <c r="K453" s="18" t="s">
        <v>866</v>
      </c>
      <c r="L453" s="18" t="s">
        <v>881</v>
      </c>
      <c r="M453" s="18" t="s">
        <v>871</v>
      </c>
      <c r="N453" s="18">
        <v>250</v>
      </c>
      <c r="O453" s="19"/>
      <c r="P453" s="19"/>
      <c r="Q453" s="20" t="str">
        <f t="shared" si="29"/>
        <v/>
      </c>
      <c r="R453" s="20" t="str">
        <f t="shared" si="30"/>
        <v/>
      </c>
      <c r="S453" s="20" t="str">
        <f>IF(F453&lt;&gt;"",VLOOKUP(O453,Sheet1!A:B,2,0)&amp;"."&amp;P453&amp;" AS "&amp;I453,"")</f>
        <v/>
      </c>
    </row>
    <row r="454" spans="1:19" s="10" customFormat="1" x14ac:dyDescent="0.35">
      <c r="A454" s="16">
        <v>2275</v>
      </c>
      <c r="B454" s="16">
        <v>7</v>
      </c>
      <c r="C454" s="16" t="s">
        <v>602</v>
      </c>
      <c r="D454" s="16"/>
      <c r="E454" s="16" t="s">
        <v>864</v>
      </c>
      <c r="F454" s="16" t="s">
        <v>882</v>
      </c>
      <c r="G454" s="16"/>
      <c r="H454" s="17" t="str">
        <f>IF(E454=E453,H453,SUBSTITUTE(E454," ",""))</f>
        <v>LeaseContact</v>
      </c>
      <c r="I454" s="17" t="str">
        <f t="shared" si="31"/>
        <v>Primary</v>
      </c>
      <c r="J454" s="17"/>
      <c r="K454" s="18" t="s">
        <v>866</v>
      </c>
      <c r="L454" s="18" t="s">
        <v>883</v>
      </c>
      <c r="M454" s="18" t="s">
        <v>113</v>
      </c>
      <c r="N454" s="18"/>
      <c r="O454" s="19" t="s">
        <v>868</v>
      </c>
      <c r="P454" s="19" t="s">
        <v>884</v>
      </c>
      <c r="Q454" s="20" t="str">
        <f t="shared" si="29"/>
        <v>x</v>
      </c>
      <c r="R454" s="20" t="str">
        <f t="shared" si="30"/>
        <v/>
      </c>
      <c r="S454" s="20" t="str">
        <f>IF(F454&lt;&gt;"",VLOOKUP(O454,Sheet1!A:B,2,0)&amp;"."&amp;P454&amp;" AS "&amp;I454,"")</f>
        <v>cx.bPrimary AS Primary</v>
      </c>
    </row>
    <row r="455" spans="1:19" s="10" customFormat="1" x14ac:dyDescent="0.35">
      <c r="A455" s="16">
        <v>2275</v>
      </c>
      <c r="B455" s="16">
        <v>8</v>
      </c>
      <c r="C455" s="16" t="s">
        <v>602</v>
      </c>
      <c r="D455" s="16"/>
      <c r="E455" s="16" t="s">
        <v>864</v>
      </c>
      <c r="F455" s="16" t="s">
        <v>26</v>
      </c>
      <c r="G455" s="16"/>
      <c r="H455" s="17" t="str">
        <f>IF(E455=E454,H454,SUBSTITUTE(E455," ",""))</f>
        <v>LeaseContact</v>
      </c>
      <c r="I455" s="17" t="str">
        <f t="shared" si="31"/>
        <v>Code</v>
      </c>
      <c r="J455" s="17"/>
      <c r="K455" s="18" t="s">
        <v>866</v>
      </c>
      <c r="L455" s="18" t="s">
        <v>885</v>
      </c>
      <c r="M455" s="18" t="s">
        <v>871</v>
      </c>
      <c r="N455" s="18">
        <v>12</v>
      </c>
      <c r="O455" s="19" t="s">
        <v>629</v>
      </c>
      <c r="P455" s="19" t="s">
        <v>253</v>
      </c>
      <c r="Q455" s="20" t="str">
        <f t="shared" si="29"/>
        <v>x</v>
      </c>
      <c r="R455" s="20" t="str">
        <f t="shared" si="30"/>
        <v/>
      </c>
      <c r="S455" s="20" t="str">
        <f>IF(F455&lt;&gt;"",VLOOKUP(O455,Sheet1!A:B,2,0)&amp;"."&amp;P455&amp;" AS "&amp;I455,"")</f>
        <v>con.Scode AS Code</v>
      </c>
    </row>
    <row r="456" spans="1:19" s="10" customFormat="1" x14ac:dyDescent="0.35">
      <c r="A456" s="16">
        <v>2275</v>
      </c>
      <c r="B456" s="16">
        <v>10</v>
      </c>
      <c r="C456" s="16" t="s">
        <v>602</v>
      </c>
      <c r="D456" s="16"/>
      <c r="E456" s="16" t="s">
        <v>864</v>
      </c>
      <c r="F456" s="16" t="s">
        <v>886</v>
      </c>
      <c r="G456" s="16"/>
      <c r="H456" s="17" t="str">
        <f>IF(E456=E450,H450,SUBSTITUTE(E456," ",""))</f>
        <v>LeaseContact</v>
      </c>
      <c r="I456" s="17" t="str">
        <f t="shared" si="31"/>
        <v>Salutation</v>
      </c>
      <c r="J456" s="17"/>
      <c r="K456" s="18" t="s">
        <v>866</v>
      </c>
      <c r="L456" s="18" t="s">
        <v>886</v>
      </c>
      <c r="M456" s="18" t="s">
        <v>871</v>
      </c>
      <c r="N456" s="18">
        <v>20</v>
      </c>
      <c r="O456" s="19" t="s">
        <v>629</v>
      </c>
      <c r="P456" s="19" t="s">
        <v>887</v>
      </c>
      <c r="Q456" s="20" t="str">
        <f t="shared" si="29"/>
        <v>x</v>
      </c>
      <c r="R456" s="20" t="str">
        <f t="shared" si="30"/>
        <v/>
      </c>
      <c r="S456" s="20" t="str">
        <f>IF(F456&lt;&gt;"",VLOOKUP(O456,Sheet1!A:B,2,0)&amp;"."&amp;P456&amp;" AS "&amp;I456,"")</f>
        <v>con.Ssalutation AS Salutation</v>
      </c>
    </row>
    <row r="457" spans="1:19" s="10" customFormat="1" hidden="1" x14ac:dyDescent="0.35">
      <c r="A457" s="16">
        <v>2275</v>
      </c>
      <c r="B457" s="16">
        <v>11</v>
      </c>
      <c r="C457" s="16" t="s">
        <v>602</v>
      </c>
      <c r="D457" s="16"/>
      <c r="E457" s="16" t="s">
        <v>864</v>
      </c>
      <c r="F457" s="16"/>
      <c r="G457" s="16"/>
      <c r="H457" s="17" t="str">
        <f t="shared" ref="H457:H485" si="32">IF(E457=E456,H456,SUBSTITUTE(E457," ",""))</f>
        <v>LeaseContact</v>
      </c>
      <c r="I457" s="17" t="str">
        <f t="shared" si="31"/>
        <v/>
      </c>
      <c r="J457" s="17"/>
      <c r="K457" s="18" t="s">
        <v>866</v>
      </c>
      <c r="L457" s="18" t="s">
        <v>888</v>
      </c>
      <c r="M457" s="18" t="s">
        <v>871</v>
      </c>
      <c r="N457" s="18">
        <v>20</v>
      </c>
      <c r="O457" s="19" t="s">
        <v>629</v>
      </c>
      <c r="P457" s="19" t="s">
        <v>887</v>
      </c>
      <c r="Q457" s="20" t="str">
        <f t="shared" si="29"/>
        <v/>
      </c>
      <c r="R457" s="20" t="str">
        <f t="shared" si="30"/>
        <v/>
      </c>
      <c r="S457" s="20" t="str">
        <f>IF(F457&lt;&gt;"",VLOOKUP(O457,Sheet1!A:B,2,0)&amp;"."&amp;P457&amp;" AS "&amp;I457,"")</f>
        <v/>
      </c>
    </row>
    <row r="458" spans="1:19" s="10" customFormat="1" x14ac:dyDescent="0.35">
      <c r="A458" s="16">
        <v>2275</v>
      </c>
      <c r="B458" s="16">
        <v>12</v>
      </c>
      <c r="C458" s="16" t="s">
        <v>602</v>
      </c>
      <c r="D458" s="16"/>
      <c r="E458" s="16" t="s">
        <v>864</v>
      </c>
      <c r="F458" s="16" t="s">
        <v>637</v>
      </c>
      <c r="G458" s="16"/>
      <c r="H458" s="17" t="str">
        <f t="shared" si="32"/>
        <v>LeaseContact</v>
      </c>
      <c r="I458" s="17" t="str">
        <f t="shared" si="31"/>
        <v>Company_Name</v>
      </c>
      <c r="J458" s="17"/>
      <c r="K458" s="18" t="s">
        <v>866</v>
      </c>
      <c r="L458" s="18" t="s">
        <v>638</v>
      </c>
      <c r="M458" s="18" t="s">
        <v>871</v>
      </c>
      <c r="N458" s="18">
        <v>60</v>
      </c>
      <c r="O458" s="19" t="s">
        <v>629</v>
      </c>
      <c r="P458" s="19" t="s">
        <v>889</v>
      </c>
      <c r="Q458" s="20" t="str">
        <f t="shared" si="29"/>
        <v>x</v>
      </c>
      <c r="R458" s="20" t="str">
        <f t="shared" si="30"/>
        <v/>
      </c>
      <c r="S458" s="20" t="str">
        <f>IF(F458&lt;&gt;"",VLOOKUP(O458,Sheet1!A:B,2,0)&amp;"."&amp;P458&amp;" AS "&amp;I458,"")</f>
        <v>con.SCompanyName AS Company_Name</v>
      </c>
    </row>
    <row r="459" spans="1:19" s="10" customFormat="1" x14ac:dyDescent="0.35">
      <c r="A459" s="16">
        <v>2275</v>
      </c>
      <c r="B459" s="16">
        <v>13</v>
      </c>
      <c r="C459" s="16" t="s">
        <v>602</v>
      </c>
      <c r="D459" s="16"/>
      <c r="E459" s="16" t="s">
        <v>864</v>
      </c>
      <c r="F459" s="16" t="s">
        <v>320</v>
      </c>
      <c r="G459" s="16"/>
      <c r="H459" s="17" t="str">
        <f t="shared" si="32"/>
        <v>LeaseContact</v>
      </c>
      <c r="I459" s="17" t="str">
        <f t="shared" si="31"/>
        <v>Description</v>
      </c>
      <c r="J459" s="17"/>
      <c r="K459" s="18" t="s">
        <v>866</v>
      </c>
      <c r="L459" s="18" t="s">
        <v>320</v>
      </c>
      <c r="M459" s="18" t="s">
        <v>871</v>
      </c>
      <c r="N459" s="18">
        <v>40</v>
      </c>
      <c r="O459" s="19" t="s">
        <v>629</v>
      </c>
      <c r="P459" s="19" t="s">
        <v>875</v>
      </c>
      <c r="Q459" s="20" t="str">
        <f t="shared" si="29"/>
        <v>x</v>
      </c>
      <c r="R459" s="20" t="str">
        <f t="shared" si="30"/>
        <v/>
      </c>
      <c r="S459" s="20" t="str">
        <f>IF(F459&lt;&gt;"",VLOOKUP(O459,Sheet1!A:B,2,0)&amp;"."&amp;P459&amp;" AS "&amp;I459,"")</f>
        <v>con.Sdesc AS Description</v>
      </c>
    </row>
    <row r="460" spans="1:19" s="10" customFormat="1" x14ac:dyDescent="0.35">
      <c r="A460" s="16">
        <v>2275</v>
      </c>
      <c r="B460" s="16">
        <v>14</v>
      </c>
      <c r="C460" s="16" t="s">
        <v>602</v>
      </c>
      <c r="D460" s="16"/>
      <c r="E460" s="16" t="s">
        <v>864</v>
      </c>
      <c r="F460" s="16" t="s">
        <v>890</v>
      </c>
      <c r="G460" s="16"/>
      <c r="H460" s="17" t="str">
        <f t="shared" si="32"/>
        <v>LeaseContact</v>
      </c>
      <c r="I460" s="17" t="str">
        <f t="shared" si="31"/>
        <v>Title</v>
      </c>
      <c r="J460" s="17"/>
      <c r="K460" s="18" t="s">
        <v>866</v>
      </c>
      <c r="L460" s="18" t="s">
        <v>890</v>
      </c>
      <c r="M460" s="18" t="s">
        <v>871</v>
      </c>
      <c r="N460" s="18">
        <v>40</v>
      </c>
      <c r="O460" s="19" t="s">
        <v>629</v>
      </c>
      <c r="P460" s="19" t="s">
        <v>891</v>
      </c>
      <c r="Q460" s="20" t="str">
        <f t="shared" si="29"/>
        <v>x</v>
      </c>
      <c r="R460" s="20" t="str">
        <f t="shared" si="30"/>
        <v/>
      </c>
      <c r="S460" s="20" t="str">
        <f>IF(F460&lt;&gt;"",VLOOKUP(O460,Sheet1!A:B,2,0)&amp;"."&amp;P460&amp;" AS "&amp;I460,"")</f>
        <v>con.Stitle AS Title</v>
      </c>
    </row>
    <row r="461" spans="1:19" s="10" customFormat="1" hidden="1" x14ac:dyDescent="0.35">
      <c r="A461" s="16">
        <v>2275</v>
      </c>
      <c r="B461" s="16">
        <v>15</v>
      </c>
      <c r="C461" s="16" t="s">
        <v>602</v>
      </c>
      <c r="D461" s="16"/>
      <c r="E461" s="16" t="s">
        <v>864</v>
      </c>
      <c r="F461" s="16"/>
      <c r="G461" s="16"/>
      <c r="H461" s="17" t="str">
        <f t="shared" si="32"/>
        <v>LeaseContact</v>
      </c>
      <c r="I461" s="17" t="str">
        <f t="shared" si="31"/>
        <v/>
      </c>
      <c r="J461" s="17"/>
      <c r="K461" s="18" t="s">
        <v>866</v>
      </c>
      <c r="L461" s="18" t="s">
        <v>892</v>
      </c>
      <c r="M461" s="18" t="s">
        <v>871</v>
      </c>
      <c r="N461" s="18">
        <v>40</v>
      </c>
      <c r="O461" s="19" t="s">
        <v>629</v>
      </c>
      <c r="P461" s="19" t="s">
        <v>592</v>
      </c>
      <c r="Q461" s="20" t="str">
        <f t="shared" si="29"/>
        <v/>
      </c>
      <c r="R461" s="20" t="str">
        <f t="shared" si="30"/>
        <v/>
      </c>
      <c r="S461" s="20" t="str">
        <f>IF(F461&lt;&gt;"",VLOOKUP(O461,Sheet1!A:B,2,0)&amp;"."&amp;P461&amp;" AS "&amp;I461,"")</f>
        <v/>
      </c>
    </row>
    <row r="462" spans="1:19" s="10" customFormat="1" hidden="1" x14ac:dyDescent="0.35">
      <c r="A462" s="16">
        <v>2275</v>
      </c>
      <c r="B462" s="16">
        <v>16</v>
      </c>
      <c r="C462" s="16" t="s">
        <v>602</v>
      </c>
      <c r="D462" s="16"/>
      <c r="E462" s="16" t="s">
        <v>864</v>
      </c>
      <c r="F462" s="16"/>
      <c r="G462" s="16"/>
      <c r="H462" s="17" t="str">
        <f t="shared" si="32"/>
        <v>LeaseContact</v>
      </c>
      <c r="I462" s="17" t="str">
        <f t="shared" si="31"/>
        <v/>
      </c>
      <c r="J462" s="17"/>
      <c r="K462" s="18" t="s">
        <v>866</v>
      </c>
      <c r="L462" s="18" t="s">
        <v>893</v>
      </c>
      <c r="M462" s="18" t="s">
        <v>244</v>
      </c>
      <c r="N462" s="18" t="s">
        <v>612</v>
      </c>
      <c r="O462" s="19" t="s">
        <v>894</v>
      </c>
      <c r="P462" s="19" t="s">
        <v>895</v>
      </c>
      <c r="Q462" s="20" t="str">
        <f t="shared" si="29"/>
        <v/>
      </c>
      <c r="R462" s="20" t="str">
        <f t="shared" si="30"/>
        <v/>
      </c>
      <c r="S462" s="20" t="str">
        <f>IF(F462&lt;&gt;"",VLOOKUP(O462,Sheet1!A:B,2,0)&amp;"."&amp;P462&amp;" AS "&amp;I462,"")</f>
        <v/>
      </c>
    </row>
    <row r="463" spans="1:19" s="10" customFormat="1" x14ac:dyDescent="0.35">
      <c r="A463" s="16">
        <v>2275</v>
      </c>
      <c r="B463" s="16">
        <v>17</v>
      </c>
      <c r="C463" s="16" t="s">
        <v>602</v>
      </c>
      <c r="D463" s="16"/>
      <c r="E463" s="16" t="s">
        <v>864</v>
      </c>
      <c r="F463" s="16" t="s">
        <v>53</v>
      </c>
      <c r="G463" s="16"/>
      <c r="H463" s="17" t="str">
        <f t="shared" si="32"/>
        <v>LeaseContact</v>
      </c>
      <c r="I463" s="17" t="str">
        <f t="shared" si="31"/>
        <v>Address_1</v>
      </c>
      <c r="J463" s="17"/>
      <c r="K463" s="18" t="s">
        <v>866</v>
      </c>
      <c r="L463" s="18" t="s">
        <v>54</v>
      </c>
      <c r="M463" s="18" t="s">
        <v>871</v>
      </c>
      <c r="N463" s="18">
        <v>80</v>
      </c>
      <c r="O463" s="19" t="s">
        <v>629</v>
      </c>
      <c r="P463" s="19" t="s">
        <v>207</v>
      </c>
      <c r="Q463" s="20" t="str">
        <f t="shared" si="29"/>
        <v>x</v>
      </c>
      <c r="R463" s="20" t="str">
        <f t="shared" si="30"/>
        <v/>
      </c>
      <c r="S463" s="20" t="str">
        <f>IF(F463&lt;&gt;"",VLOOKUP(O463,Sheet1!A:B,2,0)&amp;"."&amp;P463&amp;" AS "&amp;I463,"")</f>
        <v>con.saddr1 AS Address_1</v>
      </c>
    </row>
    <row r="464" spans="1:19" s="10" customFormat="1" x14ac:dyDescent="0.35">
      <c r="A464" s="16">
        <v>2275</v>
      </c>
      <c r="B464" s="16">
        <v>18</v>
      </c>
      <c r="C464" s="16" t="s">
        <v>602</v>
      </c>
      <c r="D464" s="16"/>
      <c r="E464" s="16" t="s">
        <v>864</v>
      </c>
      <c r="F464" s="16" t="s">
        <v>56</v>
      </c>
      <c r="G464" s="16"/>
      <c r="H464" s="17" t="str">
        <f t="shared" si="32"/>
        <v>LeaseContact</v>
      </c>
      <c r="I464" s="17" t="str">
        <f t="shared" si="31"/>
        <v>Address_2</v>
      </c>
      <c r="J464" s="17"/>
      <c r="K464" s="18" t="s">
        <v>866</v>
      </c>
      <c r="L464" s="18" t="s">
        <v>57</v>
      </c>
      <c r="M464" s="18" t="s">
        <v>871</v>
      </c>
      <c r="N464" s="18">
        <v>80</v>
      </c>
      <c r="O464" s="19" t="s">
        <v>629</v>
      </c>
      <c r="P464" s="19" t="s">
        <v>209</v>
      </c>
      <c r="Q464" s="20" t="str">
        <f t="shared" si="29"/>
        <v>x</v>
      </c>
      <c r="R464" s="20" t="str">
        <f t="shared" si="30"/>
        <v/>
      </c>
      <c r="S464" s="20" t="str">
        <f>IF(F464&lt;&gt;"",VLOOKUP(O464,Sheet1!A:B,2,0)&amp;"."&amp;P464&amp;" AS "&amp;I464,"")</f>
        <v>con.saddr2 AS Address_2</v>
      </c>
    </row>
    <row r="465" spans="1:19" s="10" customFormat="1" x14ac:dyDescent="0.35">
      <c r="A465" s="16">
        <v>2275</v>
      </c>
      <c r="B465" s="16">
        <v>19</v>
      </c>
      <c r="C465" s="16" t="s">
        <v>602</v>
      </c>
      <c r="D465" s="16"/>
      <c r="E465" s="16" t="s">
        <v>864</v>
      </c>
      <c r="F465" s="16" t="s">
        <v>59</v>
      </c>
      <c r="G465" s="16"/>
      <c r="H465" s="17" t="str">
        <f t="shared" si="32"/>
        <v>LeaseContact</v>
      </c>
      <c r="I465" s="17" t="str">
        <f t="shared" si="31"/>
        <v>Address_3</v>
      </c>
      <c r="J465" s="17"/>
      <c r="K465" s="18" t="s">
        <v>866</v>
      </c>
      <c r="L465" s="18" t="s">
        <v>60</v>
      </c>
      <c r="M465" s="18" t="s">
        <v>871</v>
      </c>
      <c r="N465" s="18">
        <v>80</v>
      </c>
      <c r="O465" s="19" t="s">
        <v>629</v>
      </c>
      <c r="P465" s="19" t="s">
        <v>211</v>
      </c>
      <c r="Q465" s="20" t="str">
        <f t="shared" si="29"/>
        <v>x</v>
      </c>
      <c r="R465" s="20" t="str">
        <f t="shared" si="30"/>
        <v/>
      </c>
      <c r="S465" s="20" t="str">
        <f>IF(F465&lt;&gt;"",VLOOKUP(O465,Sheet1!A:B,2,0)&amp;"."&amp;P465&amp;" AS "&amp;I465,"")</f>
        <v>con.saddr3 AS Address_3</v>
      </c>
    </row>
    <row r="466" spans="1:19" s="10" customFormat="1" x14ac:dyDescent="0.35">
      <c r="A466" s="16">
        <v>2275</v>
      </c>
      <c r="B466" s="16">
        <v>20</v>
      </c>
      <c r="C466" s="16" t="s">
        <v>602</v>
      </c>
      <c r="D466" s="16"/>
      <c r="E466" s="16" t="s">
        <v>864</v>
      </c>
      <c r="F466" s="16" t="s">
        <v>62</v>
      </c>
      <c r="G466" s="16"/>
      <c r="H466" s="17" t="str">
        <f t="shared" si="32"/>
        <v>LeaseContact</v>
      </c>
      <c r="I466" s="17" t="str">
        <f t="shared" si="31"/>
        <v>County</v>
      </c>
      <c r="J466" s="17"/>
      <c r="K466" s="18" t="s">
        <v>866</v>
      </c>
      <c r="L466" s="18" t="s">
        <v>63</v>
      </c>
      <c r="M466" s="18" t="s">
        <v>871</v>
      </c>
      <c r="N466" s="18">
        <v>80</v>
      </c>
      <c r="O466" s="19" t="s">
        <v>629</v>
      </c>
      <c r="P466" s="19" t="s">
        <v>213</v>
      </c>
      <c r="Q466" s="20" t="str">
        <f t="shared" si="29"/>
        <v>x</v>
      </c>
      <c r="R466" s="20" t="str">
        <f t="shared" si="30"/>
        <v/>
      </c>
      <c r="S466" s="20" t="str">
        <f>IF(F466&lt;&gt;"",VLOOKUP(O466,Sheet1!A:B,2,0)&amp;"."&amp;P466&amp;" AS "&amp;I466,"")</f>
        <v>con.saddr4 AS County</v>
      </c>
    </row>
    <row r="467" spans="1:19" s="10" customFormat="1" x14ac:dyDescent="0.35">
      <c r="A467" s="16">
        <v>2275</v>
      </c>
      <c r="B467" s="16">
        <v>21</v>
      </c>
      <c r="C467" s="16" t="s">
        <v>602</v>
      </c>
      <c r="D467" s="16"/>
      <c r="E467" s="16" t="s">
        <v>864</v>
      </c>
      <c r="F467" s="16" t="s">
        <v>65</v>
      </c>
      <c r="G467" s="16"/>
      <c r="H467" s="17" t="str">
        <f t="shared" si="32"/>
        <v>LeaseContact</v>
      </c>
      <c r="I467" s="17" t="str">
        <f t="shared" si="31"/>
        <v>City</v>
      </c>
      <c r="J467" s="17"/>
      <c r="K467" s="18" t="s">
        <v>866</v>
      </c>
      <c r="L467" s="18" t="s">
        <v>65</v>
      </c>
      <c r="M467" s="18" t="s">
        <v>871</v>
      </c>
      <c r="N467" s="18">
        <v>40</v>
      </c>
      <c r="O467" s="19" t="s">
        <v>629</v>
      </c>
      <c r="P467" s="19" t="s">
        <v>214</v>
      </c>
      <c r="Q467" s="20" t="str">
        <f t="shared" si="29"/>
        <v>x</v>
      </c>
      <c r="R467" s="20" t="str">
        <f t="shared" si="30"/>
        <v/>
      </c>
      <c r="S467" s="20" t="str">
        <f>IF(F467&lt;&gt;"",VLOOKUP(O467,Sheet1!A:B,2,0)&amp;"."&amp;P467&amp;" AS "&amp;I467,"")</f>
        <v>con.scity AS City</v>
      </c>
    </row>
    <row r="468" spans="1:19" s="10" customFormat="1" x14ac:dyDescent="0.35">
      <c r="A468" s="16">
        <v>2275</v>
      </c>
      <c r="B468" s="16">
        <v>22</v>
      </c>
      <c r="C468" s="16" t="s">
        <v>602</v>
      </c>
      <c r="D468" s="16"/>
      <c r="E468" s="16" t="s">
        <v>864</v>
      </c>
      <c r="F468" s="16" t="s">
        <v>67</v>
      </c>
      <c r="G468" s="16"/>
      <c r="H468" s="17" t="str">
        <f t="shared" si="32"/>
        <v>LeaseContact</v>
      </c>
      <c r="I468" s="17" t="str">
        <f t="shared" si="31"/>
        <v>State</v>
      </c>
      <c r="J468" s="17"/>
      <c r="K468" s="18" t="s">
        <v>866</v>
      </c>
      <c r="L468" s="18" t="s">
        <v>67</v>
      </c>
      <c r="M468" s="18" t="s">
        <v>871</v>
      </c>
      <c r="N468" s="18">
        <v>60</v>
      </c>
      <c r="O468" s="19" t="s">
        <v>629</v>
      </c>
      <c r="P468" s="19" t="s">
        <v>300</v>
      </c>
      <c r="Q468" s="20" t="str">
        <f t="shared" si="29"/>
        <v>x</v>
      </c>
      <c r="R468" s="20" t="str">
        <f t="shared" si="30"/>
        <v/>
      </c>
      <c r="S468" s="20" t="str">
        <f>IF(F468&lt;&gt;"",VLOOKUP(O468,Sheet1!A:B,2,0)&amp;"."&amp;P468&amp;" AS "&amp;I468,"")</f>
        <v>con.sstate AS State</v>
      </c>
    </row>
    <row r="469" spans="1:19" s="10" customFormat="1" x14ac:dyDescent="0.35">
      <c r="A469" s="16">
        <v>2275</v>
      </c>
      <c r="B469" s="16">
        <v>23</v>
      </c>
      <c r="C469" s="16" t="s">
        <v>602</v>
      </c>
      <c r="D469" s="16"/>
      <c r="E469" s="16" t="s">
        <v>864</v>
      </c>
      <c r="F469" s="16" t="s">
        <v>69</v>
      </c>
      <c r="G469" s="16"/>
      <c r="H469" s="17" t="str">
        <f t="shared" si="32"/>
        <v>LeaseContact</v>
      </c>
      <c r="I469" s="17" t="str">
        <f t="shared" si="31"/>
        <v>Post_Code</v>
      </c>
      <c r="J469" s="17"/>
      <c r="K469" s="18" t="s">
        <v>866</v>
      </c>
      <c r="L469" s="18" t="s">
        <v>70</v>
      </c>
      <c r="M469" s="18" t="s">
        <v>871</v>
      </c>
      <c r="N469" s="18">
        <v>16</v>
      </c>
      <c r="O469" s="19" t="s">
        <v>629</v>
      </c>
      <c r="P469" s="19" t="s">
        <v>353</v>
      </c>
      <c r="Q469" s="20" t="str">
        <f t="shared" si="29"/>
        <v>x</v>
      </c>
      <c r="R469" s="20" t="str">
        <f t="shared" si="30"/>
        <v/>
      </c>
      <c r="S469" s="20" t="str">
        <f>IF(F469&lt;&gt;"",VLOOKUP(O469,Sheet1!A:B,2,0)&amp;"."&amp;P469&amp;" AS "&amp;I469,"")</f>
        <v>con.sZipcode AS Post_Code</v>
      </c>
    </row>
    <row r="470" spans="1:19" s="10" customFormat="1" x14ac:dyDescent="0.35">
      <c r="A470" s="16">
        <v>2275</v>
      </c>
      <c r="B470" s="16">
        <v>24</v>
      </c>
      <c r="C470" s="16" t="s">
        <v>602</v>
      </c>
      <c r="D470" s="16"/>
      <c r="E470" s="16" t="s">
        <v>864</v>
      </c>
      <c r="F470" s="16" t="s">
        <v>32</v>
      </c>
      <c r="G470" s="16" t="s">
        <v>33</v>
      </c>
      <c r="H470" s="17" t="str">
        <f t="shared" si="32"/>
        <v>LeaseContact</v>
      </c>
      <c r="I470" s="17" t="str">
        <f t="shared" si="31"/>
        <v>Country</v>
      </c>
      <c r="J470" s="17"/>
      <c r="K470" s="18" t="s">
        <v>866</v>
      </c>
      <c r="L470" s="18" t="s">
        <v>32</v>
      </c>
      <c r="M470" s="18" t="s">
        <v>871</v>
      </c>
      <c r="N470" s="18">
        <v>8</v>
      </c>
      <c r="O470" s="19" t="s">
        <v>1225</v>
      </c>
      <c r="P470" s="19" t="s">
        <v>253</v>
      </c>
      <c r="Q470" s="20" t="e">
        <f t="shared" si="29"/>
        <v>#N/A</v>
      </c>
      <c r="R470" s="20" t="str">
        <f t="shared" si="30"/>
        <v/>
      </c>
      <c r="S470" s="20" t="e">
        <f>IF(F470&lt;&gt;"",VLOOKUP(O470,Sheet1!A:B,2,0)&amp;"."&amp;P470&amp;" AS "&amp;I470,"")</f>
        <v>#N/A</v>
      </c>
    </row>
    <row r="471" spans="1:19" s="10" customFormat="1" x14ac:dyDescent="0.35">
      <c r="A471" s="16">
        <v>2275</v>
      </c>
      <c r="B471" s="16">
        <v>25</v>
      </c>
      <c r="C471" s="16" t="s">
        <v>602</v>
      </c>
      <c r="D471" s="16"/>
      <c r="E471" s="16" t="s">
        <v>864</v>
      </c>
      <c r="F471" s="16" t="s">
        <v>72</v>
      </c>
      <c r="G471" s="16"/>
      <c r="H471" s="17" t="str">
        <f t="shared" si="32"/>
        <v>LeaseContact</v>
      </c>
      <c r="I471" s="17" t="str">
        <f t="shared" si="31"/>
        <v>Phone_Number_1</v>
      </c>
      <c r="J471" s="17"/>
      <c r="K471" s="18" t="s">
        <v>866</v>
      </c>
      <c r="L471" s="18" t="s">
        <v>896</v>
      </c>
      <c r="M471" s="18" t="s">
        <v>871</v>
      </c>
      <c r="N471" s="18">
        <v>20</v>
      </c>
      <c r="O471" s="19" t="s">
        <v>629</v>
      </c>
      <c r="P471" s="19" t="s">
        <v>897</v>
      </c>
      <c r="Q471" s="20" t="str">
        <f t="shared" si="29"/>
        <v>x</v>
      </c>
      <c r="R471" s="20" t="str">
        <f t="shared" si="30"/>
        <v/>
      </c>
      <c r="S471" s="20" t="str">
        <f>IF(F471&lt;&gt;"",VLOOKUP(O471,Sheet1!A:B,2,0)&amp;"."&amp;P471&amp;" AS "&amp;I471,"")</f>
        <v>con.SPhoneNum0 AS Phone_Number_1</v>
      </c>
    </row>
    <row r="472" spans="1:19" s="10" customFormat="1" x14ac:dyDescent="0.35">
      <c r="A472" s="16">
        <v>2275</v>
      </c>
      <c r="B472" s="16">
        <v>26</v>
      </c>
      <c r="C472" s="16" t="s">
        <v>602</v>
      </c>
      <c r="D472" s="16"/>
      <c r="E472" s="16" t="s">
        <v>864</v>
      </c>
      <c r="F472" s="16" t="s">
        <v>75</v>
      </c>
      <c r="G472" s="16"/>
      <c r="H472" s="17" t="str">
        <f t="shared" si="32"/>
        <v>LeaseContact</v>
      </c>
      <c r="I472" s="17" t="str">
        <f t="shared" si="31"/>
        <v>Phone_Number_2</v>
      </c>
      <c r="J472" s="17"/>
      <c r="K472" s="18" t="s">
        <v>866</v>
      </c>
      <c r="L472" s="18" t="s">
        <v>898</v>
      </c>
      <c r="M472" s="18" t="s">
        <v>871</v>
      </c>
      <c r="N472" s="18">
        <v>20</v>
      </c>
      <c r="O472" s="19" t="s">
        <v>629</v>
      </c>
      <c r="P472" s="19" t="s">
        <v>899</v>
      </c>
      <c r="Q472" s="20" t="str">
        <f t="shared" si="29"/>
        <v>x</v>
      </c>
      <c r="R472" s="20" t="str">
        <f t="shared" si="30"/>
        <v/>
      </c>
      <c r="S472" s="20" t="str">
        <f>IF(F472&lt;&gt;"",VLOOKUP(O472,Sheet1!A:B,2,0)&amp;"."&amp;P472&amp;" AS "&amp;I472,"")</f>
        <v>con.SPhoneNum1 AS Phone_Number_2</v>
      </c>
    </row>
    <row r="473" spans="1:19" s="10" customFormat="1" x14ac:dyDescent="0.35">
      <c r="A473" s="16">
        <v>2275</v>
      </c>
      <c r="B473" s="16">
        <v>27</v>
      </c>
      <c r="C473" s="16" t="s">
        <v>602</v>
      </c>
      <c r="D473" s="16"/>
      <c r="E473" s="16" t="s">
        <v>864</v>
      </c>
      <c r="F473" s="16" t="s">
        <v>78</v>
      </c>
      <c r="G473" s="16"/>
      <c r="H473" s="17" t="str">
        <f t="shared" si="32"/>
        <v>LeaseContact</v>
      </c>
      <c r="I473" s="17" t="str">
        <f t="shared" si="31"/>
        <v>Phone_Number_3</v>
      </c>
      <c r="J473" s="17"/>
      <c r="K473" s="18" t="s">
        <v>866</v>
      </c>
      <c r="L473" s="18" t="s">
        <v>900</v>
      </c>
      <c r="M473" s="18" t="s">
        <v>871</v>
      </c>
      <c r="N473" s="18">
        <v>20</v>
      </c>
      <c r="O473" s="19" t="s">
        <v>629</v>
      </c>
      <c r="P473" s="19" t="s">
        <v>80</v>
      </c>
      <c r="Q473" s="20" t="str">
        <f t="shared" si="29"/>
        <v>x</v>
      </c>
      <c r="R473" s="20" t="str">
        <f t="shared" si="30"/>
        <v/>
      </c>
      <c r="S473" s="20" t="str">
        <f>IF(F473&lt;&gt;"",VLOOKUP(O473,Sheet1!A:B,2,0)&amp;"."&amp;P473&amp;" AS "&amp;I473,"")</f>
        <v>con.sPhoneNum2 AS Phone_Number_3</v>
      </c>
    </row>
    <row r="474" spans="1:19" s="10" customFormat="1" x14ac:dyDescent="0.35">
      <c r="A474" s="16">
        <v>2275</v>
      </c>
      <c r="B474" s="16">
        <v>28</v>
      </c>
      <c r="C474" s="16" t="s">
        <v>602</v>
      </c>
      <c r="D474" s="16"/>
      <c r="E474" s="16" t="s">
        <v>864</v>
      </c>
      <c r="F474" s="16" t="s">
        <v>81</v>
      </c>
      <c r="G474" s="16"/>
      <c r="H474" s="17" t="str">
        <f t="shared" si="32"/>
        <v>LeaseContact</v>
      </c>
      <c r="I474" s="17" t="str">
        <f t="shared" si="31"/>
        <v>Phone_Number_4</v>
      </c>
      <c r="J474" s="17"/>
      <c r="K474" s="18" t="s">
        <v>866</v>
      </c>
      <c r="L474" s="18" t="s">
        <v>901</v>
      </c>
      <c r="M474" s="18" t="s">
        <v>871</v>
      </c>
      <c r="N474" s="18">
        <v>20</v>
      </c>
      <c r="O474" s="19" t="s">
        <v>629</v>
      </c>
      <c r="P474" s="19" t="s">
        <v>902</v>
      </c>
      <c r="Q474" s="20" t="str">
        <f t="shared" si="29"/>
        <v>x</v>
      </c>
      <c r="R474" s="20" t="str">
        <f t="shared" si="30"/>
        <v/>
      </c>
      <c r="S474" s="20" t="str">
        <f>IF(F474&lt;&gt;"",VLOOKUP(O474,Sheet1!A:B,2,0)&amp;"."&amp;P474&amp;" AS "&amp;I474,"")</f>
        <v>con.SPhoneNum3 AS Phone_Number_4</v>
      </c>
    </row>
    <row r="475" spans="1:19" s="10" customFormat="1" x14ac:dyDescent="0.35">
      <c r="A475" s="16">
        <v>2275</v>
      </c>
      <c r="B475" s="16">
        <v>29</v>
      </c>
      <c r="C475" s="16" t="s">
        <v>602</v>
      </c>
      <c r="D475" s="16"/>
      <c r="E475" s="16" t="s">
        <v>864</v>
      </c>
      <c r="F475" s="16" t="s">
        <v>84</v>
      </c>
      <c r="G475" s="16"/>
      <c r="H475" s="17" t="str">
        <f t="shared" si="32"/>
        <v>LeaseContact</v>
      </c>
      <c r="I475" s="17" t="str">
        <f t="shared" si="31"/>
        <v>Phone_Number_5</v>
      </c>
      <c r="J475" s="17"/>
      <c r="K475" s="18" t="s">
        <v>866</v>
      </c>
      <c r="L475" s="18" t="s">
        <v>903</v>
      </c>
      <c r="M475" s="18" t="s">
        <v>871</v>
      </c>
      <c r="N475" s="18">
        <v>20</v>
      </c>
      <c r="O475" s="19" t="s">
        <v>629</v>
      </c>
      <c r="P475" s="19" t="s">
        <v>904</v>
      </c>
      <c r="Q475" s="20" t="str">
        <f t="shared" si="29"/>
        <v>x</v>
      </c>
      <c r="R475" s="20" t="str">
        <f t="shared" si="30"/>
        <v/>
      </c>
      <c r="S475" s="20" t="str">
        <f>IF(F475&lt;&gt;"",VLOOKUP(O475,Sheet1!A:B,2,0)&amp;"."&amp;P475&amp;" AS "&amp;I475,"")</f>
        <v>con.SPhoneNum4 AS Phone_Number_5</v>
      </c>
    </row>
    <row r="476" spans="1:19" s="10" customFormat="1" x14ac:dyDescent="0.35">
      <c r="A476" s="16">
        <v>2275</v>
      </c>
      <c r="B476" s="16">
        <v>30</v>
      </c>
      <c r="C476" s="16" t="s">
        <v>602</v>
      </c>
      <c r="D476" s="16"/>
      <c r="E476" s="16" t="s">
        <v>864</v>
      </c>
      <c r="F476" s="16" t="s">
        <v>87</v>
      </c>
      <c r="G476" s="16"/>
      <c r="H476" s="17" t="str">
        <f t="shared" si="32"/>
        <v>LeaseContact</v>
      </c>
      <c r="I476" s="17" t="str">
        <f t="shared" si="31"/>
        <v>Phone_Number_6</v>
      </c>
      <c r="J476" s="17"/>
      <c r="K476" s="18" t="s">
        <v>866</v>
      </c>
      <c r="L476" s="18" t="s">
        <v>905</v>
      </c>
      <c r="M476" s="18" t="s">
        <v>871</v>
      </c>
      <c r="N476" s="18">
        <v>20</v>
      </c>
      <c r="O476" s="19" t="s">
        <v>629</v>
      </c>
      <c r="P476" s="19" t="s">
        <v>906</v>
      </c>
      <c r="Q476" s="20" t="str">
        <f t="shared" si="29"/>
        <v>x</v>
      </c>
      <c r="R476" s="20" t="str">
        <f t="shared" si="30"/>
        <v/>
      </c>
      <c r="S476" s="20" t="str">
        <f>IF(F476&lt;&gt;"",VLOOKUP(O476,Sheet1!A:B,2,0)&amp;"."&amp;P476&amp;" AS "&amp;I476,"")</f>
        <v>con.SPhoneNum5 AS Phone_Number_6</v>
      </c>
    </row>
    <row r="477" spans="1:19" s="10" customFormat="1" x14ac:dyDescent="0.35">
      <c r="A477" s="16">
        <v>2275</v>
      </c>
      <c r="B477" s="16">
        <v>31</v>
      </c>
      <c r="C477" s="16" t="s">
        <v>602</v>
      </c>
      <c r="D477" s="16"/>
      <c r="E477" s="16" t="s">
        <v>864</v>
      </c>
      <c r="F477" s="16" t="s">
        <v>90</v>
      </c>
      <c r="G477" s="16"/>
      <c r="H477" s="17" t="str">
        <f t="shared" si="32"/>
        <v>LeaseContact</v>
      </c>
      <c r="I477" s="17" t="str">
        <f t="shared" si="31"/>
        <v>Phone_Number_7</v>
      </c>
      <c r="J477" s="17"/>
      <c r="K477" s="18" t="s">
        <v>866</v>
      </c>
      <c r="L477" s="18" t="s">
        <v>907</v>
      </c>
      <c r="M477" s="18" t="s">
        <v>871</v>
      </c>
      <c r="N477" s="18">
        <v>20</v>
      </c>
      <c r="O477" s="19" t="s">
        <v>629</v>
      </c>
      <c r="P477" s="19" t="s">
        <v>908</v>
      </c>
      <c r="Q477" s="20" t="str">
        <f t="shared" si="29"/>
        <v>x</v>
      </c>
      <c r="R477" s="20" t="str">
        <f t="shared" si="30"/>
        <v/>
      </c>
      <c r="S477" s="20" t="str">
        <f>IF(F477&lt;&gt;"",VLOOKUP(O477,Sheet1!A:B,2,0)&amp;"."&amp;P477&amp;" AS "&amp;I477,"")</f>
        <v>con.SPhoneNum6 AS Phone_Number_7</v>
      </c>
    </row>
    <row r="478" spans="1:19" s="10" customFormat="1" x14ac:dyDescent="0.35">
      <c r="A478" s="16">
        <v>2275</v>
      </c>
      <c r="B478" s="16">
        <v>32</v>
      </c>
      <c r="C478" s="16" t="s">
        <v>602</v>
      </c>
      <c r="D478" s="16"/>
      <c r="E478" s="16" t="s">
        <v>864</v>
      </c>
      <c r="F478" s="16" t="s">
        <v>93</v>
      </c>
      <c r="G478" s="16"/>
      <c r="H478" s="17" t="str">
        <f t="shared" si="32"/>
        <v>LeaseContact</v>
      </c>
      <c r="I478" s="17" t="str">
        <f t="shared" si="31"/>
        <v>Phone_Number_8</v>
      </c>
      <c r="J478" s="17"/>
      <c r="K478" s="18" t="s">
        <v>866</v>
      </c>
      <c r="L478" s="18" t="s">
        <v>909</v>
      </c>
      <c r="M478" s="18" t="s">
        <v>871</v>
      </c>
      <c r="N478" s="18">
        <v>20</v>
      </c>
      <c r="O478" s="19" t="s">
        <v>629</v>
      </c>
      <c r="P478" s="19" t="s">
        <v>910</v>
      </c>
      <c r="Q478" s="20" t="str">
        <f t="shared" si="29"/>
        <v>x</v>
      </c>
      <c r="R478" s="20" t="str">
        <f t="shared" si="30"/>
        <v/>
      </c>
      <c r="S478" s="20" t="str">
        <f>IF(F478&lt;&gt;"",VLOOKUP(O478,Sheet1!A:B,2,0)&amp;"."&amp;P478&amp;" AS "&amp;I478,"")</f>
        <v>con.SPhoneNum7 AS Phone_Number_8</v>
      </c>
    </row>
    <row r="479" spans="1:19" s="10" customFormat="1" x14ac:dyDescent="0.35">
      <c r="A479" s="16">
        <v>2275</v>
      </c>
      <c r="B479" s="16">
        <v>33</v>
      </c>
      <c r="C479" s="16" t="s">
        <v>602</v>
      </c>
      <c r="D479" s="16"/>
      <c r="E479" s="16" t="s">
        <v>864</v>
      </c>
      <c r="F479" s="16" t="s">
        <v>96</v>
      </c>
      <c r="G479" s="16"/>
      <c r="H479" s="17" t="str">
        <f t="shared" si="32"/>
        <v>LeaseContact</v>
      </c>
      <c r="I479" s="17" t="str">
        <f t="shared" si="31"/>
        <v>Phone_Number_9</v>
      </c>
      <c r="J479" s="17"/>
      <c r="K479" s="18" t="s">
        <v>866</v>
      </c>
      <c r="L479" s="18" t="s">
        <v>911</v>
      </c>
      <c r="M479" s="18" t="s">
        <v>871</v>
      </c>
      <c r="N479" s="18">
        <v>20</v>
      </c>
      <c r="O479" s="19" t="s">
        <v>629</v>
      </c>
      <c r="P479" s="19" t="s">
        <v>912</v>
      </c>
      <c r="Q479" s="20" t="str">
        <f t="shared" si="29"/>
        <v>x</v>
      </c>
      <c r="R479" s="20" t="str">
        <f t="shared" si="30"/>
        <v/>
      </c>
      <c r="S479" s="20" t="str">
        <f>IF(F479&lt;&gt;"",VLOOKUP(O479,Sheet1!A:B,2,0)&amp;"."&amp;P479&amp;" AS "&amp;I479,"")</f>
        <v>con.SPhoneNum8 AS Phone_Number_9</v>
      </c>
    </row>
    <row r="480" spans="1:19" s="10" customFormat="1" x14ac:dyDescent="0.35">
      <c r="A480" s="16">
        <v>2275</v>
      </c>
      <c r="B480" s="16">
        <v>34</v>
      </c>
      <c r="C480" s="16" t="s">
        <v>602</v>
      </c>
      <c r="D480" s="16"/>
      <c r="E480" s="16" t="s">
        <v>864</v>
      </c>
      <c r="F480" s="16" t="s">
        <v>99</v>
      </c>
      <c r="G480" s="16"/>
      <c r="H480" s="17" t="str">
        <f t="shared" si="32"/>
        <v>LeaseContact</v>
      </c>
      <c r="I480" s="17" t="str">
        <f t="shared" si="31"/>
        <v>Phone_Number_10</v>
      </c>
      <c r="J480" s="17"/>
      <c r="K480" s="18" t="s">
        <v>866</v>
      </c>
      <c r="L480" s="18" t="s">
        <v>913</v>
      </c>
      <c r="M480" s="18" t="s">
        <v>871</v>
      </c>
      <c r="N480" s="18">
        <v>20</v>
      </c>
      <c r="O480" s="19" t="s">
        <v>629</v>
      </c>
      <c r="P480" s="19" t="s">
        <v>914</v>
      </c>
      <c r="Q480" s="20" t="str">
        <f t="shared" si="29"/>
        <v>x</v>
      </c>
      <c r="R480" s="20" t="str">
        <f t="shared" si="30"/>
        <v/>
      </c>
      <c r="S480" s="20" t="str">
        <f>IF(F480&lt;&gt;"",VLOOKUP(O480,Sheet1!A:B,2,0)&amp;"."&amp;P480&amp;" AS "&amp;I480,"")</f>
        <v>con.SPhoneNum9 AS Phone_Number_10</v>
      </c>
    </row>
    <row r="481" spans="1:19" s="10" customFormat="1" x14ac:dyDescent="0.35">
      <c r="A481" s="16">
        <v>2275</v>
      </c>
      <c r="B481" s="16">
        <v>35</v>
      </c>
      <c r="C481" s="16" t="s">
        <v>602</v>
      </c>
      <c r="D481" s="16"/>
      <c r="E481" s="16" t="s">
        <v>864</v>
      </c>
      <c r="F481" s="16" t="s">
        <v>105</v>
      </c>
      <c r="G481" s="16"/>
      <c r="H481" s="17" t="str">
        <f t="shared" si="32"/>
        <v>LeaseContact</v>
      </c>
      <c r="I481" s="17" t="str">
        <f t="shared" si="31"/>
        <v>Email</v>
      </c>
      <c r="J481" s="17"/>
      <c r="K481" s="18" t="s">
        <v>866</v>
      </c>
      <c r="L481" s="18" t="s">
        <v>106</v>
      </c>
      <c r="M481" s="18" t="s">
        <v>871</v>
      </c>
      <c r="N481" s="18">
        <v>80</v>
      </c>
      <c r="O481" s="19" t="s">
        <v>629</v>
      </c>
      <c r="P481" s="19" t="s">
        <v>915</v>
      </c>
      <c r="Q481" s="20" t="str">
        <f t="shared" si="29"/>
        <v>x</v>
      </c>
      <c r="R481" s="20" t="str">
        <f t="shared" si="30"/>
        <v/>
      </c>
      <c r="S481" s="20" t="str">
        <f>IF(F481&lt;&gt;"",VLOOKUP(O481,Sheet1!A:B,2,0)&amp;"."&amp;P481&amp;" AS "&amp;I481,"")</f>
        <v>con.Semail AS Email</v>
      </c>
    </row>
    <row r="482" spans="1:19" s="10" customFormat="1" x14ac:dyDescent="0.35">
      <c r="A482" s="16">
        <v>2275</v>
      </c>
      <c r="B482" s="16">
        <v>36</v>
      </c>
      <c r="C482" s="16" t="s">
        <v>602</v>
      </c>
      <c r="D482" s="16"/>
      <c r="E482" s="16" t="s">
        <v>864</v>
      </c>
      <c r="F482" s="16" t="s">
        <v>916</v>
      </c>
      <c r="G482" s="16"/>
      <c r="H482" s="17" t="str">
        <f t="shared" si="32"/>
        <v>LeaseContact</v>
      </c>
      <c r="I482" s="17" t="str">
        <f t="shared" si="31"/>
        <v>Alternative_EMail</v>
      </c>
      <c r="J482" s="17"/>
      <c r="K482" s="18" t="s">
        <v>866</v>
      </c>
      <c r="L482" s="18" t="s">
        <v>192</v>
      </c>
      <c r="M482" s="18" t="s">
        <v>871</v>
      </c>
      <c r="N482" s="18">
        <v>80</v>
      </c>
      <c r="O482" s="19" t="s">
        <v>629</v>
      </c>
      <c r="P482" s="19" t="s">
        <v>917</v>
      </c>
      <c r="Q482" s="20" t="str">
        <f t="shared" si="29"/>
        <v>x</v>
      </c>
      <c r="R482" s="20" t="str">
        <f t="shared" si="30"/>
        <v/>
      </c>
      <c r="S482" s="20" t="str">
        <f>IF(F482&lt;&gt;"",VLOOKUP(O482,Sheet1!A:B,2,0)&amp;"."&amp;P482&amp;" AS "&amp;I482,"")</f>
        <v>con.Semailalt AS Alternative_EMail</v>
      </c>
    </row>
    <row r="483" spans="1:19" s="10" customFormat="1" x14ac:dyDescent="0.35">
      <c r="A483" s="16">
        <v>2275</v>
      </c>
      <c r="B483" s="16">
        <v>37</v>
      </c>
      <c r="C483" s="16" t="s">
        <v>602</v>
      </c>
      <c r="D483" s="16"/>
      <c r="E483" s="16" t="s">
        <v>864</v>
      </c>
      <c r="F483" s="16" t="s">
        <v>102</v>
      </c>
      <c r="G483" s="16"/>
      <c r="H483" s="17" t="str">
        <f t="shared" si="32"/>
        <v>LeaseContact</v>
      </c>
      <c r="I483" s="17" t="str">
        <f t="shared" si="31"/>
        <v>Notes</v>
      </c>
      <c r="J483" s="17"/>
      <c r="K483" s="18" t="s">
        <v>866</v>
      </c>
      <c r="L483" s="18" t="s">
        <v>102</v>
      </c>
      <c r="M483" s="18" t="s">
        <v>871</v>
      </c>
      <c r="N483" s="18">
        <v>1998</v>
      </c>
      <c r="O483" s="19" t="s">
        <v>250</v>
      </c>
      <c r="P483" s="19" t="s">
        <v>104</v>
      </c>
      <c r="Q483" s="20" t="str">
        <f t="shared" ref="Q483:Q524" si="33">IF(OR(R483&lt;&gt;"",S483&lt;&gt;""),"x","")</f>
        <v>x</v>
      </c>
      <c r="R483" s="20" t="str">
        <f t="shared" ref="R483:R524" si="34">IF(H483&lt;&gt;H482,"CREATE VIEW DBO.V_"&amp;H483&amp;" AS "&amp;CHAR(10)&amp;"SELECT ",IF(E483&lt;&gt;E484,"GO "&amp;CHAR(10),""))</f>
        <v/>
      </c>
      <c r="S483" s="20" t="str">
        <f>IF(F483&lt;&gt;"",VLOOKUP(O483,Sheet1!A:B,2,0)&amp;"."&amp;P483&amp;" AS "&amp;I483,"")</f>
        <v>mm.sText AS Notes</v>
      </c>
    </row>
    <row r="484" spans="1:19" s="10" customFormat="1" hidden="1" x14ac:dyDescent="0.35">
      <c r="A484" s="16">
        <v>2275</v>
      </c>
      <c r="B484" s="16">
        <v>38</v>
      </c>
      <c r="C484" s="16" t="s">
        <v>602</v>
      </c>
      <c r="D484" s="16"/>
      <c r="E484" s="16" t="s">
        <v>864</v>
      </c>
      <c r="F484" s="16"/>
      <c r="G484" s="16"/>
      <c r="H484" s="17" t="str">
        <f t="shared" si="32"/>
        <v>LeaseContact</v>
      </c>
      <c r="I484" s="17" t="str">
        <f t="shared" si="31"/>
        <v/>
      </c>
      <c r="J484" s="17"/>
      <c r="K484" s="18" t="s">
        <v>866</v>
      </c>
      <c r="L484" s="18" t="s">
        <v>918</v>
      </c>
      <c r="M484" s="18" t="s">
        <v>113</v>
      </c>
      <c r="N484" s="18"/>
      <c r="O484" s="19"/>
      <c r="P484" s="19"/>
      <c r="Q484" s="20" t="str">
        <f t="shared" si="33"/>
        <v/>
      </c>
      <c r="R484" s="20" t="str">
        <f t="shared" si="34"/>
        <v/>
      </c>
      <c r="S484" s="20" t="str">
        <f>IF(F484&lt;&gt;"",VLOOKUP(O484,Sheet1!A:B,2,0)&amp;"."&amp;P484&amp;" AS "&amp;I484,"")</f>
        <v/>
      </c>
    </row>
    <row r="485" spans="1:19" s="10" customFormat="1" x14ac:dyDescent="0.35">
      <c r="A485" s="16">
        <v>2275</v>
      </c>
      <c r="B485" s="16">
        <v>39</v>
      </c>
      <c r="C485" s="16" t="s">
        <v>602</v>
      </c>
      <c r="D485" s="16"/>
      <c r="E485" s="16" t="s">
        <v>864</v>
      </c>
      <c r="F485" s="16"/>
      <c r="G485" s="16"/>
      <c r="H485" s="17" t="str">
        <f t="shared" si="32"/>
        <v>LeaseContact</v>
      </c>
      <c r="I485" s="17" t="str">
        <f t="shared" si="31"/>
        <v/>
      </c>
      <c r="J485" s="17"/>
      <c r="K485" s="18" t="s">
        <v>866</v>
      </c>
      <c r="L485" s="18" t="s">
        <v>919</v>
      </c>
      <c r="M485" s="18" t="s">
        <v>871</v>
      </c>
      <c r="N485" s="18">
        <v>8</v>
      </c>
      <c r="O485" s="19" t="s">
        <v>920</v>
      </c>
      <c r="P485" s="19" t="s">
        <v>921</v>
      </c>
      <c r="Q485" s="20" t="e">
        <f t="shared" si="33"/>
        <v>#REF!</v>
      </c>
      <c r="R485" s="20" t="e">
        <f>IF(H485&lt;&gt;H484,"CREATE VIEW DBO.V_"&amp;H485&amp;" AS "&amp;CHAR(10)&amp;"SELECT ",IF(E485&lt;&gt;#REF!,"GO "&amp;CHAR(10),""))</f>
        <v>#REF!</v>
      </c>
      <c r="S485" s="20" t="str">
        <f>IF(F485&lt;&gt;"",VLOOKUP(O485,Sheet1!A:B,2,0)&amp;"."&amp;P485&amp;" AS "&amp;I485,"")</f>
        <v/>
      </c>
    </row>
    <row r="486" spans="1:19" x14ac:dyDescent="0.35">
      <c r="A486" s="16"/>
      <c r="B486" s="16"/>
      <c r="C486" s="16" t="s">
        <v>1226</v>
      </c>
      <c r="D486" s="16" t="s">
        <v>1227</v>
      </c>
      <c r="E486" s="16" t="s">
        <v>1228</v>
      </c>
      <c r="F486" s="16" t="s">
        <v>1229</v>
      </c>
      <c r="G486" s="16"/>
      <c r="H486" s="17" t="s">
        <v>1230</v>
      </c>
      <c r="I486" s="17" t="s">
        <v>1231</v>
      </c>
      <c r="J486" s="17"/>
      <c r="K486" s="18" t="s">
        <v>1232</v>
      </c>
      <c r="L486" s="18"/>
      <c r="M486" s="18"/>
      <c r="N486" s="18"/>
      <c r="O486" s="19" t="s">
        <v>1233</v>
      </c>
      <c r="P486" s="19"/>
      <c r="Q486" s="20" t="e">
        <f t="shared" si="33"/>
        <v>#REF!</v>
      </c>
      <c r="R486" s="20" t="e">
        <f>IF(H486&lt;&gt;#REF!,"CREATE VIEW DBO.V_"&amp;H486&amp;" AS "&amp;CHAR(10)&amp;"SELECT ",IF(E486&lt;&gt;E487,"GO "&amp;CHAR(10),""))</f>
        <v>#REF!</v>
      </c>
      <c r="S486" s="20" t="e">
        <f>IF(F486&lt;&gt;"",VLOOKUP(O486,Sheet1!A:B,2,0)&amp;"."&amp;P486&amp;" AS "&amp;I486,"")</f>
        <v>#N/A</v>
      </c>
    </row>
    <row r="487" spans="1:19" x14ac:dyDescent="0.35">
      <c r="A487" s="16"/>
      <c r="B487" s="16"/>
      <c r="C487" s="16" t="s">
        <v>1226</v>
      </c>
      <c r="D487" s="16" t="s">
        <v>1227</v>
      </c>
      <c r="E487" s="16" t="s">
        <v>1228</v>
      </c>
      <c r="F487" s="16" t="s">
        <v>1234</v>
      </c>
      <c r="G487" s="16"/>
      <c r="H487" s="17" t="s">
        <v>1230</v>
      </c>
      <c r="I487" s="17" t="s">
        <v>1235</v>
      </c>
      <c r="J487" s="17"/>
      <c r="K487" s="18" t="s">
        <v>1232</v>
      </c>
      <c r="L487" s="18"/>
      <c r="M487" s="18"/>
      <c r="N487" s="18"/>
      <c r="O487" s="19" t="s">
        <v>1233</v>
      </c>
      <c r="P487" s="19"/>
      <c r="Q487" s="20" t="e">
        <f t="shared" si="33"/>
        <v>#N/A</v>
      </c>
      <c r="R487" s="20" t="str">
        <f t="shared" si="34"/>
        <v/>
      </c>
      <c r="S487" s="20" t="e">
        <f>IF(F487&lt;&gt;"",VLOOKUP(O487,Sheet1!A:B,2,0)&amp;"."&amp;P487&amp;" AS "&amp;I487,"")</f>
        <v>#N/A</v>
      </c>
    </row>
    <row r="488" spans="1:19" x14ac:dyDescent="0.35">
      <c r="A488" s="16"/>
      <c r="B488" s="16"/>
      <c r="C488" s="16" t="s">
        <v>1226</v>
      </c>
      <c r="D488" s="16" t="s">
        <v>1227</v>
      </c>
      <c r="E488" s="16" t="s">
        <v>1228</v>
      </c>
      <c r="F488" s="16" t="s">
        <v>1236</v>
      </c>
      <c r="G488" s="16"/>
      <c r="H488" s="17" t="s">
        <v>1230</v>
      </c>
      <c r="I488" s="17" t="s">
        <v>1237</v>
      </c>
      <c r="J488" s="17"/>
      <c r="K488" s="18" t="s">
        <v>1232</v>
      </c>
      <c r="L488" s="18"/>
      <c r="M488" s="18"/>
      <c r="N488" s="18"/>
      <c r="O488" s="19" t="s">
        <v>1233</v>
      </c>
      <c r="P488" s="19"/>
      <c r="Q488" s="20" t="e">
        <f t="shared" si="33"/>
        <v>#N/A</v>
      </c>
      <c r="R488" s="20" t="str">
        <f t="shared" si="34"/>
        <v/>
      </c>
      <c r="S488" s="20" t="e">
        <f>IF(F488&lt;&gt;"",VLOOKUP(O488,Sheet1!A:B,2,0)&amp;"."&amp;P488&amp;" AS "&amp;I488,"")</f>
        <v>#N/A</v>
      </c>
    </row>
    <row r="489" spans="1:19" x14ac:dyDescent="0.35">
      <c r="A489" s="16"/>
      <c r="B489" s="16"/>
      <c r="C489" s="16" t="s">
        <v>1226</v>
      </c>
      <c r="D489" s="16" t="s">
        <v>1227</v>
      </c>
      <c r="E489" s="16" t="s">
        <v>1228</v>
      </c>
      <c r="F489" s="16" t="s">
        <v>1238</v>
      </c>
      <c r="G489" s="16"/>
      <c r="H489" s="17" t="s">
        <v>1230</v>
      </c>
      <c r="I489" s="17" t="s">
        <v>1239</v>
      </c>
      <c r="J489" s="17"/>
      <c r="K489" s="18" t="s">
        <v>1232</v>
      </c>
      <c r="L489" s="18"/>
      <c r="M489" s="18"/>
      <c r="N489" s="18"/>
      <c r="O489" s="19" t="s">
        <v>1233</v>
      </c>
      <c r="P489" s="19"/>
      <c r="Q489" s="20" t="e">
        <f t="shared" si="33"/>
        <v>#N/A</v>
      </c>
      <c r="R489" s="20" t="str">
        <f t="shared" si="34"/>
        <v/>
      </c>
      <c r="S489" s="20" t="e">
        <f>IF(F489&lt;&gt;"",VLOOKUP(O489,Sheet1!A:B,2,0)&amp;"."&amp;P489&amp;" AS "&amp;I489,"")</f>
        <v>#N/A</v>
      </c>
    </row>
    <row r="490" spans="1:19" x14ac:dyDescent="0.35">
      <c r="A490" s="16"/>
      <c r="B490" s="16"/>
      <c r="C490" s="16" t="s">
        <v>1226</v>
      </c>
      <c r="D490" s="16" t="s">
        <v>1227</v>
      </c>
      <c r="E490" s="16" t="s">
        <v>1228</v>
      </c>
      <c r="F490" s="16" t="s">
        <v>1240</v>
      </c>
      <c r="G490" s="16"/>
      <c r="H490" s="17" t="s">
        <v>1230</v>
      </c>
      <c r="I490" s="17" t="s">
        <v>1241</v>
      </c>
      <c r="J490" s="17"/>
      <c r="K490" s="18" t="s">
        <v>1232</v>
      </c>
      <c r="L490" s="18"/>
      <c r="M490" s="18"/>
      <c r="N490" s="18"/>
      <c r="O490" s="19" t="s">
        <v>1233</v>
      </c>
      <c r="P490" s="19"/>
      <c r="Q490" s="20" t="e">
        <f t="shared" si="33"/>
        <v>#N/A</v>
      </c>
      <c r="R490" s="20" t="str">
        <f t="shared" si="34"/>
        <v/>
      </c>
      <c r="S490" s="20" t="e">
        <f>IF(F490&lt;&gt;"",VLOOKUP(O490,Sheet1!A:B,2,0)&amp;"."&amp;P490&amp;" AS "&amp;I490,"")</f>
        <v>#N/A</v>
      </c>
    </row>
    <row r="491" spans="1:19" x14ac:dyDescent="0.35">
      <c r="A491" s="16"/>
      <c r="B491" s="16"/>
      <c r="C491" s="16" t="s">
        <v>1226</v>
      </c>
      <c r="D491" s="16" t="s">
        <v>1227</v>
      </c>
      <c r="E491" s="16" t="s">
        <v>1228</v>
      </c>
      <c r="F491" s="16" t="s">
        <v>1242</v>
      </c>
      <c r="G491" s="16"/>
      <c r="H491" s="17" t="s">
        <v>1230</v>
      </c>
      <c r="I491" s="17" t="s">
        <v>1243</v>
      </c>
      <c r="J491" s="17"/>
      <c r="K491" s="18" t="s">
        <v>1232</v>
      </c>
      <c r="L491" s="18"/>
      <c r="M491" s="18"/>
      <c r="N491" s="18"/>
      <c r="O491" s="19" t="s">
        <v>1233</v>
      </c>
      <c r="P491" s="19"/>
      <c r="Q491" s="20" t="e">
        <f t="shared" si="33"/>
        <v>#N/A</v>
      </c>
      <c r="R491" s="20" t="str">
        <f t="shared" si="34"/>
        <v/>
      </c>
      <c r="S491" s="20" t="e">
        <f>IF(F491&lt;&gt;"",VLOOKUP(O491,Sheet1!A:B,2,0)&amp;"."&amp;P491&amp;" AS "&amp;I491,"")</f>
        <v>#N/A</v>
      </c>
    </row>
    <row r="492" spans="1:19" x14ac:dyDescent="0.35">
      <c r="A492" s="16"/>
      <c r="B492" s="16"/>
      <c r="C492" s="16" t="s">
        <v>1226</v>
      </c>
      <c r="D492" s="16" t="s">
        <v>1227</v>
      </c>
      <c r="E492" s="16" t="s">
        <v>1228</v>
      </c>
      <c r="F492" s="16" t="s">
        <v>1244</v>
      </c>
      <c r="G492" s="16"/>
      <c r="H492" s="17" t="s">
        <v>1230</v>
      </c>
      <c r="I492" s="17" t="s">
        <v>1245</v>
      </c>
      <c r="J492" s="17"/>
      <c r="K492" s="18" t="s">
        <v>1232</v>
      </c>
      <c r="L492" s="18"/>
      <c r="M492" s="18"/>
      <c r="N492" s="18"/>
      <c r="O492" s="19" t="s">
        <v>1233</v>
      </c>
      <c r="P492" s="19"/>
      <c r="Q492" s="20" t="e">
        <f t="shared" si="33"/>
        <v>#N/A</v>
      </c>
      <c r="R492" s="20" t="str">
        <f t="shared" si="34"/>
        <v/>
      </c>
      <c r="S492" s="20" t="e">
        <f>IF(F492&lt;&gt;"",VLOOKUP(O492,Sheet1!A:B,2,0)&amp;"."&amp;P492&amp;" AS "&amp;I492,"")</f>
        <v>#N/A</v>
      </c>
    </row>
    <row r="493" spans="1:19" x14ac:dyDescent="0.35">
      <c r="A493" s="16"/>
      <c r="B493" s="16"/>
      <c r="C493" s="16" t="s">
        <v>1226</v>
      </c>
      <c r="D493" s="16" t="s">
        <v>1227</v>
      </c>
      <c r="E493" s="16" t="s">
        <v>1228</v>
      </c>
      <c r="F493" s="16" t="s">
        <v>1246</v>
      </c>
      <c r="G493" s="16"/>
      <c r="H493" s="17" t="s">
        <v>1230</v>
      </c>
      <c r="I493" s="17" t="s">
        <v>1247</v>
      </c>
      <c r="J493" s="17"/>
      <c r="K493" s="18" t="s">
        <v>1232</v>
      </c>
      <c r="L493" s="18"/>
      <c r="M493" s="18"/>
      <c r="N493" s="18"/>
      <c r="O493" s="19" t="s">
        <v>1233</v>
      </c>
      <c r="P493" s="19"/>
      <c r="Q493" s="20" t="e">
        <f t="shared" si="33"/>
        <v>#N/A</v>
      </c>
      <c r="R493" s="20" t="str">
        <f t="shared" si="34"/>
        <v/>
      </c>
      <c r="S493" s="20" t="e">
        <f>IF(F493&lt;&gt;"",VLOOKUP(O493,Sheet1!A:B,2,0)&amp;"."&amp;P493&amp;" AS "&amp;I493,"")</f>
        <v>#N/A</v>
      </c>
    </row>
    <row r="494" spans="1:19" x14ac:dyDescent="0.35">
      <c r="A494" s="16"/>
      <c r="B494" s="16"/>
      <c r="C494" s="16" t="s">
        <v>1226</v>
      </c>
      <c r="D494" s="16" t="s">
        <v>1227</v>
      </c>
      <c r="E494" s="16" t="s">
        <v>1228</v>
      </c>
      <c r="F494" s="16" t="s">
        <v>1248</v>
      </c>
      <c r="G494" s="16"/>
      <c r="H494" s="17" t="s">
        <v>1230</v>
      </c>
      <c r="I494" s="17" t="s">
        <v>36</v>
      </c>
      <c r="J494" s="17"/>
      <c r="K494" s="18" t="s">
        <v>1232</v>
      </c>
      <c r="L494" s="18"/>
      <c r="M494" s="18"/>
      <c r="N494" s="18"/>
      <c r="O494" s="19" t="s">
        <v>1233</v>
      </c>
      <c r="P494" s="19"/>
      <c r="Q494" s="20" t="e">
        <f t="shared" si="33"/>
        <v>#N/A</v>
      </c>
      <c r="R494" s="20" t="str">
        <f t="shared" si="34"/>
        <v/>
      </c>
      <c r="S494" s="20" t="e">
        <f>IF(F494&lt;&gt;"",VLOOKUP(O494,Sheet1!A:B,2,0)&amp;"."&amp;P494&amp;" AS "&amp;I494,"")</f>
        <v>#N/A</v>
      </c>
    </row>
    <row r="495" spans="1:19" x14ac:dyDescent="0.35">
      <c r="A495" s="16"/>
      <c r="B495" s="16"/>
      <c r="C495" s="16" t="s">
        <v>1226</v>
      </c>
      <c r="D495" s="16" t="s">
        <v>1227</v>
      </c>
      <c r="E495" s="16" t="s">
        <v>1228</v>
      </c>
      <c r="F495" s="16" t="s">
        <v>1249</v>
      </c>
      <c r="G495" s="16"/>
      <c r="H495" s="17" t="s">
        <v>1230</v>
      </c>
      <c r="I495" s="17" t="s">
        <v>1250</v>
      </c>
      <c r="J495" s="17"/>
      <c r="K495" s="18" t="s">
        <v>1232</v>
      </c>
      <c r="L495" s="18"/>
      <c r="M495" s="18"/>
      <c r="N495" s="18"/>
      <c r="O495" s="19" t="s">
        <v>1233</v>
      </c>
      <c r="P495" s="19"/>
      <c r="Q495" s="20" t="e">
        <f t="shared" si="33"/>
        <v>#N/A</v>
      </c>
      <c r="R495" s="20" t="str">
        <f t="shared" si="34"/>
        <v/>
      </c>
      <c r="S495" s="20" t="e">
        <f>IF(F495&lt;&gt;"",VLOOKUP(O495,Sheet1!A:B,2,0)&amp;"."&amp;P495&amp;" AS "&amp;I495,"")</f>
        <v>#N/A</v>
      </c>
    </row>
    <row r="496" spans="1:19" x14ac:dyDescent="0.35">
      <c r="A496" s="16"/>
      <c r="B496" s="16"/>
      <c r="C496" s="16" t="s">
        <v>1226</v>
      </c>
      <c r="D496" s="16" t="s">
        <v>1227</v>
      </c>
      <c r="E496" s="16" t="s">
        <v>1228</v>
      </c>
      <c r="F496" s="16" t="s">
        <v>1251</v>
      </c>
      <c r="G496" s="16"/>
      <c r="H496" s="17" t="s">
        <v>1230</v>
      </c>
      <c r="I496" s="17" t="s">
        <v>1252</v>
      </c>
      <c r="J496" s="17"/>
      <c r="K496" s="18" t="s">
        <v>1232</v>
      </c>
      <c r="L496" s="18"/>
      <c r="M496" s="18"/>
      <c r="N496" s="18"/>
      <c r="O496" s="19" t="s">
        <v>1233</v>
      </c>
      <c r="P496" s="19"/>
      <c r="Q496" s="20" t="e">
        <f t="shared" si="33"/>
        <v>#N/A</v>
      </c>
      <c r="R496" s="20" t="str">
        <f t="shared" si="34"/>
        <v/>
      </c>
      <c r="S496" s="20" t="e">
        <f>IF(F496&lt;&gt;"",VLOOKUP(O496,Sheet1!A:B,2,0)&amp;"."&amp;P496&amp;" AS "&amp;I496,"")</f>
        <v>#N/A</v>
      </c>
    </row>
    <row r="497" spans="1:19" x14ac:dyDescent="0.35">
      <c r="A497" s="16"/>
      <c r="B497" s="16"/>
      <c r="C497" s="16" t="s">
        <v>1226</v>
      </c>
      <c r="D497" s="16" t="s">
        <v>1227</v>
      </c>
      <c r="E497" s="16" t="s">
        <v>1228</v>
      </c>
      <c r="F497" s="16" t="s">
        <v>1253</v>
      </c>
      <c r="G497" s="16"/>
      <c r="H497" s="17" t="s">
        <v>1230</v>
      </c>
      <c r="I497" s="17" t="s">
        <v>1254</v>
      </c>
      <c r="J497" s="17"/>
      <c r="K497" s="18" t="s">
        <v>1232</v>
      </c>
      <c r="L497" s="18"/>
      <c r="M497" s="18"/>
      <c r="N497" s="18"/>
      <c r="O497" s="19" t="s">
        <v>1233</v>
      </c>
      <c r="P497" s="19"/>
      <c r="Q497" s="20" t="e">
        <f t="shared" si="33"/>
        <v>#N/A</v>
      </c>
      <c r="R497" s="20" t="str">
        <f t="shared" si="34"/>
        <v/>
      </c>
      <c r="S497" s="20" t="e">
        <f>IF(F497&lt;&gt;"",VLOOKUP(O497,Sheet1!A:B,2,0)&amp;"."&amp;P497&amp;" AS "&amp;I497,"")</f>
        <v>#N/A</v>
      </c>
    </row>
    <row r="498" spans="1:19" x14ac:dyDescent="0.35">
      <c r="A498" s="16"/>
      <c r="B498" s="16"/>
      <c r="C498" s="16" t="s">
        <v>1226</v>
      </c>
      <c r="D498" s="16" t="s">
        <v>1227</v>
      </c>
      <c r="E498" s="16" t="s">
        <v>1228</v>
      </c>
      <c r="F498" s="16" t="s">
        <v>1255</v>
      </c>
      <c r="G498" s="16"/>
      <c r="H498" s="17" t="s">
        <v>1230</v>
      </c>
      <c r="I498" s="17" t="s">
        <v>1256</v>
      </c>
      <c r="J498" s="17"/>
      <c r="K498" s="18" t="s">
        <v>1232</v>
      </c>
      <c r="L498" s="18"/>
      <c r="M498" s="18"/>
      <c r="N498" s="18"/>
      <c r="O498" s="19" t="s">
        <v>1233</v>
      </c>
      <c r="P498" s="19"/>
      <c r="Q498" s="20" t="e">
        <f t="shared" si="33"/>
        <v>#N/A</v>
      </c>
      <c r="R498" s="20" t="str">
        <f t="shared" si="34"/>
        <v/>
      </c>
      <c r="S498" s="20" t="e">
        <f>IF(F498&lt;&gt;"",VLOOKUP(O498,Sheet1!A:B,2,0)&amp;"."&amp;P498&amp;" AS "&amp;I498,"")</f>
        <v>#N/A</v>
      </c>
    </row>
    <row r="499" spans="1:19" x14ac:dyDescent="0.35">
      <c r="A499" s="16"/>
      <c r="B499" s="16"/>
      <c r="C499" s="16" t="s">
        <v>1226</v>
      </c>
      <c r="D499" s="16" t="s">
        <v>1227</v>
      </c>
      <c r="E499" s="16" t="s">
        <v>1228</v>
      </c>
      <c r="F499" s="16" t="s">
        <v>1257</v>
      </c>
      <c r="G499" s="16"/>
      <c r="H499" s="17" t="s">
        <v>1230</v>
      </c>
      <c r="I499" s="17" t="s">
        <v>1258</v>
      </c>
      <c r="J499" s="17"/>
      <c r="K499" s="18" t="s">
        <v>1232</v>
      </c>
      <c r="L499" s="18"/>
      <c r="M499" s="18"/>
      <c r="N499" s="18"/>
      <c r="O499" s="19" t="s">
        <v>1233</v>
      </c>
      <c r="P499" s="19"/>
      <c r="Q499" s="20" t="e">
        <f t="shared" si="33"/>
        <v>#N/A</v>
      </c>
      <c r="R499" s="20" t="str">
        <f t="shared" si="34"/>
        <v/>
      </c>
      <c r="S499" s="20" t="e">
        <f>IF(F499&lt;&gt;"",VLOOKUP(O499,Sheet1!A:B,2,0)&amp;"."&amp;P499&amp;" AS "&amp;I499,"")</f>
        <v>#N/A</v>
      </c>
    </row>
    <row r="500" spans="1:19" x14ac:dyDescent="0.35">
      <c r="A500" s="16"/>
      <c r="B500" s="16"/>
      <c r="C500" s="16" t="s">
        <v>1226</v>
      </c>
      <c r="D500" s="16" t="s">
        <v>1227</v>
      </c>
      <c r="E500" s="16" t="s">
        <v>1228</v>
      </c>
      <c r="F500" s="16" t="s">
        <v>320</v>
      </c>
      <c r="G500" s="16"/>
      <c r="H500" s="17" t="s">
        <v>1230</v>
      </c>
      <c r="I500" s="17" t="s">
        <v>320</v>
      </c>
      <c r="J500" s="17"/>
      <c r="K500" s="18" t="s">
        <v>1232</v>
      </c>
      <c r="L500" s="18"/>
      <c r="M500" s="18"/>
      <c r="N500" s="18"/>
      <c r="O500" s="19" t="s">
        <v>1233</v>
      </c>
      <c r="P500" s="19"/>
      <c r="Q500" s="20" t="e">
        <f t="shared" si="33"/>
        <v>#N/A</v>
      </c>
      <c r="R500" s="20" t="str">
        <f t="shared" si="34"/>
        <v/>
      </c>
      <c r="S500" s="20" t="e">
        <f>IF(F500&lt;&gt;"",VLOOKUP(O500,Sheet1!A:B,2,0)&amp;"."&amp;P500&amp;" AS "&amp;I500,"")</f>
        <v>#N/A</v>
      </c>
    </row>
    <row r="501" spans="1:19" x14ac:dyDescent="0.35">
      <c r="A501" s="16"/>
      <c r="B501" s="16"/>
      <c r="C501" s="16" t="s">
        <v>1226</v>
      </c>
      <c r="D501" s="16" t="s">
        <v>1227</v>
      </c>
      <c r="E501" s="16" t="s">
        <v>1228</v>
      </c>
      <c r="F501" s="16" t="s">
        <v>1259</v>
      </c>
      <c r="G501" s="16"/>
      <c r="H501" s="17" t="s">
        <v>1230</v>
      </c>
      <c r="I501" s="17" t="s">
        <v>1259</v>
      </c>
      <c r="J501" s="17"/>
      <c r="K501" s="18" t="s">
        <v>1232</v>
      </c>
      <c r="L501" s="18"/>
      <c r="M501" s="18"/>
      <c r="N501" s="18"/>
      <c r="O501" s="19" t="s">
        <v>1233</v>
      </c>
      <c r="P501" s="19"/>
      <c r="Q501" s="20" t="e">
        <f t="shared" si="33"/>
        <v>#N/A</v>
      </c>
      <c r="R501" s="20" t="str">
        <f t="shared" si="34"/>
        <v/>
      </c>
      <c r="S501" s="20" t="e">
        <f>IF(F501&lt;&gt;"",VLOOKUP(O501,Sheet1!A:B,2,0)&amp;"."&amp;P501&amp;" AS "&amp;I501,"")</f>
        <v>#N/A</v>
      </c>
    </row>
    <row r="502" spans="1:19" x14ac:dyDescent="0.35">
      <c r="A502" s="16"/>
      <c r="B502" s="16"/>
      <c r="C502" s="16" t="s">
        <v>1226</v>
      </c>
      <c r="D502" s="16" t="s">
        <v>1227</v>
      </c>
      <c r="E502" s="16" t="s">
        <v>1228</v>
      </c>
      <c r="F502" s="16" t="s">
        <v>1260</v>
      </c>
      <c r="G502" s="16"/>
      <c r="H502" s="17" t="s">
        <v>1230</v>
      </c>
      <c r="I502" s="17" t="s">
        <v>1261</v>
      </c>
      <c r="J502" s="17"/>
      <c r="K502" s="18" t="s">
        <v>1232</v>
      </c>
      <c r="L502" s="18"/>
      <c r="M502" s="18"/>
      <c r="N502" s="18"/>
      <c r="O502" s="19" t="s">
        <v>1233</v>
      </c>
      <c r="P502" s="19"/>
      <c r="Q502" s="20" t="e">
        <f t="shared" si="33"/>
        <v>#N/A</v>
      </c>
      <c r="R502" s="20" t="str">
        <f t="shared" si="34"/>
        <v/>
      </c>
      <c r="S502" s="20" t="e">
        <f>IF(F502&lt;&gt;"",VLOOKUP(O502,Sheet1!A:B,2,0)&amp;"."&amp;P502&amp;" AS "&amp;I502,"")</f>
        <v>#N/A</v>
      </c>
    </row>
    <row r="503" spans="1:19" x14ac:dyDescent="0.35">
      <c r="A503" s="16"/>
      <c r="B503" s="16"/>
      <c r="C503" s="16" t="s">
        <v>1226</v>
      </c>
      <c r="D503" s="16" t="s">
        <v>1227</v>
      </c>
      <c r="E503" s="16" t="s">
        <v>1228</v>
      </c>
      <c r="F503" s="16" t="s">
        <v>36</v>
      </c>
      <c r="G503" s="16"/>
      <c r="H503" s="17" t="s">
        <v>1230</v>
      </c>
      <c r="I503" s="17" t="s">
        <v>36</v>
      </c>
      <c r="J503" s="17"/>
      <c r="K503" s="18" t="s">
        <v>1232</v>
      </c>
      <c r="L503" s="18"/>
      <c r="M503" s="18"/>
      <c r="N503" s="18"/>
      <c r="O503" s="19" t="s">
        <v>1233</v>
      </c>
      <c r="P503" s="19"/>
      <c r="Q503" s="20" t="e">
        <f t="shared" si="33"/>
        <v>#N/A</v>
      </c>
      <c r="R503" s="20" t="str">
        <f t="shared" si="34"/>
        <v xml:space="preserve">GO 
</v>
      </c>
      <c r="S503" s="20" t="e">
        <f>IF(F503&lt;&gt;"",VLOOKUP(O503,Sheet1!A:B,2,0)&amp;"."&amp;P503&amp;" AS "&amp;I503,"")</f>
        <v>#N/A</v>
      </c>
    </row>
    <row r="504" spans="1:19" x14ac:dyDescent="0.35">
      <c r="A504" s="16"/>
      <c r="B504" s="16"/>
      <c r="C504" s="16" t="s">
        <v>1226</v>
      </c>
      <c r="D504" s="16" t="s">
        <v>1262</v>
      </c>
      <c r="E504" s="16" t="s">
        <v>1263</v>
      </c>
      <c r="F504" s="16" t="s">
        <v>1264</v>
      </c>
      <c r="G504" s="16"/>
      <c r="H504" s="17" t="s">
        <v>1230</v>
      </c>
      <c r="I504" s="17" t="s">
        <v>1265</v>
      </c>
      <c r="J504" s="17"/>
      <c r="K504" s="18" t="s">
        <v>1266</v>
      </c>
      <c r="L504" s="18"/>
      <c r="M504" s="18"/>
      <c r="N504" s="18"/>
      <c r="O504" s="19" t="s">
        <v>1233</v>
      </c>
      <c r="P504" s="19"/>
      <c r="Q504" s="20" t="e">
        <f t="shared" si="33"/>
        <v>#N/A</v>
      </c>
      <c r="R504" s="20" t="str">
        <f t="shared" si="34"/>
        <v/>
      </c>
      <c r="S504" s="20" t="e">
        <f>IF(F504&lt;&gt;"",VLOOKUP(O504,Sheet1!A:B,2,0)&amp;"."&amp;P504&amp;" AS "&amp;I504,"")</f>
        <v>#N/A</v>
      </c>
    </row>
    <row r="505" spans="1:19" x14ac:dyDescent="0.35">
      <c r="A505" s="16"/>
      <c r="B505" s="16"/>
      <c r="C505" s="16" t="s">
        <v>1226</v>
      </c>
      <c r="D505" s="16" t="s">
        <v>1262</v>
      </c>
      <c r="E505" s="16" t="s">
        <v>1263</v>
      </c>
      <c r="F505" s="16" t="s">
        <v>1267</v>
      </c>
      <c r="G505" s="16"/>
      <c r="H505" s="17" t="s">
        <v>1230</v>
      </c>
      <c r="I505" s="17" t="s">
        <v>1268</v>
      </c>
      <c r="J505" s="17"/>
      <c r="K505" s="18" t="s">
        <v>1266</v>
      </c>
      <c r="L505" s="18"/>
      <c r="M505" s="18"/>
      <c r="N505" s="18"/>
      <c r="O505" s="19" t="s">
        <v>1233</v>
      </c>
      <c r="P505" s="19"/>
      <c r="Q505" s="20" t="e">
        <f t="shared" si="33"/>
        <v>#N/A</v>
      </c>
      <c r="R505" s="20" t="str">
        <f t="shared" si="34"/>
        <v/>
      </c>
      <c r="S505" s="20" t="e">
        <f>IF(F505&lt;&gt;"",VLOOKUP(O505,Sheet1!A:B,2,0)&amp;"."&amp;P505&amp;" AS "&amp;I505,"")</f>
        <v>#N/A</v>
      </c>
    </row>
    <row r="506" spans="1:19" x14ac:dyDescent="0.35">
      <c r="A506" s="16"/>
      <c r="B506" s="16"/>
      <c r="C506" s="16" t="s">
        <v>1226</v>
      </c>
      <c r="D506" s="16" t="s">
        <v>1262</v>
      </c>
      <c r="E506" s="16" t="s">
        <v>1263</v>
      </c>
      <c r="F506" s="16" t="s">
        <v>1269</v>
      </c>
      <c r="G506" s="16"/>
      <c r="H506" s="17" t="s">
        <v>1230</v>
      </c>
      <c r="I506" s="17" t="s">
        <v>1270</v>
      </c>
      <c r="J506" s="17"/>
      <c r="K506" s="18" t="s">
        <v>1266</v>
      </c>
      <c r="L506" s="18"/>
      <c r="M506" s="18"/>
      <c r="N506" s="18"/>
      <c r="O506" s="19" t="s">
        <v>1233</v>
      </c>
      <c r="P506" s="19"/>
      <c r="Q506" s="20" t="e">
        <f t="shared" si="33"/>
        <v>#N/A</v>
      </c>
      <c r="R506" s="20" t="str">
        <f t="shared" si="34"/>
        <v/>
      </c>
      <c r="S506" s="20" t="e">
        <f>IF(F506&lt;&gt;"",VLOOKUP(O506,Sheet1!A:B,2,0)&amp;"."&amp;P506&amp;" AS "&amp;I506,"")</f>
        <v>#N/A</v>
      </c>
    </row>
    <row r="507" spans="1:19" x14ac:dyDescent="0.35">
      <c r="A507" s="16"/>
      <c r="B507" s="16"/>
      <c r="C507" s="16" t="s">
        <v>1226</v>
      </c>
      <c r="D507" s="16" t="s">
        <v>1262</v>
      </c>
      <c r="E507" s="16" t="s">
        <v>1263</v>
      </c>
      <c r="F507" s="16" t="s">
        <v>1271</v>
      </c>
      <c r="G507" s="16"/>
      <c r="H507" s="17" t="s">
        <v>1230</v>
      </c>
      <c r="I507" s="17" t="s">
        <v>1272</v>
      </c>
      <c r="J507" s="17"/>
      <c r="K507" s="18" t="s">
        <v>1266</v>
      </c>
      <c r="L507" s="18"/>
      <c r="M507" s="18"/>
      <c r="N507" s="18"/>
      <c r="O507" s="19" t="s">
        <v>1233</v>
      </c>
      <c r="P507" s="19"/>
      <c r="Q507" s="20" t="e">
        <f t="shared" si="33"/>
        <v>#N/A</v>
      </c>
      <c r="R507" s="20" t="str">
        <f t="shared" si="34"/>
        <v/>
      </c>
      <c r="S507" s="20" t="e">
        <f>IF(F507&lt;&gt;"",VLOOKUP(O507,Sheet1!A:B,2,0)&amp;"."&amp;P507&amp;" AS "&amp;I507,"")</f>
        <v>#N/A</v>
      </c>
    </row>
    <row r="508" spans="1:19" x14ac:dyDescent="0.35">
      <c r="A508" s="16"/>
      <c r="B508" s="16"/>
      <c r="C508" s="16" t="s">
        <v>1226</v>
      </c>
      <c r="D508" s="16" t="s">
        <v>1262</v>
      </c>
      <c r="E508" s="16" t="s">
        <v>1263</v>
      </c>
      <c r="F508" s="16" t="s">
        <v>1273</v>
      </c>
      <c r="G508" s="16"/>
      <c r="H508" s="17" t="s">
        <v>1230</v>
      </c>
      <c r="I508" s="17" t="s">
        <v>1274</v>
      </c>
      <c r="J508" s="17"/>
      <c r="K508" s="18" t="s">
        <v>1266</v>
      </c>
      <c r="L508" s="18"/>
      <c r="M508" s="18"/>
      <c r="N508" s="18"/>
      <c r="O508" s="19" t="s">
        <v>1233</v>
      </c>
      <c r="P508" s="19"/>
      <c r="Q508" s="20" t="e">
        <f t="shared" si="33"/>
        <v>#N/A</v>
      </c>
      <c r="R508" s="20" t="str">
        <f t="shared" si="34"/>
        <v/>
      </c>
      <c r="S508" s="20" t="e">
        <f>IF(F508&lt;&gt;"",VLOOKUP(O508,Sheet1!A:B,2,0)&amp;"."&amp;P508&amp;" AS "&amp;I508,"")</f>
        <v>#N/A</v>
      </c>
    </row>
    <row r="509" spans="1:19" x14ac:dyDescent="0.35">
      <c r="A509" s="16"/>
      <c r="B509" s="16"/>
      <c r="C509" s="16" t="s">
        <v>1226</v>
      </c>
      <c r="D509" s="16" t="s">
        <v>1262</v>
      </c>
      <c r="E509" s="16" t="s">
        <v>1263</v>
      </c>
      <c r="F509" s="16" t="s">
        <v>1275</v>
      </c>
      <c r="G509" s="16"/>
      <c r="H509" s="17" t="s">
        <v>1230</v>
      </c>
      <c r="I509" s="17" t="s">
        <v>1276</v>
      </c>
      <c r="J509" s="17"/>
      <c r="K509" s="18" t="s">
        <v>1266</v>
      </c>
      <c r="L509" s="18"/>
      <c r="M509" s="18"/>
      <c r="N509" s="18"/>
      <c r="O509" s="19" t="s">
        <v>1233</v>
      </c>
      <c r="P509" s="19"/>
      <c r="Q509" s="20" t="e">
        <f t="shared" si="33"/>
        <v>#N/A</v>
      </c>
      <c r="R509" s="20" t="str">
        <f t="shared" si="34"/>
        <v/>
      </c>
      <c r="S509" s="20" t="e">
        <f>IF(F509&lt;&gt;"",VLOOKUP(O509,Sheet1!A:B,2,0)&amp;"."&amp;P509&amp;" AS "&amp;I509,"")</f>
        <v>#N/A</v>
      </c>
    </row>
    <row r="510" spans="1:19" x14ac:dyDescent="0.35">
      <c r="A510" s="16"/>
      <c r="B510" s="16"/>
      <c r="C510" s="16" t="s">
        <v>1226</v>
      </c>
      <c r="D510" s="16" t="s">
        <v>1262</v>
      </c>
      <c r="E510" s="16" t="s">
        <v>1263</v>
      </c>
      <c r="F510" s="16" t="s">
        <v>1277</v>
      </c>
      <c r="G510" s="16"/>
      <c r="H510" s="17" t="s">
        <v>1230</v>
      </c>
      <c r="I510" s="17" t="s">
        <v>1278</v>
      </c>
      <c r="J510" s="17"/>
      <c r="K510" s="18" t="s">
        <v>1266</v>
      </c>
      <c r="L510" s="18"/>
      <c r="M510" s="18"/>
      <c r="N510" s="18"/>
      <c r="O510" s="19" t="s">
        <v>1233</v>
      </c>
      <c r="P510" s="19"/>
      <c r="Q510" s="20" t="e">
        <f t="shared" si="33"/>
        <v>#N/A</v>
      </c>
      <c r="R510" s="20" t="str">
        <f t="shared" si="34"/>
        <v/>
      </c>
      <c r="S510" s="20" t="e">
        <f>IF(F510&lt;&gt;"",VLOOKUP(O510,Sheet1!A:B,2,0)&amp;"."&amp;P510&amp;" AS "&amp;I510,"")</f>
        <v>#N/A</v>
      </c>
    </row>
    <row r="511" spans="1:19" x14ac:dyDescent="0.35">
      <c r="A511" s="16"/>
      <c r="B511" s="16"/>
      <c r="C511" s="16" t="s">
        <v>1226</v>
      </c>
      <c r="D511" s="16" t="s">
        <v>1262</v>
      </c>
      <c r="E511" s="16" t="s">
        <v>1263</v>
      </c>
      <c r="F511" s="16" t="s">
        <v>1279</v>
      </c>
      <c r="G511" s="16"/>
      <c r="H511" s="17" t="s">
        <v>1230</v>
      </c>
      <c r="I511" s="17" t="s">
        <v>1280</v>
      </c>
      <c r="J511" s="17"/>
      <c r="K511" s="18" t="s">
        <v>1266</v>
      </c>
      <c r="L511" s="18"/>
      <c r="M511" s="18"/>
      <c r="N511" s="18"/>
      <c r="O511" s="19" t="s">
        <v>1233</v>
      </c>
      <c r="P511" s="19"/>
      <c r="Q511" s="20" t="e">
        <f t="shared" si="33"/>
        <v>#N/A</v>
      </c>
      <c r="R511" s="20" t="str">
        <f t="shared" si="34"/>
        <v/>
      </c>
      <c r="S511" s="20" t="e">
        <f>IF(F511&lt;&gt;"",VLOOKUP(O511,Sheet1!A:B,2,0)&amp;"."&amp;P511&amp;" AS "&amp;I511,"")</f>
        <v>#N/A</v>
      </c>
    </row>
    <row r="512" spans="1:19" x14ac:dyDescent="0.35">
      <c r="A512" s="16"/>
      <c r="B512" s="16"/>
      <c r="C512" s="16" t="s">
        <v>1226</v>
      </c>
      <c r="D512" s="16" t="s">
        <v>1262</v>
      </c>
      <c r="E512" s="16" t="s">
        <v>1263</v>
      </c>
      <c r="F512" s="16" t="s">
        <v>1281</v>
      </c>
      <c r="G512" s="16"/>
      <c r="H512" s="17" t="s">
        <v>1230</v>
      </c>
      <c r="I512" s="17" t="s">
        <v>1282</v>
      </c>
      <c r="J512" s="17"/>
      <c r="K512" s="18" t="s">
        <v>1266</v>
      </c>
      <c r="L512" s="18"/>
      <c r="M512" s="18"/>
      <c r="N512" s="18"/>
      <c r="O512" s="19" t="s">
        <v>1233</v>
      </c>
      <c r="P512" s="19"/>
      <c r="Q512" s="20" t="e">
        <f t="shared" si="33"/>
        <v>#N/A</v>
      </c>
      <c r="R512" s="20" t="str">
        <f t="shared" si="34"/>
        <v/>
      </c>
      <c r="S512" s="20" t="e">
        <f>IF(F512&lt;&gt;"",VLOOKUP(O512,Sheet1!A:B,2,0)&amp;"."&amp;P512&amp;" AS "&amp;I512,"")</f>
        <v>#N/A</v>
      </c>
    </row>
    <row r="513" spans="1:19" x14ac:dyDescent="0.35">
      <c r="A513" s="16"/>
      <c r="B513" s="16"/>
      <c r="C513" s="16" t="s">
        <v>1226</v>
      </c>
      <c r="D513" s="16" t="s">
        <v>1262</v>
      </c>
      <c r="E513" s="16" t="s">
        <v>1263</v>
      </c>
      <c r="F513" s="16" t="s">
        <v>1283</v>
      </c>
      <c r="G513" s="16"/>
      <c r="H513" s="17" t="s">
        <v>1230</v>
      </c>
      <c r="I513" s="17" t="s">
        <v>1284</v>
      </c>
      <c r="J513" s="17"/>
      <c r="K513" s="18" t="s">
        <v>1266</v>
      </c>
      <c r="L513" s="18"/>
      <c r="M513" s="18"/>
      <c r="N513" s="18"/>
      <c r="O513" s="19" t="s">
        <v>1233</v>
      </c>
      <c r="P513" s="19"/>
      <c r="Q513" s="20" t="e">
        <f t="shared" si="33"/>
        <v>#N/A</v>
      </c>
      <c r="R513" s="20" t="str">
        <f t="shared" si="34"/>
        <v/>
      </c>
      <c r="S513" s="20" t="e">
        <f>IF(F513&lt;&gt;"",VLOOKUP(O513,Sheet1!A:B,2,0)&amp;"."&amp;P513&amp;" AS "&amp;I513,"")</f>
        <v>#N/A</v>
      </c>
    </row>
    <row r="514" spans="1:19" x14ac:dyDescent="0.35">
      <c r="A514" s="16"/>
      <c r="B514" s="16"/>
      <c r="C514" s="16" t="s">
        <v>1226</v>
      </c>
      <c r="D514" s="16" t="s">
        <v>1262</v>
      </c>
      <c r="E514" s="16" t="s">
        <v>1263</v>
      </c>
      <c r="F514" s="16" t="s">
        <v>1285</v>
      </c>
      <c r="G514" s="16"/>
      <c r="H514" s="17" t="s">
        <v>1230</v>
      </c>
      <c r="I514" s="17" t="s">
        <v>1286</v>
      </c>
      <c r="J514" s="17"/>
      <c r="K514" s="18" t="s">
        <v>1266</v>
      </c>
      <c r="L514" s="18"/>
      <c r="M514" s="18"/>
      <c r="N514" s="18"/>
      <c r="O514" s="19" t="s">
        <v>1233</v>
      </c>
      <c r="P514" s="19"/>
      <c r="Q514" s="20" t="e">
        <f t="shared" si="33"/>
        <v>#N/A</v>
      </c>
      <c r="R514" s="20" t="str">
        <f t="shared" si="34"/>
        <v/>
      </c>
      <c r="S514" s="20" t="e">
        <f>IF(F514&lt;&gt;"",VLOOKUP(O514,Sheet1!A:B,2,0)&amp;"."&amp;P514&amp;" AS "&amp;I514,"")</f>
        <v>#N/A</v>
      </c>
    </row>
    <row r="515" spans="1:19" x14ac:dyDescent="0.35">
      <c r="A515" s="16"/>
      <c r="B515" s="16"/>
      <c r="C515" s="16" t="s">
        <v>1226</v>
      </c>
      <c r="D515" s="16" t="s">
        <v>1262</v>
      </c>
      <c r="E515" s="16" t="s">
        <v>1263</v>
      </c>
      <c r="F515" s="16" t="s">
        <v>937</v>
      </c>
      <c r="G515" s="16"/>
      <c r="H515" s="17" t="s">
        <v>1230</v>
      </c>
      <c r="I515" s="17" t="s">
        <v>937</v>
      </c>
      <c r="J515" s="17"/>
      <c r="K515" s="18" t="s">
        <v>1266</v>
      </c>
      <c r="L515" s="18"/>
      <c r="M515" s="18"/>
      <c r="N515" s="18"/>
      <c r="O515" s="19" t="s">
        <v>1233</v>
      </c>
      <c r="P515" s="19"/>
      <c r="Q515" s="20" t="e">
        <f t="shared" si="33"/>
        <v>#N/A</v>
      </c>
      <c r="R515" s="20" t="str">
        <f t="shared" si="34"/>
        <v/>
      </c>
      <c r="S515" s="20" t="e">
        <f>IF(F515&lt;&gt;"",VLOOKUP(O515,Sheet1!A:B,2,0)&amp;"."&amp;P515&amp;" AS "&amp;I515,"")</f>
        <v>#N/A</v>
      </c>
    </row>
    <row r="516" spans="1:19" x14ac:dyDescent="0.35">
      <c r="A516" s="16"/>
      <c r="B516" s="16"/>
      <c r="C516" s="16" t="s">
        <v>1226</v>
      </c>
      <c r="D516" s="16" t="s">
        <v>1262</v>
      </c>
      <c r="E516" s="16" t="s">
        <v>1263</v>
      </c>
      <c r="F516" s="16" t="s">
        <v>933</v>
      </c>
      <c r="G516" s="16"/>
      <c r="H516" s="17" t="s">
        <v>1230</v>
      </c>
      <c r="I516" s="17" t="s">
        <v>1287</v>
      </c>
      <c r="J516" s="17"/>
      <c r="K516" s="18" t="s">
        <v>1266</v>
      </c>
      <c r="L516" s="18"/>
      <c r="M516" s="18"/>
      <c r="N516" s="18"/>
      <c r="O516" s="19" t="s">
        <v>1233</v>
      </c>
      <c r="P516" s="19"/>
      <c r="Q516" s="20" t="e">
        <f t="shared" si="33"/>
        <v>#N/A</v>
      </c>
      <c r="R516" s="20" t="str">
        <f t="shared" si="34"/>
        <v/>
      </c>
      <c r="S516" s="20" t="e">
        <f>IF(F516&lt;&gt;"",VLOOKUP(O516,Sheet1!A:B,2,0)&amp;"."&amp;P516&amp;" AS "&amp;I516,"")</f>
        <v>#N/A</v>
      </c>
    </row>
    <row r="517" spans="1:19" x14ac:dyDescent="0.35">
      <c r="A517" s="16"/>
      <c r="B517" s="16"/>
      <c r="C517" s="16" t="s">
        <v>1226</v>
      </c>
      <c r="D517" s="16" t="s">
        <v>1262</v>
      </c>
      <c r="E517" s="16" t="s">
        <v>1263</v>
      </c>
      <c r="F517" s="16" t="s">
        <v>1242</v>
      </c>
      <c r="G517" s="16"/>
      <c r="H517" s="17" t="s">
        <v>1230</v>
      </c>
      <c r="I517" s="17" t="s">
        <v>1243</v>
      </c>
      <c r="J517" s="17"/>
      <c r="K517" s="18" t="s">
        <v>1266</v>
      </c>
      <c r="L517" s="18"/>
      <c r="M517" s="18"/>
      <c r="N517" s="18"/>
      <c r="O517" s="19" t="s">
        <v>1233</v>
      </c>
      <c r="P517" s="19"/>
      <c r="Q517" s="20" t="e">
        <f t="shared" si="33"/>
        <v>#N/A</v>
      </c>
      <c r="R517" s="20" t="str">
        <f t="shared" si="34"/>
        <v/>
      </c>
      <c r="S517" s="20" t="e">
        <f>IF(F517&lt;&gt;"",VLOOKUP(O517,Sheet1!A:B,2,0)&amp;"."&amp;P517&amp;" AS "&amp;I517,"")</f>
        <v>#N/A</v>
      </c>
    </row>
    <row r="518" spans="1:19" x14ac:dyDescent="0.35">
      <c r="A518" s="16"/>
      <c r="B518" s="16"/>
      <c r="C518" s="16" t="s">
        <v>1226</v>
      </c>
      <c r="D518" s="16" t="s">
        <v>1262</v>
      </c>
      <c r="E518" s="16" t="s">
        <v>1263</v>
      </c>
      <c r="F518" s="16" t="s">
        <v>1244</v>
      </c>
      <c r="G518" s="16"/>
      <c r="H518" s="17" t="s">
        <v>1230</v>
      </c>
      <c r="I518" s="17" t="s">
        <v>1245</v>
      </c>
      <c r="J518" s="17"/>
      <c r="K518" s="18" t="s">
        <v>1266</v>
      </c>
      <c r="L518" s="18"/>
      <c r="M518" s="18"/>
      <c r="N518" s="18"/>
      <c r="O518" s="19" t="s">
        <v>1233</v>
      </c>
      <c r="P518" s="19"/>
      <c r="Q518" s="20" t="e">
        <f t="shared" si="33"/>
        <v>#N/A</v>
      </c>
      <c r="R518" s="20" t="str">
        <f t="shared" si="34"/>
        <v/>
      </c>
      <c r="S518" s="20" t="e">
        <f>IF(F518&lt;&gt;"",VLOOKUP(O518,Sheet1!A:B,2,0)&amp;"."&amp;P518&amp;" AS "&amp;I518,"")</f>
        <v>#N/A</v>
      </c>
    </row>
    <row r="519" spans="1:19" x14ac:dyDescent="0.35">
      <c r="A519" s="16"/>
      <c r="B519" s="16"/>
      <c r="C519" s="16" t="s">
        <v>1226</v>
      </c>
      <c r="D519" s="16" t="s">
        <v>1262</v>
      </c>
      <c r="E519" s="16" t="s">
        <v>1263</v>
      </c>
      <c r="F519" s="16" t="s">
        <v>1246</v>
      </c>
      <c r="G519" s="16"/>
      <c r="H519" s="17" t="s">
        <v>1230</v>
      </c>
      <c r="I519" s="17" t="s">
        <v>1247</v>
      </c>
      <c r="J519" s="17"/>
      <c r="K519" s="18" t="s">
        <v>1266</v>
      </c>
      <c r="L519" s="18"/>
      <c r="M519" s="18"/>
      <c r="N519" s="18"/>
      <c r="O519" s="19" t="s">
        <v>1233</v>
      </c>
      <c r="P519" s="19"/>
      <c r="Q519" s="20" t="e">
        <f t="shared" si="33"/>
        <v>#N/A</v>
      </c>
      <c r="R519" s="20" t="str">
        <f t="shared" si="34"/>
        <v/>
      </c>
      <c r="S519" s="20" t="e">
        <f>IF(F519&lt;&gt;"",VLOOKUP(O519,Sheet1!A:B,2,0)&amp;"."&amp;P519&amp;" AS "&amp;I519,"")</f>
        <v>#N/A</v>
      </c>
    </row>
    <row r="520" spans="1:19" x14ac:dyDescent="0.35">
      <c r="A520" s="16"/>
      <c r="B520" s="16"/>
      <c r="C520" s="16" t="s">
        <v>1226</v>
      </c>
      <c r="D520" s="16" t="s">
        <v>1262</v>
      </c>
      <c r="E520" s="16" t="s">
        <v>1263</v>
      </c>
      <c r="F520" s="16" t="s">
        <v>1288</v>
      </c>
      <c r="G520" s="16"/>
      <c r="H520" s="17" t="s">
        <v>1230</v>
      </c>
      <c r="I520" s="17" t="s">
        <v>1289</v>
      </c>
      <c r="J520" s="17"/>
      <c r="K520" s="18" t="s">
        <v>1266</v>
      </c>
      <c r="L520" s="18"/>
      <c r="M520" s="18"/>
      <c r="N520" s="18"/>
      <c r="O520" s="19" t="s">
        <v>1233</v>
      </c>
      <c r="P520" s="19"/>
      <c r="Q520" s="20" t="e">
        <f t="shared" si="33"/>
        <v>#N/A</v>
      </c>
      <c r="R520" s="20" t="str">
        <f t="shared" si="34"/>
        <v/>
      </c>
      <c r="S520" s="20" t="e">
        <f>IF(F520&lt;&gt;"",VLOOKUP(O520,Sheet1!A:B,2,0)&amp;"."&amp;P520&amp;" AS "&amp;I520,"")</f>
        <v>#N/A</v>
      </c>
    </row>
    <row r="521" spans="1:19" x14ac:dyDescent="0.35">
      <c r="A521" s="16"/>
      <c r="B521" s="16"/>
      <c r="C521" s="16" t="s">
        <v>1226</v>
      </c>
      <c r="D521" s="16" t="s">
        <v>1262</v>
      </c>
      <c r="E521" s="16" t="s">
        <v>1263</v>
      </c>
      <c r="F521" s="16" t="s">
        <v>1290</v>
      </c>
      <c r="G521" s="16"/>
      <c r="H521" s="17" t="s">
        <v>1230</v>
      </c>
      <c r="I521" s="17" t="s">
        <v>1291</v>
      </c>
      <c r="J521" s="17"/>
      <c r="K521" s="18" t="s">
        <v>1266</v>
      </c>
      <c r="L521" s="18"/>
      <c r="M521" s="18"/>
      <c r="N521" s="18"/>
      <c r="O521" s="19" t="s">
        <v>1233</v>
      </c>
      <c r="P521" s="19"/>
      <c r="Q521" s="20" t="e">
        <f t="shared" si="33"/>
        <v>#N/A</v>
      </c>
      <c r="R521" s="20" t="str">
        <f t="shared" si="34"/>
        <v/>
      </c>
      <c r="S521" s="20" t="e">
        <f>IF(F521&lt;&gt;"",VLOOKUP(O521,Sheet1!A:B,2,0)&amp;"."&amp;P521&amp;" AS "&amp;I521,"")</f>
        <v>#N/A</v>
      </c>
    </row>
    <row r="522" spans="1:19" x14ac:dyDescent="0.35">
      <c r="A522" s="16"/>
      <c r="B522" s="16"/>
      <c r="C522" s="16" t="s">
        <v>1226</v>
      </c>
      <c r="D522" s="16" t="s">
        <v>1262</v>
      </c>
      <c r="E522" s="16" t="s">
        <v>1263</v>
      </c>
      <c r="F522" s="16" t="s">
        <v>1292</v>
      </c>
      <c r="G522" s="16"/>
      <c r="H522" s="17" t="s">
        <v>1230</v>
      </c>
      <c r="I522" s="17" t="s">
        <v>1293</v>
      </c>
      <c r="J522" s="17"/>
      <c r="K522" s="18" t="s">
        <v>1266</v>
      </c>
      <c r="L522" s="18"/>
      <c r="M522" s="18"/>
      <c r="N522" s="18"/>
      <c r="O522" s="19" t="s">
        <v>1233</v>
      </c>
      <c r="P522" s="19"/>
      <c r="Q522" s="20" t="e">
        <f t="shared" si="33"/>
        <v>#N/A</v>
      </c>
      <c r="R522" s="20" t="str">
        <f t="shared" si="34"/>
        <v/>
      </c>
      <c r="S522" s="20" t="e">
        <f>IF(F522&lt;&gt;"",VLOOKUP(O522,Sheet1!A:B,2,0)&amp;"."&amp;P522&amp;" AS "&amp;I522,"")</f>
        <v>#N/A</v>
      </c>
    </row>
    <row r="523" spans="1:19" x14ac:dyDescent="0.35">
      <c r="A523" s="16"/>
      <c r="B523" s="16"/>
      <c r="C523" s="16" t="s">
        <v>1226</v>
      </c>
      <c r="D523" s="16" t="s">
        <v>1262</v>
      </c>
      <c r="E523" s="16" t="s">
        <v>1263</v>
      </c>
      <c r="F523" s="16" t="s">
        <v>1294</v>
      </c>
      <c r="G523" s="16"/>
      <c r="H523" s="17" t="s">
        <v>1230</v>
      </c>
      <c r="I523" s="17" t="s">
        <v>1295</v>
      </c>
      <c r="J523" s="17"/>
      <c r="K523" s="18" t="s">
        <v>1266</v>
      </c>
      <c r="L523" s="18"/>
      <c r="M523" s="18"/>
      <c r="N523" s="18"/>
      <c r="O523" s="19" t="s">
        <v>1233</v>
      </c>
      <c r="P523" s="19"/>
      <c r="Q523" s="20" t="e">
        <f t="shared" si="33"/>
        <v>#N/A</v>
      </c>
      <c r="R523" s="20" t="str">
        <f t="shared" si="34"/>
        <v/>
      </c>
      <c r="S523" s="20" t="e">
        <f>IF(F523&lt;&gt;"",VLOOKUP(O523,Sheet1!A:B,2,0)&amp;"."&amp;P523&amp;" AS "&amp;I523,"")</f>
        <v>#N/A</v>
      </c>
    </row>
    <row r="524" spans="1:19" x14ac:dyDescent="0.35">
      <c r="A524" s="16"/>
      <c r="B524" s="16"/>
      <c r="C524" s="16" t="s">
        <v>1226</v>
      </c>
      <c r="D524" s="16" t="s">
        <v>1262</v>
      </c>
      <c r="E524" s="16" t="s">
        <v>1263</v>
      </c>
      <c r="F524" s="16" t="s">
        <v>1296</v>
      </c>
      <c r="G524" s="16"/>
      <c r="H524" s="17" t="s">
        <v>1230</v>
      </c>
      <c r="I524" s="17" t="s">
        <v>1297</v>
      </c>
      <c r="J524" s="17"/>
      <c r="K524" s="18" t="s">
        <v>1266</v>
      </c>
      <c r="L524" s="18"/>
      <c r="M524" s="18"/>
      <c r="N524" s="18"/>
      <c r="O524" s="19" t="s">
        <v>1233</v>
      </c>
      <c r="P524" s="19"/>
      <c r="Q524" s="20" t="e">
        <f t="shared" si="33"/>
        <v>#N/A</v>
      </c>
      <c r="R524" s="20" t="str">
        <f t="shared" si="34"/>
        <v/>
      </c>
      <c r="S524" s="20" t="e">
        <f>IF(F524&lt;&gt;"",VLOOKUP(O524,Sheet1!A:B,2,0)&amp;"."&amp;P524&amp;" AS "&amp;I524,"")</f>
        <v>#N/A</v>
      </c>
    </row>
    <row r="525" spans="1:19" x14ac:dyDescent="0.35">
      <c r="A525" s="16"/>
      <c r="B525" s="16"/>
      <c r="C525" s="16" t="s">
        <v>1226</v>
      </c>
      <c r="D525" s="16" t="s">
        <v>1262</v>
      </c>
      <c r="E525" s="16" t="s">
        <v>1263</v>
      </c>
      <c r="F525" s="16" t="s">
        <v>1298</v>
      </c>
      <c r="G525" s="16"/>
      <c r="H525" s="17" t="s">
        <v>1230</v>
      </c>
      <c r="I525" s="17" t="s">
        <v>1299</v>
      </c>
      <c r="J525" s="17"/>
      <c r="K525" s="18" t="s">
        <v>1266</v>
      </c>
      <c r="L525" s="18"/>
      <c r="M525" s="18"/>
      <c r="N525" s="18"/>
      <c r="O525" s="19" t="s">
        <v>1233</v>
      </c>
      <c r="P525" s="19"/>
      <c r="Q525" s="20" t="e">
        <f t="shared" ref="Q525:Q561" si="35">IF(OR(R525&lt;&gt;"",S525&lt;&gt;""),"x","")</f>
        <v>#N/A</v>
      </c>
      <c r="R525" s="20" t="str">
        <f t="shared" ref="R525:R560" si="36">IF(H525&lt;&gt;H524,"CREATE VIEW DBO.V_"&amp;H525&amp;" AS "&amp;CHAR(10)&amp;"SELECT ",IF(E525&lt;&gt;E526,"GO "&amp;CHAR(10),""))</f>
        <v/>
      </c>
      <c r="S525" s="20" t="e">
        <f>IF(F525&lt;&gt;"",VLOOKUP(O525,Sheet1!A:B,2,0)&amp;"."&amp;P525&amp;" AS "&amp;I525,"")</f>
        <v>#N/A</v>
      </c>
    </row>
    <row r="526" spans="1:19" x14ac:dyDescent="0.35">
      <c r="A526" s="16"/>
      <c r="B526" s="16"/>
      <c r="C526" s="16" t="s">
        <v>1226</v>
      </c>
      <c r="D526" s="16" t="s">
        <v>1262</v>
      </c>
      <c r="E526" s="16" t="s">
        <v>1263</v>
      </c>
      <c r="F526" s="16" t="s">
        <v>1300</v>
      </c>
      <c r="G526" s="16"/>
      <c r="H526" s="17" t="s">
        <v>1230</v>
      </c>
      <c r="I526" s="17" t="s">
        <v>1301</v>
      </c>
      <c r="J526" s="17"/>
      <c r="K526" s="18" t="s">
        <v>1266</v>
      </c>
      <c r="L526" s="18"/>
      <c r="M526" s="18"/>
      <c r="N526" s="18"/>
      <c r="O526" s="19" t="s">
        <v>1233</v>
      </c>
      <c r="P526" s="19"/>
      <c r="Q526" s="20" t="e">
        <f t="shared" si="35"/>
        <v>#N/A</v>
      </c>
      <c r="R526" s="20" t="str">
        <f t="shared" si="36"/>
        <v/>
      </c>
      <c r="S526" s="20" t="e">
        <f>IF(F526&lt;&gt;"",VLOOKUP(O526,Sheet1!A:B,2,0)&amp;"."&amp;P526&amp;" AS "&amp;I526,"")</f>
        <v>#N/A</v>
      </c>
    </row>
    <row r="527" spans="1:19" x14ac:dyDescent="0.35">
      <c r="A527" s="16"/>
      <c r="B527" s="16"/>
      <c r="C527" s="16" t="s">
        <v>1226</v>
      </c>
      <c r="D527" s="16" t="s">
        <v>1262</v>
      </c>
      <c r="E527" s="16" t="s">
        <v>1263</v>
      </c>
      <c r="F527" s="16" t="s">
        <v>1302</v>
      </c>
      <c r="G527" s="16"/>
      <c r="H527" s="17" t="s">
        <v>1230</v>
      </c>
      <c r="I527" s="17" t="s">
        <v>1303</v>
      </c>
      <c r="J527" s="17"/>
      <c r="K527" s="18" t="s">
        <v>1266</v>
      </c>
      <c r="L527" s="18"/>
      <c r="M527" s="18"/>
      <c r="N527" s="18"/>
      <c r="O527" s="19" t="s">
        <v>1233</v>
      </c>
      <c r="P527" s="19"/>
      <c r="Q527" s="20" t="e">
        <f t="shared" si="35"/>
        <v>#N/A</v>
      </c>
      <c r="R527" s="20" t="str">
        <f t="shared" si="36"/>
        <v/>
      </c>
      <c r="S527" s="20" t="e">
        <f>IF(F527&lt;&gt;"",VLOOKUP(O527,Sheet1!A:B,2,0)&amp;"."&amp;P527&amp;" AS "&amp;I527,"")</f>
        <v>#N/A</v>
      </c>
    </row>
    <row r="528" spans="1:19" x14ac:dyDescent="0.35">
      <c r="A528" s="16"/>
      <c r="B528" s="16"/>
      <c r="C528" s="16" t="s">
        <v>1226</v>
      </c>
      <c r="D528" s="16" t="s">
        <v>1262</v>
      </c>
      <c r="E528" s="16" t="s">
        <v>1263</v>
      </c>
      <c r="F528" s="16" t="s">
        <v>1304</v>
      </c>
      <c r="G528" s="16"/>
      <c r="H528" s="17" t="s">
        <v>1230</v>
      </c>
      <c r="I528" s="17" t="s">
        <v>1305</v>
      </c>
      <c r="J528" s="17"/>
      <c r="K528" s="18" t="s">
        <v>1266</v>
      </c>
      <c r="L528" s="18"/>
      <c r="M528" s="18"/>
      <c r="N528" s="18"/>
      <c r="O528" s="19" t="s">
        <v>1233</v>
      </c>
      <c r="P528" s="19"/>
      <c r="Q528" s="20" t="e">
        <f t="shared" si="35"/>
        <v>#N/A</v>
      </c>
      <c r="R528" s="20" t="str">
        <f t="shared" si="36"/>
        <v/>
      </c>
      <c r="S528" s="20" t="e">
        <f>IF(F528&lt;&gt;"",VLOOKUP(O528,Sheet1!A:B,2,0)&amp;"."&amp;P528&amp;" AS "&amp;I528,"")</f>
        <v>#N/A</v>
      </c>
    </row>
    <row r="529" spans="1:19" x14ac:dyDescent="0.35">
      <c r="A529" s="16"/>
      <c r="B529" s="16"/>
      <c r="C529" s="16" t="s">
        <v>1226</v>
      </c>
      <c r="D529" s="16" t="s">
        <v>1262</v>
      </c>
      <c r="E529" s="16" t="s">
        <v>1263</v>
      </c>
      <c r="F529" s="16" t="s">
        <v>1306</v>
      </c>
      <c r="G529" s="16"/>
      <c r="H529" s="17" t="s">
        <v>1230</v>
      </c>
      <c r="I529" s="17" t="s">
        <v>1307</v>
      </c>
      <c r="J529" s="17"/>
      <c r="K529" s="18" t="s">
        <v>1266</v>
      </c>
      <c r="L529" s="18"/>
      <c r="M529" s="18"/>
      <c r="N529" s="18"/>
      <c r="O529" s="19" t="s">
        <v>1233</v>
      </c>
      <c r="P529" s="19"/>
      <c r="Q529" s="20" t="e">
        <f t="shared" si="35"/>
        <v>#N/A</v>
      </c>
      <c r="R529" s="20" t="str">
        <f t="shared" si="36"/>
        <v/>
      </c>
      <c r="S529" s="20" t="e">
        <f>IF(F529&lt;&gt;"",VLOOKUP(O529,Sheet1!A:B,2,0)&amp;"."&amp;P529&amp;" AS "&amp;I529,"")</f>
        <v>#N/A</v>
      </c>
    </row>
    <row r="530" spans="1:19" x14ac:dyDescent="0.35">
      <c r="A530" s="16"/>
      <c r="B530" s="16"/>
      <c r="C530" s="16" t="s">
        <v>1226</v>
      </c>
      <c r="D530" s="16" t="s">
        <v>1262</v>
      </c>
      <c r="E530" s="16" t="s">
        <v>1263</v>
      </c>
      <c r="F530" s="16" t="s">
        <v>1308</v>
      </c>
      <c r="G530" s="16"/>
      <c r="H530" s="17" t="s">
        <v>1230</v>
      </c>
      <c r="I530" s="17" t="s">
        <v>1309</v>
      </c>
      <c r="J530" s="17"/>
      <c r="K530" s="18" t="s">
        <v>1266</v>
      </c>
      <c r="L530" s="18"/>
      <c r="M530" s="18"/>
      <c r="N530" s="18"/>
      <c r="O530" s="19" t="s">
        <v>1233</v>
      </c>
      <c r="P530" s="19"/>
      <c r="Q530" s="20" t="e">
        <f t="shared" si="35"/>
        <v>#N/A</v>
      </c>
      <c r="R530" s="20" t="str">
        <f t="shared" si="36"/>
        <v xml:space="preserve">GO 
</v>
      </c>
      <c r="S530" s="20" t="e">
        <f>IF(F530&lt;&gt;"",VLOOKUP(O530,Sheet1!A:B,2,0)&amp;"."&amp;P530&amp;" AS "&amp;I530,"")</f>
        <v>#N/A</v>
      </c>
    </row>
    <row r="531" spans="1:19" x14ac:dyDescent="0.35">
      <c r="A531" s="16"/>
      <c r="B531" s="16"/>
      <c r="C531" s="16" t="s">
        <v>1226</v>
      </c>
      <c r="D531" s="16" t="s">
        <v>1262</v>
      </c>
      <c r="E531" s="16" t="s">
        <v>1310</v>
      </c>
      <c r="F531" s="16" t="s">
        <v>1311</v>
      </c>
      <c r="G531" s="16"/>
      <c r="H531" s="17" t="s">
        <v>1230</v>
      </c>
      <c r="I531" s="17" t="s">
        <v>1312</v>
      </c>
      <c r="J531" s="17"/>
      <c r="K531" s="18" t="s">
        <v>1313</v>
      </c>
      <c r="L531" s="18"/>
      <c r="M531" s="18"/>
      <c r="N531" s="18"/>
      <c r="O531" s="19" t="s">
        <v>1233</v>
      </c>
      <c r="P531" s="19"/>
      <c r="Q531" s="20" t="e">
        <f t="shared" si="35"/>
        <v>#N/A</v>
      </c>
      <c r="R531" s="20" t="str">
        <f t="shared" si="36"/>
        <v/>
      </c>
      <c r="S531" s="20" t="e">
        <f>IF(F531&lt;&gt;"",VLOOKUP(O531,Sheet1!A:B,2,0)&amp;"."&amp;P531&amp;" AS "&amp;I531,"")</f>
        <v>#N/A</v>
      </c>
    </row>
    <row r="532" spans="1:19" x14ac:dyDescent="0.35">
      <c r="A532" s="16"/>
      <c r="B532" s="16"/>
      <c r="C532" s="16" t="s">
        <v>1226</v>
      </c>
      <c r="D532" s="16" t="s">
        <v>1262</v>
      </c>
      <c r="E532" s="16" t="s">
        <v>1310</v>
      </c>
      <c r="F532" s="16" t="s">
        <v>1258</v>
      </c>
      <c r="G532" s="16"/>
      <c r="H532" s="17" t="s">
        <v>1230</v>
      </c>
      <c r="I532" s="17" t="s">
        <v>1257</v>
      </c>
      <c r="J532" s="17"/>
      <c r="K532" s="18" t="s">
        <v>1313</v>
      </c>
      <c r="L532" s="18"/>
      <c r="M532" s="18"/>
      <c r="N532" s="18"/>
      <c r="O532" s="19" t="s">
        <v>1233</v>
      </c>
      <c r="P532" s="19"/>
      <c r="Q532" s="20" t="e">
        <f t="shared" si="35"/>
        <v>#N/A</v>
      </c>
      <c r="R532" s="20" t="str">
        <f t="shared" si="36"/>
        <v/>
      </c>
      <c r="S532" s="20" t="e">
        <f>IF(F532&lt;&gt;"",VLOOKUP(O532,Sheet1!A:B,2,0)&amp;"."&amp;P532&amp;" AS "&amp;I532,"")</f>
        <v>#N/A</v>
      </c>
    </row>
    <row r="533" spans="1:19" x14ac:dyDescent="0.35">
      <c r="A533" s="16"/>
      <c r="B533" s="16"/>
      <c r="C533" s="16" t="s">
        <v>1226</v>
      </c>
      <c r="D533" s="16" t="s">
        <v>1262</v>
      </c>
      <c r="E533" s="16" t="s">
        <v>1310</v>
      </c>
      <c r="F533" s="16" t="s">
        <v>1130</v>
      </c>
      <c r="G533" s="16"/>
      <c r="H533" s="17" t="s">
        <v>1230</v>
      </c>
      <c r="I533" s="17" t="s">
        <v>1255</v>
      </c>
      <c r="J533" s="17"/>
      <c r="K533" s="18" t="s">
        <v>1313</v>
      </c>
      <c r="L533" s="18"/>
      <c r="M533" s="18"/>
      <c r="N533" s="18"/>
      <c r="O533" s="19" t="s">
        <v>1233</v>
      </c>
      <c r="P533" s="19"/>
      <c r="Q533" s="20" t="e">
        <f t="shared" si="35"/>
        <v>#N/A</v>
      </c>
      <c r="R533" s="20" t="str">
        <f t="shared" si="36"/>
        <v/>
      </c>
      <c r="S533" s="20" t="e">
        <f>IF(F533&lt;&gt;"",VLOOKUP(O533,Sheet1!A:B,2,0)&amp;"."&amp;P533&amp;" AS "&amp;I533,"")</f>
        <v>#N/A</v>
      </c>
    </row>
    <row r="534" spans="1:19" x14ac:dyDescent="0.35">
      <c r="A534" s="16"/>
      <c r="B534" s="16"/>
      <c r="C534" s="16" t="s">
        <v>1226</v>
      </c>
      <c r="D534" s="16" t="s">
        <v>1262</v>
      </c>
      <c r="E534" s="16" t="s">
        <v>1310</v>
      </c>
      <c r="F534" s="16" t="s">
        <v>1314</v>
      </c>
      <c r="G534" s="16"/>
      <c r="H534" s="17" t="s">
        <v>1230</v>
      </c>
      <c r="I534" s="17" t="s">
        <v>1315</v>
      </c>
      <c r="J534" s="17"/>
      <c r="K534" s="18" t="s">
        <v>1313</v>
      </c>
      <c r="L534" s="18"/>
      <c r="M534" s="18"/>
      <c r="N534" s="18"/>
      <c r="O534" s="19" t="s">
        <v>1233</v>
      </c>
      <c r="P534" s="19"/>
      <c r="Q534" s="20" t="e">
        <f t="shared" si="35"/>
        <v>#N/A</v>
      </c>
      <c r="R534" s="20" t="str">
        <f t="shared" si="36"/>
        <v/>
      </c>
      <c r="S534" s="20" t="e">
        <f>IF(F534&lt;&gt;"",VLOOKUP(O534,Sheet1!A:B,2,0)&amp;"."&amp;P534&amp;" AS "&amp;I534,"")</f>
        <v>#N/A</v>
      </c>
    </row>
    <row r="535" spans="1:19" x14ac:dyDescent="0.35">
      <c r="A535" s="16"/>
      <c r="B535" s="16"/>
      <c r="C535" s="16" t="s">
        <v>1226</v>
      </c>
      <c r="D535" s="16" t="s">
        <v>1262</v>
      </c>
      <c r="E535" s="16" t="s">
        <v>1310</v>
      </c>
      <c r="F535" s="16" t="s">
        <v>1316</v>
      </c>
      <c r="G535" s="16"/>
      <c r="H535" s="17" t="s">
        <v>1230</v>
      </c>
      <c r="I535" s="17" t="s">
        <v>1317</v>
      </c>
      <c r="J535" s="17"/>
      <c r="K535" s="18" t="s">
        <v>1313</v>
      </c>
      <c r="L535" s="18"/>
      <c r="M535" s="18"/>
      <c r="N535" s="18"/>
      <c r="O535" s="19" t="s">
        <v>1233</v>
      </c>
      <c r="P535" s="19"/>
      <c r="Q535" s="20" t="e">
        <f t="shared" si="35"/>
        <v>#N/A</v>
      </c>
      <c r="R535" s="20" t="str">
        <f t="shared" si="36"/>
        <v/>
      </c>
      <c r="S535" s="20" t="e">
        <f>IF(F535&lt;&gt;"",VLOOKUP(O535,Sheet1!A:B,2,0)&amp;"."&amp;P535&amp;" AS "&amp;I535,"")</f>
        <v>#N/A</v>
      </c>
    </row>
    <row r="536" spans="1:19" x14ac:dyDescent="0.35">
      <c r="A536" s="16"/>
      <c r="B536" s="16"/>
      <c r="C536" s="16" t="s">
        <v>1226</v>
      </c>
      <c r="D536" s="16" t="s">
        <v>1262</v>
      </c>
      <c r="E536" s="16" t="s">
        <v>1310</v>
      </c>
      <c r="F536" s="16" t="s">
        <v>1318</v>
      </c>
      <c r="G536" s="16"/>
      <c r="H536" s="17" t="s">
        <v>1230</v>
      </c>
      <c r="I536" s="17" t="s">
        <v>1319</v>
      </c>
      <c r="J536" s="17"/>
      <c r="K536" s="18" t="s">
        <v>1313</v>
      </c>
      <c r="L536" s="18"/>
      <c r="M536" s="18"/>
      <c r="N536" s="18"/>
      <c r="O536" s="19" t="s">
        <v>1233</v>
      </c>
      <c r="P536" s="19"/>
      <c r="Q536" s="20" t="e">
        <f t="shared" si="35"/>
        <v>#N/A</v>
      </c>
      <c r="R536" s="20" t="str">
        <f t="shared" si="36"/>
        <v/>
      </c>
      <c r="S536" s="20" t="e">
        <f>IF(F536&lt;&gt;"",VLOOKUP(O536,Sheet1!A:B,2,0)&amp;"."&amp;P536&amp;" AS "&amp;I536,"")</f>
        <v>#N/A</v>
      </c>
    </row>
    <row r="537" spans="1:19" x14ac:dyDescent="0.35">
      <c r="A537" s="16"/>
      <c r="B537" s="16"/>
      <c r="C537" s="16" t="s">
        <v>1226</v>
      </c>
      <c r="D537" s="16" t="s">
        <v>1262</v>
      </c>
      <c r="E537" s="16" t="s">
        <v>1310</v>
      </c>
      <c r="F537" s="16" t="s">
        <v>1298</v>
      </c>
      <c r="G537" s="16"/>
      <c r="H537" s="17" t="s">
        <v>1230</v>
      </c>
      <c r="I537" s="17" t="s">
        <v>1299</v>
      </c>
      <c r="J537" s="17"/>
      <c r="K537" s="18" t="s">
        <v>1313</v>
      </c>
      <c r="L537" s="18"/>
      <c r="M537" s="18"/>
      <c r="N537" s="18"/>
      <c r="O537" s="19" t="s">
        <v>1233</v>
      </c>
      <c r="P537" s="19"/>
      <c r="Q537" s="20" t="e">
        <f t="shared" si="35"/>
        <v>#N/A</v>
      </c>
      <c r="R537" s="20" t="str">
        <f t="shared" si="36"/>
        <v/>
      </c>
      <c r="S537" s="20" t="e">
        <f>IF(F537&lt;&gt;"",VLOOKUP(O537,Sheet1!A:B,2,0)&amp;"."&amp;P537&amp;" AS "&amp;I537,"")</f>
        <v>#N/A</v>
      </c>
    </row>
    <row r="538" spans="1:19" x14ac:dyDescent="0.35">
      <c r="A538" s="16"/>
      <c r="B538" s="16"/>
      <c r="C538" s="16" t="s">
        <v>1226</v>
      </c>
      <c r="D538" s="16" t="s">
        <v>1262</v>
      </c>
      <c r="E538" s="16" t="s">
        <v>1310</v>
      </c>
      <c r="F538" s="16" t="s">
        <v>1300</v>
      </c>
      <c r="G538" s="16"/>
      <c r="H538" s="17" t="s">
        <v>1230</v>
      </c>
      <c r="I538" s="17" t="s">
        <v>1301</v>
      </c>
      <c r="J538" s="17"/>
      <c r="K538" s="18" t="s">
        <v>1313</v>
      </c>
      <c r="L538" s="18"/>
      <c r="M538" s="18"/>
      <c r="N538" s="18"/>
      <c r="O538" s="19" t="s">
        <v>1233</v>
      </c>
      <c r="P538" s="19"/>
      <c r="Q538" s="20" t="e">
        <f t="shared" si="35"/>
        <v>#N/A</v>
      </c>
      <c r="R538" s="20" t="str">
        <f t="shared" si="36"/>
        <v/>
      </c>
      <c r="S538" s="20" t="e">
        <f>IF(F538&lt;&gt;"",VLOOKUP(O538,Sheet1!A:B,2,0)&amp;"."&amp;P538&amp;" AS "&amp;I538,"")</f>
        <v>#N/A</v>
      </c>
    </row>
    <row r="539" spans="1:19" x14ac:dyDescent="0.35">
      <c r="A539" s="16"/>
      <c r="B539" s="16"/>
      <c r="C539" s="16" t="s">
        <v>1226</v>
      </c>
      <c r="D539" s="16" t="s">
        <v>1262</v>
      </c>
      <c r="E539" s="16" t="s">
        <v>1310</v>
      </c>
      <c r="F539" s="16" t="s">
        <v>1320</v>
      </c>
      <c r="G539" s="16"/>
      <c r="H539" s="17" t="s">
        <v>1230</v>
      </c>
      <c r="I539" s="17" t="s">
        <v>1321</v>
      </c>
      <c r="J539" s="17"/>
      <c r="K539" s="18" t="s">
        <v>1313</v>
      </c>
      <c r="L539" s="18"/>
      <c r="M539" s="18"/>
      <c r="N539" s="18"/>
      <c r="O539" s="19" t="s">
        <v>1233</v>
      </c>
      <c r="P539" s="19"/>
      <c r="Q539" s="20" t="e">
        <f t="shared" si="35"/>
        <v>#N/A</v>
      </c>
      <c r="R539" s="20" t="str">
        <f t="shared" si="36"/>
        <v/>
      </c>
      <c r="S539" s="20" t="e">
        <f>IF(F539&lt;&gt;"",VLOOKUP(O539,Sheet1!A:B,2,0)&amp;"."&amp;P539&amp;" AS "&amp;I539,"")</f>
        <v>#N/A</v>
      </c>
    </row>
    <row r="540" spans="1:19" x14ac:dyDescent="0.35">
      <c r="A540" s="16"/>
      <c r="B540" s="16"/>
      <c r="C540" s="16" t="s">
        <v>1226</v>
      </c>
      <c r="D540" s="16" t="s">
        <v>1262</v>
      </c>
      <c r="E540" s="16" t="s">
        <v>1310</v>
      </c>
      <c r="F540" s="16" t="s">
        <v>1322</v>
      </c>
      <c r="G540" s="16"/>
      <c r="H540" s="17" t="s">
        <v>1230</v>
      </c>
      <c r="I540" s="17" t="s">
        <v>1323</v>
      </c>
      <c r="J540" s="17"/>
      <c r="K540" s="18" t="s">
        <v>1313</v>
      </c>
      <c r="L540" s="18"/>
      <c r="M540" s="18"/>
      <c r="N540" s="18"/>
      <c r="O540" s="19" t="s">
        <v>1233</v>
      </c>
      <c r="P540" s="19"/>
      <c r="Q540" s="20" t="e">
        <f t="shared" si="35"/>
        <v>#N/A</v>
      </c>
      <c r="R540" s="20" t="str">
        <f t="shared" si="36"/>
        <v xml:space="preserve">GO 
</v>
      </c>
      <c r="S540" s="20" t="e">
        <f>IF(F540&lt;&gt;"",VLOOKUP(O540,Sheet1!A:B,2,0)&amp;"."&amp;P540&amp;" AS "&amp;I540,"")</f>
        <v>#N/A</v>
      </c>
    </row>
    <row r="541" spans="1:19" x14ac:dyDescent="0.35">
      <c r="A541" s="16"/>
      <c r="B541" s="16"/>
      <c r="C541" s="16" t="s">
        <v>1226</v>
      </c>
      <c r="D541" s="16" t="s">
        <v>1324</v>
      </c>
      <c r="E541" s="16" t="s">
        <v>1325</v>
      </c>
      <c r="F541" s="16" t="s">
        <v>1326</v>
      </c>
      <c r="G541" s="16"/>
      <c r="H541" s="17" t="s">
        <v>1230</v>
      </c>
      <c r="I541" s="17" t="s">
        <v>1327</v>
      </c>
      <c r="J541" s="17"/>
      <c r="K541" s="18" t="s">
        <v>1313</v>
      </c>
      <c r="L541" s="18"/>
      <c r="M541" s="18"/>
      <c r="N541" s="18"/>
      <c r="O541" s="19" t="s">
        <v>1233</v>
      </c>
      <c r="P541" s="19"/>
      <c r="Q541" s="20" t="e">
        <f t="shared" si="35"/>
        <v>#N/A</v>
      </c>
      <c r="R541" s="20" t="str">
        <f t="shared" si="36"/>
        <v/>
      </c>
      <c r="S541" s="20" t="e">
        <f>IF(F541&lt;&gt;"",VLOOKUP(O541,Sheet1!A:B,2,0)&amp;"."&amp;P541&amp;" AS "&amp;I541,"")</f>
        <v>#N/A</v>
      </c>
    </row>
    <row r="542" spans="1:19" x14ac:dyDescent="0.35">
      <c r="A542" s="16"/>
      <c r="B542" s="16"/>
      <c r="C542" s="16" t="s">
        <v>1226</v>
      </c>
      <c r="D542" s="16" t="s">
        <v>1324</v>
      </c>
      <c r="E542" s="16" t="s">
        <v>1325</v>
      </c>
      <c r="F542" s="16" t="s">
        <v>1328</v>
      </c>
      <c r="G542" s="16"/>
      <c r="H542" s="17" t="s">
        <v>1230</v>
      </c>
      <c r="I542" s="17" t="s">
        <v>1329</v>
      </c>
      <c r="J542" s="17"/>
      <c r="K542" s="18" t="s">
        <v>1313</v>
      </c>
      <c r="L542" s="18"/>
      <c r="M542" s="18"/>
      <c r="N542" s="18"/>
      <c r="O542" s="19" t="s">
        <v>1233</v>
      </c>
      <c r="P542" s="19"/>
      <c r="Q542" s="20" t="e">
        <f t="shared" si="35"/>
        <v>#N/A</v>
      </c>
      <c r="R542" s="20" t="str">
        <f t="shared" si="36"/>
        <v/>
      </c>
      <c r="S542" s="20" t="e">
        <f>IF(F542&lt;&gt;"",VLOOKUP(O542,Sheet1!A:B,2,0)&amp;"."&amp;P542&amp;" AS "&amp;I542,"")</f>
        <v>#N/A</v>
      </c>
    </row>
    <row r="543" spans="1:19" x14ac:dyDescent="0.35">
      <c r="A543" s="16"/>
      <c r="B543" s="16"/>
      <c r="C543" s="16" t="s">
        <v>1226</v>
      </c>
      <c r="D543" s="16" t="s">
        <v>1324</v>
      </c>
      <c r="E543" s="16" t="s">
        <v>1325</v>
      </c>
      <c r="F543" s="16" t="s">
        <v>1330</v>
      </c>
      <c r="G543" s="16"/>
      <c r="H543" s="17" t="s">
        <v>1230</v>
      </c>
      <c r="I543" s="17" t="s">
        <v>1331</v>
      </c>
      <c r="J543" s="17"/>
      <c r="K543" s="18" t="s">
        <v>1313</v>
      </c>
      <c r="L543" s="18"/>
      <c r="M543" s="18"/>
      <c r="N543" s="18"/>
      <c r="O543" s="19" t="s">
        <v>1233</v>
      </c>
      <c r="P543" s="19"/>
      <c r="Q543" s="20" t="e">
        <f t="shared" si="35"/>
        <v>#N/A</v>
      </c>
      <c r="R543" s="20" t="str">
        <f t="shared" si="36"/>
        <v/>
      </c>
      <c r="S543" s="20" t="e">
        <f>IF(F543&lt;&gt;"",VLOOKUP(O543,Sheet1!A:B,2,0)&amp;"."&amp;P543&amp;" AS "&amp;I543,"")</f>
        <v>#N/A</v>
      </c>
    </row>
    <row r="544" spans="1:19" x14ac:dyDescent="0.35">
      <c r="A544" s="16"/>
      <c r="B544" s="16"/>
      <c r="C544" s="16" t="s">
        <v>1226</v>
      </c>
      <c r="D544" s="16" t="s">
        <v>1324</v>
      </c>
      <c r="E544" s="16" t="s">
        <v>1325</v>
      </c>
      <c r="F544" s="16" t="s">
        <v>1332</v>
      </c>
      <c r="G544" s="16"/>
      <c r="H544" s="17" t="s">
        <v>1230</v>
      </c>
      <c r="I544" s="17" t="s">
        <v>1332</v>
      </c>
      <c r="J544" s="17"/>
      <c r="K544" s="18" t="s">
        <v>1313</v>
      </c>
      <c r="L544" s="18"/>
      <c r="M544" s="18"/>
      <c r="N544" s="18"/>
      <c r="O544" s="19" t="s">
        <v>1233</v>
      </c>
      <c r="P544" s="19"/>
      <c r="Q544" s="20" t="e">
        <f t="shared" si="35"/>
        <v>#N/A</v>
      </c>
      <c r="R544" s="20" t="str">
        <f t="shared" si="36"/>
        <v/>
      </c>
      <c r="S544" s="20" t="e">
        <f>IF(F544&lt;&gt;"",VLOOKUP(O544,Sheet1!A:B,2,0)&amp;"."&amp;P544&amp;" AS "&amp;I544,"")</f>
        <v>#N/A</v>
      </c>
    </row>
    <row r="545" spans="1:19" x14ac:dyDescent="0.35">
      <c r="A545" s="16"/>
      <c r="B545" s="16"/>
      <c r="C545" s="16" t="s">
        <v>1226</v>
      </c>
      <c r="D545" s="16" t="s">
        <v>1324</v>
      </c>
      <c r="E545" s="16" t="s">
        <v>1325</v>
      </c>
      <c r="F545" s="16" t="s">
        <v>1333</v>
      </c>
      <c r="G545" s="16"/>
      <c r="H545" s="17" t="s">
        <v>1230</v>
      </c>
      <c r="I545" s="17" t="s">
        <v>1334</v>
      </c>
      <c r="J545" s="17"/>
      <c r="K545" s="18" t="s">
        <v>1313</v>
      </c>
      <c r="L545" s="18"/>
      <c r="M545" s="18"/>
      <c r="N545" s="18"/>
      <c r="O545" s="19" t="s">
        <v>1233</v>
      </c>
      <c r="P545" s="19"/>
      <c r="Q545" s="20" t="e">
        <f t="shared" si="35"/>
        <v>#N/A</v>
      </c>
      <c r="R545" s="20" t="str">
        <f t="shared" si="36"/>
        <v/>
      </c>
      <c r="S545" s="20" t="e">
        <f>IF(F545&lt;&gt;"",VLOOKUP(O545,Sheet1!A:B,2,0)&amp;"."&amp;P545&amp;" AS "&amp;I545,"")</f>
        <v>#N/A</v>
      </c>
    </row>
    <row r="546" spans="1:19" x14ac:dyDescent="0.35">
      <c r="A546" s="16"/>
      <c r="B546" s="16"/>
      <c r="C546" s="16" t="s">
        <v>1226</v>
      </c>
      <c r="D546" s="16" t="s">
        <v>1324</v>
      </c>
      <c r="E546" s="16" t="s">
        <v>1325</v>
      </c>
      <c r="F546" s="16" t="s">
        <v>1335</v>
      </c>
      <c r="G546" s="16"/>
      <c r="H546" s="17" t="s">
        <v>1230</v>
      </c>
      <c r="I546" s="17" t="s">
        <v>1336</v>
      </c>
      <c r="J546" s="17"/>
      <c r="K546" s="18" t="s">
        <v>1313</v>
      </c>
      <c r="L546" s="18"/>
      <c r="M546" s="18"/>
      <c r="N546" s="18"/>
      <c r="O546" s="19" t="s">
        <v>1233</v>
      </c>
      <c r="P546" s="19"/>
      <c r="Q546" s="20" t="e">
        <f t="shared" si="35"/>
        <v>#N/A</v>
      </c>
      <c r="R546" s="20" t="str">
        <f t="shared" si="36"/>
        <v/>
      </c>
      <c r="S546" s="20" t="e">
        <f>IF(F546&lt;&gt;"",VLOOKUP(O546,Sheet1!A:B,2,0)&amp;"."&amp;P546&amp;" AS "&amp;I546,"")</f>
        <v>#N/A</v>
      </c>
    </row>
    <row r="547" spans="1:19" x14ac:dyDescent="0.35">
      <c r="A547" s="16"/>
      <c r="B547" s="16"/>
      <c r="C547" s="16" t="s">
        <v>1226</v>
      </c>
      <c r="D547" s="16" t="s">
        <v>1324</v>
      </c>
      <c r="E547" s="16" t="s">
        <v>1325</v>
      </c>
      <c r="F547" s="16" t="s">
        <v>36</v>
      </c>
      <c r="G547" s="16"/>
      <c r="H547" s="17" t="s">
        <v>1230</v>
      </c>
      <c r="I547" s="17" t="s">
        <v>36</v>
      </c>
      <c r="J547" s="17"/>
      <c r="K547" s="18" t="s">
        <v>1313</v>
      </c>
      <c r="L547" s="18"/>
      <c r="M547" s="18"/>
      <c r="N547" s="18"/>
      <c r="O547" s="19" t="s">
        <v>1233</v>
      </c>
      <c r="P547" s="19"/>
      <c r="Q547" s="20" t="e">
        <f t="shared" si="35"/>
        <v>#N/A</v>
      </c>
      <c r="R547" s="20" t="str">
        <f t="shared" si="36"/>
        <v/>
      </c>
      <c r="S547" s="20" t="e">
        <f>IF(F547&lt;&gt;"",VLOOKUP(O547,Sheet1!A:B,2,0)&amp;"."&amp;P547&amp;" AS "&amp;I547,"")</f>
        <v>#N/A</v>
      </c>
    </row>
    <row r="548" spans="1:19" x14ac:dyDescent="0.35">
      <c r="A548" s="16"/>
      <c r="B548" s="16"/>
      <c r="C548" s="16" t="s">
        <v>1226</v>
      </c>
      <c r="D548" s="16" t="s">
        <v>1324</v>
      </c>
      <c r="E548" s="16" t="s">
        <v>1325</v>
      </c>
      <c r="F548" s="16" t="s">
        <v>1298</v>
      </c>
      <c r="G548" s="16"/>
      <c r="H548" s="17" t="s">
        <v>1230</v>
      </c>
      <c r="I548" s="17" t="s">
        <v>1299</v>
      </c>
      <c r="J548" s="17"/>
      <c r="K548" s="18" t="s">
        <v>1313</v>
      </c>
      <c r="L548" s="18"/>
      <c r="M548" s="18"/>
      <c r="N548" s="18"/>
      <c r="O548" s="19" t="s">
        <v>1233</v>
      </c>
      <c r="P548" s="19"/>
      <c r="Q548" s="20" t="e">
        <f t="shared" si="35"/>
        <v>#N/A</v>
      </c>
      <c r="R548" s="20" t="str">
        <f t="shared" si="36"/>
        <v/>
      </c>
      <c r="S548" s="20" t="e">
        <f>IF(F548&lt;&gt;"",VLOOKUP(O548,Sheet1!A:B,2,0)&amp;"."&amp;P548&amp;" AS "&amp;I548,"")</f>
        <v>#N/A</v>
      </c>
    </row>
    <row r="549" spans="1:19" x14ac:dyDescent="0.35">
      <c r="A549" s="16"/>
      <c r="B549" s="16"/>
      <c r="C549" s="16" t="s">
        <v>1226</v>
      </c>
      <c r="D549" s="16" t="s">
        <v>1324</v>
      </c>
      <c r="E549" s="16" t="s">
        <v>1325</v>
      </c>
      <c r="F549" s="16" t="s">
        <v>1337</v>
      </c>
      <c r="G549" s="16"/>
      <c r="H549" s="17" t="s">
        <v>1230</v>
      </c>
      <c r="I549" s="17" t="s">
        <v>1338</v>
      </c>
      <c r="J549" s="17"/>
      <c r="K549" s="18" t="s">
        <v>1313</v>
      </c>
      <c r="L549" s="18"/>
      <c r="M549" s="18"/>
      <c r="N549" s="18"/>
      <c r="O549" s="19" t="s">
        <v>1233</v>
      </c>
      <c r="P549" s="19"/>
      <c r="Q549" s="20" t="e">
        <f t="shared" si="35"/>
        <v>#N/A</v>
      </c>
      <c r="R549" s="20" t="str">
        <f t="shared" si="36"/>
        <v/>
      </c>
      <c r="S549" s="20" t="e">
        <f>IF(F549&lt;&gt;"",VLOOKUP(O549,Sheet1!A:B,2,0)&amp;"."&amp;P549&amp;" AS "&amp;I549,"")</f>
        <v>#N/A</v>
      </c>
    </row>
    <row r="550" spans="1:19" x14ac:dyDescent="0.35">
      <c r="A550" s="16"/>
      <c r="B550" s="16"/>
      <c r="C550" s="16" t="s">
        <v>1226</v>
      </c>
      <c r="D550" s="16" t="s">
        <v>1324</v>
      </c>
      <c r="E550" s="16" t="s">
        <v>1325</v>
      </c>
      <c r="F550" s="16" t="s">
        <v>1339</v>
      </c>
      <c r="G550" s="16"/>
      <c r="H550" s="17" t="s">
        <v>1230</v>
      </c>
      <c r="I550" s="17" t="s">
        <v>1340</v>
      </c>
      <c r="J550" s="17"/>
      <c r="K550" s="18" t="s">
        <v>1313</v>
      </c>
      <c r="L550" s="18"/>
      <c r="M550" s="18"/>
      <c r="N550" s="18"/>
      <c r="O550" s="19" t="s">
        <v>1233</v>
      </c>
      <c r="P550" s="19"/>
      <c r="Q550" s="20" t="e">
        <f t="shared" si="35"/>
        <v>#N/A</v>
      </c>
      <c r="R550" s="20" t="str">
        <f t="shared" si="36"/>
        <v/>
      </c>
      <c r="S550" s="20" t="e">
        <f>IF(F550&lt;&gt;"",VLOOKUP(O550,Sheet1!A:B,2,0)&amp;"."&amp;P550&amp;" AS "&amp;I550,"")</f>
        <v>#N/A</v>
      </c>
    </row>
    <row r="551" spans="1:19" x14ac:dyDescent="0.35">
      <c r="A551" s="16"/>
      <c r="B551" s="16"/>
      <c r="C551" s="16" t="s">
        <v>1226</v>
      </c>
      <c r="D551" s="16" t="s">
        <v>1324</v>
      </c>
      <c r="E551" s="16" t="s">
        <v>1325</v>
      </c>
      <c r="F551" s="16" t="s">
        <v>1341</v>
      </c>
      <c r="G551" s="16"/>
      <c r="H551" s="17" t="s">
        <v>1230</v>
      </c>
      <c r="I551" s="17" t="s">
        <v>1342</v>
      </c>
      <c r="J551" s="17"/>
      <c r="K551" s="18" t="s">
        <v>1313</v>
      </c>
      <c r="L551" s="18"/>
      <c r="M551" s="18"/>
      <c r="N551" s="18"/>
      <c r="O551" s="19" t="s">
        <v>1233</v>
      </c>
      <c r="P551" s="19"/>
      <c r="Q551" s="20" t="e">
        <f t="shared" si="35"/>
        <v>#N/A</v>
      </c>
      <c r="R551" s="20" t="str">
        <f t="shared" si="36"/>
        <v/>
      </c>
      <c r="S551" s="20" t="e">
        <f>IF(F551&lt;&gt;"",VLOOKUP(O551,Sheet1!A:B,2,0)&amp;"."&amp;P551&amp;" AS "&amp;I551,"")</f>
        <v>#N/A</v>
      </c>
    </row>
    <row r="552" spans="1:19" x14ac:dyDescent="0.35">
      <c r="A552" s="16"/>
      <c r="B552" s="16"/>
      <c r="C552" s="16" t="s">
        <v>1226</v>
      </c>
      <c r="D552" s="16" t="s">
        <v>1324</v>
      </c>
      <c r="E552" s="16" t="s">
        <v>1325</v>
      </c>
      <c r="F552" s="16" t="s">
        <v>1343</v>
      </c>
      <c r="G552" s="16"/>
      <c r="H552" s="17" t="s">
        <v>1230</v>
      </c>
      <c r="I552" s="17" t="s">
        <v>1343</v>
      </c>
      <c r="J552" s="17"/>
      <c r="K552" s="18" t="s">
        <v>1313</v>
      </c>
      <c r="L552" s="18"/>
      <c r="M552" s="18"/>
      <c r="N552" s="18"/>
      <c r="O552" s="19" t="s">
        <v>1233</v>
      </c>
      <c r="P552" s="19"/>
      <c r="Q552" s="20" t="e">
        <f t="shared" si="35"/>
        <v>#N/A</v>
      </c>
      <c r="R552" s="20" t="str">
        <f t="shared" si="36"/>
        <v/>
      </c>
      <c r="S552" s="20" t="e">
        <f>IF(F552&lt;&gt;"",VLOOKUP(O552,Sheet1!A:B,2,0)&amp;"."&amp;P552&amp;" AS "&amp;I552,"")</f>
        <v>#N/A</v>
      </c>
    </row>
    <row r="553" spans="1:19" x14ac:dyDescent="0.35">
      <c r="A553" s="16"/>
      <c r="B553" s="16"/>
      <c r="C553" s="16" t="s">
        <v>1226</v>
      </c>
      <c r="D553" s="16" t="s">
        <v>1324</v>
      </c>
      <c r="E553" s="16" t="s">
        <v>1325</v>
      </c>
      <c r="F553" s="16" t="s">
        <v>250</v>
      </c>
      <c r="G553" s="16"/>
      <c r="H553" s="17" t="s">
        <v>1230</v>
      </c>
      <c r="I553" s="17" t="s">
        <v>250</v>
      </c>
      <c r="J553" s="17"/>
      <c r="K553" s="18" t="s">
        <v>1313</v>
      </c>
      <c r="L553" s="18"/>
      <c r="M553" s="18"/>
      <c r="N553" s="18"/>
      <c r="O553" s="19" t="s">
        <v>1233</v>
      </c>
      <c r="P553" s="19"/>
      <c r="Q553" s="20" t="e">
        <f t="shared" si="35"/>
        <v>#N/A</v>
      </c>
      <c r="R553" s="20" t="str">
        <f t="shared" si="36"/>
        <v/>
      </c>
      <c r="S553" s="20" t="e">
        <f>IF(F553&lt;&gt;"",VLOOKUP(O553,Sheet1!A:B,2,0)&amp;"."&amp;P553&amp;" AS "&amp;I553,"")</f>
        <v>#N/A</v>
      </c>
    </row>
    <row r="554" spans="1:19" x14ac:dyDescent="0.35">
      <c r="A554" s="16"/>
      <c r="B554" s="16"/>
      <c r="C554" s="16" t="s">
        <v>1226</v>
      </c>
      <c r="D554" s="16" t="s">
        <v>1324</v>
      </c>
      <c r="E554" s="16" t="s">
        <v>1325</v>
      </c>
      <c r="F554" s="16" t="s">
        <v>1344</v>
      </c>
      <c r="G554" s="16"/>
      <c r="H554" s="17" t="s">
        <v>1230</v>
      </c>
      <c r="I554" s="17" t="s">
        <v>1345</v>
      </c>
      <c r="J554" s="17"/>
      <c r="K554" s="18" t="s">
        <v>1313</v>
      </c>
      <c r="L554" s="18"/>
      <c r="M554" s="18"/>
      <c r="N554" s="18"/>
      <c r="O554" s="19" t="s">
        <v>1233</v>
      </c>
      <c r="P554" s="19"/>
      <c r="Q554" s="20" t="e">
        <f t="shared" si="35"/>
        <v>#N/A</v>
      </c>
      <c r="R554" s="20" t="str">
        <f t="shared" si="36"/>
        <v/>
      </c>
      <c r="S554" s="20" t="e">
        <f>IF(F554&lt;&gt;"",VLOOKUP(O554,Sheet1!A:B,2,0)&amp;"."&amp;P554&amp;" AS "&amp;I554,"")</f>
        <v>#N/A</v>
      </c>
    </row>
    <row r="555" spans="1:19" x14ac:dyDescent="0.35">
      <c r="A555" s="16"/>
      <c r="B555" s="16"/>
      <c r="C555" s="16" t="s">
        <v>1226</v>
      </c>
      <c r="D555" s="16" t="s">
        <v>1324</v>
      </c>
      <c r="E555" s="16" t="s">
        <v>1325</v>
      </c>
      <c r="F555" s="16" t="s">
        <v>1346</v>
      </c>
      <c r="G555" s="16"/>
      <c r="H555" s="17" t="s">
        <v>1230</v>
      </c>
      <c r="I555" s="17" t="s">
        <v>1347</v>
      </c>
      <c r="J555" s="17"/>
      <c r="K555" s="18" t="s">
        <v>1313</v>
      </c>
      <c r="L555" s="18"/>
      <c r="M555" s="18"/>
      <c r="N555" s="18"/>
      <c r="O555" s="19" t="s">
        <v>1233</v>
      </c>
      <c r="P555" s="19"/>
      <c r="Q555" s="20" t="e">
        <f t="shared" si="35"/>
        <v>#N/A</v>
      </c>
      <c r="R555" s="20" t="str">
        <f t="shared" si="36"/>
        <v/>
      </c>
      <c r="S555" s="20" t="e">
        <f>IF(F555&lt;&gt;"",VLOOKUP(O555,Sheet1!A:B,2,0)&amp;"."&amp;P555&amp;" AS "&amp;I555,"")</f>
        <v>#N/A</v>
      </c>
    </row>
    <row r="556" spans="1:19" x14ac:dyDescent="0.35">
      <c r="A556" s="16"/>
      <c r="B556" s="16"/>
      <c r="C556" s="16" t="s">
        <v>1226</v>
      </c>
      <c r="D556" s="16" t="s">
        <v>1324</v>
      </c>
      <c r="E556" s="16" t="s">
        <v>1325</v>
      </c>
      <c r="F556" s="16" t="s">
        <v>1348</v>
      </c>
      <c r="G556" s="16"/>
      <c r="H556" s="17" t="s">
        <v>1230</v>
      </c>
      <c r="I556" s="17" t="s">
        <v>1349</v>
      </c>
      <c r="J556" s="17"/>
      <c r="K556" s="18" t="s">
        <v>1313</v>
      </c>
      <c r="L556" s="18"/>
      <c r="M556" s="18"/>
      <c r="N556" s="18"/>
      <c r="O556" s="19" t="s">
        <v>1233</v>
      </c>
      <c r="P556" s="19"/>
      <c r="Q556" s="20" t="e">
        <f t="shared" si="35"/>
        <v>#N/A</v>
      </c>
      <c r="R556" s="20" t="str">
        <f t="shared" si="36"/>
        <v/>
      </c>
      <c r="S556" s="20" t="e">
        <f>IF(F556&lt;&gt;"",VLOOKUP(O556,Sheet1!A:B,2,0)&amp;"."&amp;P556&amp;" AS "&amp;I556,"")</f>
        <v>#N/A</v>
      </c>
    </row>
    <row r="557" spans="1:19" x14ac:dyDescent="0.35">
      <c r="A557" s="16"/>
      <c r="B557" s="16"/>
      <c r="C557" s="16" t="s">
        <v>1226</v>
      </c>
      <c r="D557" s="16" t="s">
        <v>1324</v>
      </c>
      <c r="E557" s="16" t="s">
        <v>1325</v>
      </c>
      <c r="F557" s="16" t="s">
        <v>1350</v>
      </c>
      <c r="G557" s="16"/>
      <c r="H557" s="17" t="s">
        <v>1230</v>
      </c>
      <c r="I557" s="17" t="s">
        <v>1351</v>
      </c>
      <c r="J557" s="17"/>
      <c r="K557" s="18" t="s">
        <v>1313</v>
      </c>
      <c r="L557" s="18"/>
      <c r="M557" s="18"/>
      <c r="N557" s="18"/>
      <c r="O557" s="19" t="s">
        <v>1233</v>
      </c>
      <c r="P557" s="19"/>
      <c r="Q557" s="20" t="e">
        <f t="shared" si="35"/>
        <v>#N/A</v>
      </c>
      <c r="R557" s="20" t="str">
        <f t="shared" si="36"/>
        <v/>
      </c>
      <c r="S557" s="20" t="e">
        <f>IF(F557&lt;&gt;"",VLOOKUP(O557,Sheet1!A:B,2,0)&amp;"."&amp;P557&amp;" AS "&amp;I557,"")</f>
        <v>#N/A</v>
      </c>
    </row>
    <row r="558" spans="1:19" x14ac:dyDescent="0.35">
      <c r="A558" s="16"/>
      <c r="B558" s="16"/>
      <c r="C558" s="16" t="s">
        <v>1226</v>
      </c>
      <c r="D558" s="16" t="s">
        <v>1324</v>
      </c>
      <c r="E558" s="16" t="s">
        <v>1325</v>
      </c>
      <c r="F558" s="16" t="s">
        <v>1352</v>
      </c>
      <c r="G558" s="16"/>
      <c r="H558" s="17" t="s">
        <v>1230</v>
      </c>
      <c r="I558" s="17" t="s">
        <v>1353</v>
      </c>
      <c r="J558" s="17"/>
      <c r="K558" s="18" t="s">
        <v>1313</v>
      </c>
      <c r="L558" s="18"/>
      <c r="M558" s="18"/>
      <c r="N558" s="18"/>
      <c r="O558" s="19" t="s">
        <v>1233</v>
      </c>
      <c r="P558" s="19"/>
      <c r="Q558" s="20" t="e">
        <f t="shared" si="35"/>
        <v>#N/A</v>
      </c>
      <c r="R558" s="20" t="str">
        <f t="shared" si="36"/>
        <v/>
      </c>
      <c r="S558" s="20" t="e">
        <f>IF(F558&lt;&gt;"",VLOOKUP(O558,Sheet1!A:B,2,0)&amp;"."&amp;P558&amp;" AS "&amp;I558,"")</f>
        <v>#N/A</v>
      </c>
    </row>
    <row r="559" spans="1:19" x14ac:dyDescent="0.35">
      <c r="A559" s="16"/>
      <c r="B559" s="16"/>
      <c r="C559" s="16" t="s">
        <v>1226</v>
      </c>
      <c r="D559" s="16" t="s">
        <v>1324</v>
      </c>
      <c r="E559" s="16" t="s">
        <v>1325</v>
      </c>
      <c r="F559" s="16" t="s">
        <v>1354</v>
      </c>
      <c r="G559" s="16"/>
      <c r="H559" s="17" t="s">
        <v>1230</v>
      </c>
      <c r="I559" s="17" t="s">
        <v>1355</v>
      </c>
      <c r="J559" s="17"/>
      <c r="K559" s="18" t="s">
        <v>1313</v>
      </c>
      <c r="L559" s="18"/>
      <c r="M559" s="18"/>
      <c r="N559" s="18"/>
      <c r="O559" s="19" t="s">
        <v>1233</v>
      </c>
      <c r="P559" s="19"/>
      <c r="Q559" s="20" t="e">
        <f t="shared" si="35"/>
        <v>#N/A</v>
      </c>
      <c r="R559" s="20" t="str">
        <f t="shared" si="36"/>
        <v/>
      </c>
      <c r="S559" s="20" t="e">
        <f>IF(F559&lt;&gt;"",VLOOKUP(O559,Sheet1!A:B,2,0)&amp;"."&amp;P559&amp;" AS "&amp;I559,"")</f>
        <v>#N/A</v>
      </c>
    </row>
    <row r="560" spans="1:19" x14ac:dyDescent="0.35">
      <c r="A560" s="16"/>
      <c r="B560" s="16"/>
      <c r="C560" s="16" t="s">
        <v>1226</v>
      </c>
      <c r="D560" s="16" t="s">
        <v>1324</v>
      </c>
      <c r="E560" s="16" t="s">
        <v>1325</v>
      </c>
      <c r="F560" s="16" t="s">
        <v>1356</v>
      </c>
      <c r="G560" s="16"/>
      <c r="H560" s="17" t="s">
        <v>1230</v>
      </c>
      <c r="I560" s="17" t="s">
        <v>1357</v>
      </c>
      <c r="J560" s="17"/>
      <c r="K560" s="18" t="s">
        <v>1313</v>
      </c>
      <c r="L560" s="18"/>
      <c r="M560" s="18"/>
      <c r="N560" s="18"/>
      <c r="O560" s="19" t="s">
        <v>1233</v>
      </c>
      <c r="P560" s="19"/>
      <c r="Q560" s="20" t="e">
        <f t="shared" si="35"/>
        <v>#N/A</v>
      </c>
      <c r="R560" s="20" t="str">
        <f t="shared" si="36"/>
        <v/>
      </c>
      <c r="S560" s="20" t="e">
        <f>IF(F560&lt;&gt;"",VLOOKUP(O560,Sheet1!A:B,2,0)&amp;"."&amp;P560&amp;" AS "&amp;I560,"")</f>
        <v>#N/A</v>
      </c>
    </row>
    <row r="561" spans="1:19" x14ac:dyDescent="0.35">
      <c r="A561" s="16"/>
      <c r="B561" s="16"/>
      <c r="C561" s="16" t="s">
        <v>1226</v>
      </c>
      <c r="D561" s="16" t="s">
        <v>1324</v>
      </c>
      <c r="E561" s="16" t="s">
        <v>1325</v>
      </c>
      <c r="F561" s="16" t="s">
        <v>1358</v>
      </c>
      <c r="G561" s="16"/>
      <c r="H561" s="17" t="s">
        <v>1230</v>
      </c>
      <c r="I561" s="17" t="s">
        <v>1359</v>
      </c>
      <c r="J561" s="17"/>
      <c r="K561" s="18" t="s">
        <v>1313</v>
      </c>
      <c r="L561" s="18"/>
      <c r="M561" s="18"/>
      <c r="N561" s="18"/>
      <c r="O561" s="19" t="s">
        <v>1233</v>
      </c>
      <c r="P561" s="19"/>
      <c r="Q561" s="20" t="e">
        <f t="shared" si="35"/>
        <v>#REF!</v>
      </c>
      <c r="R561" s="20" t="e">
        <f>IF(H561&lt;&gt;H560,"CREATE VIEW DBO.V_"&amp;H561&amp;" AS "&amp;CHAR(10)&amp;"SELECT ",IF(E561&lt;&gt;#REF!,"GO "&amp;CHAR(10),""))</f>
        <v>#REF!</v>
      </c>
      <c r="S561" s="20" t="e">
        <f>IF(F561&lt;&gt;"",VLOOKUP(O561,Sheet1!A:B,2,0)&amp;"."&amp;P561&amp;" AS "&amp;I561,"")</f>
        <v>#N/A</v>
      </c>
    </row>
    <row r="562" spans="1:19" x14ac:dyDescent="0.35">
      <c r="A562" s="16"/>
      <c r="B562" s="16"/>
      <c r="C562" s="16" t="s">
        <v>1226</v>
      </c>
      <c r="D562" s="16" t="s">
        <v>1227</v>
      </c>
      <c r="E562" s="16" t="s">
        <v>1360</v>
      </c>
      <c r="F562" s="16" t="s">
        <v>1361</v>
      </c>
      <c r="G562" s="16"/>
      <c r="H562" s="17" t="s">
        <v>1362</v>
      </c>
      <c r="I562" s="17" t="s">
        <v>1363</v>
      </c>
      <c r="J562" s="17"/>
      <c r="K562" s="18" t="s">
        <v>1364</v>
      </c>
      <c r="L562" s="18"/>
      <c r="M562" s="18"/>
      <c r="N562" s="18"/>
      <c r="O562" s="19" t="s">
        <v>1365</v>
      </c>
      <c r="P562" s="19" t="s">
        <v>1366</v>
      </c>
      <c r="Q562" s="20" t="e">
        <f t="shared" ref="Q562:Q586" si="37">IF(OR(R562&lt;&gt;"",S562&lt;&gt;""),"x","")</f>
        <v>#REF!</v>
      </c>
      <c r="R562" s="20" t="e">
        <f>IF(H562&lt;&gt;#REF!,"CREATE VIEW DBO.V_"&amp;H562&amp;" AS "&amp;CHAR(10)&amp;"SELECT ",IF(E562&lt;&gt;E563,"GO "&amp;CHAR(10),""))</f>
        <v>#REF!</v>
      </c>
      <c r="S562" s="20" t="e">
        <f>IF(F562&lt;&gt;"",VLOOKUP(O562,Sheet1!A:B,2,0)&amp;"."&amp;P562&amp;" AS "&amp;I562,"")</f>
        <v>#N/A</v>
      </c>
    </row>
    <row r="563" spans="1:19" x14ac:dyDescent="0.35">
      <c r="A563" s="16"/>
      <c r="B563" s="16"/>
      <c r="C563" s="16" t="s">
        <v>1226</v>
      </c>
      <c r="D563" s="16" t="s">
        <v>1227</v>
      </c>
      <c r="E563" s="16" t="s">
        <v>1360</v>
      </c>
      <c r="F563" s="16" t="s">
        <v>1367</v>
      </c>
      <c r="G563" s="16"/>
      <c r="H563" s="17" t="s">
        <v>1362</v>
      </c>
      <c r="I563" s="17" t="s">
        <v>1368</v>
      </c>
      <c r="J563" s="17"/>
      <c r="K563" s="18" t="s">
        <v>1364</v>
      </c>
      <c r="L563" s="18"/>
      <c r="M563" s="18"/>
      <c r="N563" s="18"/>
      <c r="O563" s="19" t="s">
        <v>1365</v>
      </c>
      <c r="P563" s="19" t="s">
        <v>1369</v>
      </c>
      <c r="Q563" s="20" t="e">
        <f t="shared" si="37"/>
        <v>#N/A</v>
      </c>
      <c r="R563" s="20" t="str">
        <f t="shared" ref="R563:R573" si="38">IF(H563&lt;&gt;H562,"CREATE VIEW DBO.V_"&amp;H563&amp;" AS "&amp;CHAR(10)&amp;"SELECT ",IF(E563&lt;&gt;E564,"GO "&amp;CHAR(10),""))</f>
        <v/>
      </c>
      <c r="S563" s="20" t="e">
        <f>IF(F563&lt;&gt;"",VLOOKUP(O563,Sheet1!A:B,2,0)&amp;"."&amp;P563&amp;" AS "&amp;I563,"")</f>
        <v>#N/A</v>
      </c>
    </row>
    <row r="564" spans="1:19" x14ac:dyDescent="0.35">
      <c r="A564" s="16"/>
      <c r="B564" s="16"/>
      <c r="C564" s="16" t="s">
        <v>1226</v>
      </c>
      <c r="D564" s="16" t="s">
        <v>1227</v>
      </c>
      <c r="E564" s="16" t="s">
        <v>1360</v>
      </c>
      <c r="F564" s="16" t="s">
        <v>1269</v>
      </c>
      <c r="G564" s="16"/>
      <c r="H564" s="17" t="s">
        <v>1362</v>
      </c>
      <c r="I564" s="17" t="s">
        <v>1270</v>
      </c>
      <c r="J564" s="17"/>
      <c r="K564" s="18" t="s">
        <v>1364</v>
      </c>
      <c r="L564" s="18"/>
      <c r="M564" s="18"/>
      <c r="N564" s="18"/>
      <c r="O564" s="19" t="s">
        <v>1365</v>
      </c>
      <c r="P564" s="19" t="s">
        <v>1370</v>
      </c>
      <c r="Q564" s="20" t="e">
        <f t="shared" si="37"/>
        <v>#N/A</v>
      </c>
      <c r="R564" s="20" t="str">
        <f t="shared" si="38"/>
        <v/>
      </c>
      <c r="S564" s="20" t="e">
        <f>IF(F564&lt;&gt;"",VLOOKUP(O564,Sheet1!A:B,2,0)&amp;"."&amp;P564&amp;" AS "&amp;I564,"")</f>
        <v>#N/A</v>
      </c>
    </row>
    <row r="565" spans="1:19" x14ac:dyDescent="0.35">
      <c r="A565" s="16"/>
      <c r="B565" s="16"/>
      <c r="C565" s="16" t="s">
        <v>1226</v>
      </c>
      <c r="D565" s="16" t="s">
        <v>1227</v>
      </c>
      <c r="E565" s="16" t="s">
        <v>1360</v>
      </c>
      <c r="F565" s="16" t="s">
        <v>1267</v>
      </c>
      <c r="G565" s="16"/>
      <c r="H565" s="17" t="s">
        <v>1362</v>
      </c>
      <c r="I565" s="17" t="s">
        <v>1268</v>
      </c>
      <c r="J565" s="17"/>
      <c r="K565" s="18" t="s">
        <v>1364</v>
      </c>
      <c r="L565" s="18"/>
      <c r="M565" s="18"/>
      <c r="N565" s="18"/>
      <c r="O565" s="19" t="s">
        <v>1365</v>
      </c>
      <c r="P565" s="19" t="s">
        <v>1371</v>
      </c>
      <c r="Q565" s="20" t="e">
        <f t="shared" si="37"/>
        <v>#N/A</v>
      </c>
      <c r="R565" s="20" t="str">
        <f t="shared" si="38"/>
        <v/>
      </c>
      <c r="S565" s="20" t="e">
        <f>IF(F565&lt;&gt;"",VLOOKUP(O565,Sheet1!A:B,2,0)&amp;"."&amp;P565&amp;" AS "&amp;I565,"")</f>
        <v>#N/A</v>
      </c>
    </row>
    <row r="566" spans="1:19" x14ac:dyDescent="0.35">
      <c r="A566" s="16"/>
      <c r="B566" s="16"/>
      <c r="C566" s="16" t="s">
        <v>1226</v>
      </c>
      <c r="D566" s="16" t="s">
        <v>1227</v>
      </c>
      <c r="E566" s="16" t="s">
        <v>1360</v>
      </c>
      <c r="F566" s="16" t="s">
        <v>1372</v>
      </c>
      <c r="G566" s="16"/>
      <c r="H566" s="17" t="s">
        <v>1362</v>
      </c>
      <c r="I566" s="17" t="s">
        <v>1373</v>
      </c>
      <c r="J566" s="17"/>
      <c r="K566" s="18" t="s">
        <v>1364</v>
      </c>
      <c r="L566" s="18"/>
      <c r="M566" s="18"/>
      <c r="N566" s="18"/>
      <c r="O566" s="19" t="s">
        <v>1365</v>
      </c>
      <c r="P566" s="19" t="s">
        <v>1374</v>
      </c>
      <c r="Q566" s="20" t="e">
        <f t="shared" si="37"/>
        <v>#N/A</v>
      </c>
      <c r="R566" s="20" t="str">
        <f t="shared" si="38"/>
        <v/>
      </c>
      <c r="S566" s="20" t="e">
        <f>IF(F566&lt;&gt;"",VLOOKUP(O566,Sheet1!A:B,2,0)&amp;"."&amp;P566&amp;" AS "&amp;I566,"")</f>
        <v>#N/A</v>
      </c>
    </row>
    <row r="567" spans="1:19" x14ac:dyDescent="0.35">
      <c r="A567" s="16"/>
      <c r="B567" s="16"/>
      <c r="C567" s="16" t="s">
        <v>1226</v>
      </c>
      <c r="D567" s="16" t="s">
        <v>1227</v>
      </c>
      <c r="E567" s="16" t="s">
        <v>1360</v>
      </c>
      <c r="F567" s="16" t="s">
        <v>1375</v>
      </c>
      <c r="G567" s="16"/>
      <c r="H567" s="17" t="s">
        <v>1362</v>
      </c>
      <c r="I567" s="17" t="s">
        <v>1376</v>
      </c>
      <c r="J567" s="17"/>
      <c r="K567" s="18" t="s">
        <v>1364</v>
      </c>
      <c r="L567" s="18"/>
      <c r="M567" s="18"/>
      <c r="N567" s="18"/>
      <c r="O567" s="19" t="s">
        <v>1365</v>
      </c>
      <c r="P567" s="19" t="s">
        <v>1377</v>
      </c>
      <c r="Q567" s="20" t="e">
        <f t="shared" si="37"/>
        <v>#N/A</v>
      </c>
      <c r="R567" s="20" t="str">
        <f t="shared" si="38"/>
        <v/>
      </c>
      <c r="S567" s="20" t="e">
        <f>IF(F567&lt;&gt;"",VLOOKUP(O567,Sheet1!A:B,2,0)&amp;"."&amp;P567&amp;" AS "&amp;I567,"")</f>
        <v>#N/A</v>
      </c>
    </row>
    <row r="568" spans="1:19" x14ac:dyDescent="0.35">
      <c r="A568" s="16"/>
      <c r="B568" s="16"/>
      <c r="C568" s="16" t="s">
        <v>1226</v>
      </c>
      <c r="D568" s="16" t="s">
        <v>1227</v>
      </c>
      <c r="E568" s="16" t="s">
        <v>1360</v>
      </c>
      <c r="F568" s="16" t="s">
        <v>1378</v>
      </c>
      <c r="G568" s="16"/>
      <c r="H568" s="17" t="s">
        <v>1362</v>
      </c>
      <c r="I568" s="17" t="s">
        <v>1379</v>
      </c>
      <c r="J568" s="17"/>
      <c r="K568" s="18" t="s">
        <v>1364</v>
      </c>
      <c r="L568" s="18"/>
      <c r="M568" s="18"/>
      <c r="N568" s="18"/>
      <c r="O568" s="19" t="s">
        <v>1380</v>
      </c>
      <c r="P568" s="19" t="s">
        <v>1381</v>
      </c>
      <c r="Q568" s="20" t="e">
        <f t="shared" si="37"/>
        <v>#N/A</v>
      </c>
      <c r="R568" s="20" t="str">
        <f t="shared" si="38"/>
        <v/>
      </c>
      <c r="S568" s="20" t="e">
        <f>IF(F568&lt;&gt;"",VLOOKUP(O568,Sheet1!A:B,2,0)&amp;"."&amp;P568&amp;" AS "&amp;I568,"")</f>
        <v>#N/A</v>
      </c>
    </row>
    <row r="569" spans="1:19" x14ac:dyDescent="0.35">
      <c r="A569" s="16"/>
      <c r="B569" s="16"/>
      <c r="C569" s="16" t="s">
        <v>1226</v>
      </c>
      <c r="D569" s="16" t="s">
        <v>1227</v>
      </c>
      <c r="E569" s="16" t="s">
        <v>1360</v>
      </c>
      <c r="F569" s="16" t="s">
        <v>1382</v>
      </c>
      <c r="G569" s="16"/>
      <c r="H569" s="17" t="s">
        <v>1362</v>
      </c>
      <c r="I569" s="17" t="s">
        <v>296</v>
      </c>
      <c r="J569" s="17"/>
      <c r="K569" s="18" t="s">
        <v>1364</v>
      </c>
      <c r="L569" s="18"/>
      <c r="M569" s="18"/>
      <c r="N569" s="18"/>
      <c r="O569" s="19" t="s">
        <v>1383</v>
      </c>
      <c r="P569" s="19" t="s">
        <v>1384</v>
      </c>
      <c r="Q569" s="20" t="str">
        <f t="shared" si="37"/>
        <v>x</v>
      </c>
      <c r="R569" s="20" t="str">
        <f t="shared" si="38"/>
        <v/>
      </c>
      <c r="S569" s="20" t="str">
        <f>IF(F569&lt;&gt;"",VLOOKUP(O569,Sheet1!A:B,2,0)&amp;"."&amp;P569&amp;" AS "&amp;I569,"")</f>
        <v>pe.(rtrim(pe.ulastname) + rtrim(isnull(pe.sFirstName,''))) AS Name</v>
      </c>
    </row>
    <row r="570" spans="1:19" x14ac:dyDescent="0.35">
      <c r="A570" s="16"/>
      <c r="B570" s="16"/>
      <c r="C570" s="16" t="s">
        <v>1226</v>
      </c>
      <c r="D570" s="16" t="s">
        <v>1227</v>
      </c>
      <c r="E570" s="16" t="s">
        <v>1360</v>
      </c>
      <c r="F570" s="16" t="s">
        <v>1385</v>
      </c>
      <c r="G570" s="16"/>
      <c r="H570" s="17" t="s">
        <v>1362</v>
      </c>
      <c r="I570" s="17" t="s">
        <v>1386</v>
      </c>
      <c r="J570" s="17"/>
      <c r="K570" s="18" t="s">
        <v>1364</v>
      </c>
      <c r="L570" s="18"/>
      <c r="M570" s="18"/>
      <c r="N570" s="18"/>
      <c r="O570" s="19" t="s">
        <v>1365</v>
      </c>
      <c r="P570" s="19" t="s">
        <v>1387</v>
      </c>
      <c r="Q570" s="20" t="e">
        <f t="shared" si="37"/>
        <v>#N/A</v>
      </c>
      <c r="R570" s="20" t="str">
        <f t="shared" si="38"/>
        <v/>
      </c>
      <c r="S570" s="20" t="e">
        <f>IF(F570&lt;&gt;"",VLOOKUP(O570,Sheet1!A:B,2,0)&amp;"."&amp;P570&amp;" AS "&amp;I570,"")</f>
        <v>#N/A</v>
      </c>
    </row>
    <row r="571" spans="1:19" x14ac:dyDescent="0.35">
      <c r="A571" s="16"/>
      <c r="B571" s="16"/>
      <c r="C571" s="16" t="s">
        <v>1226</v>
      </c>
      <c r="D571" s="16" t="s">
        <v>1227</v>
      </c>
      <c r="E571" s="16" t="s">
        <v>1360</v>
      </c>
      <c r="F571" s="16" t="s">
        <v>1388</v>
      </c>
      <c r="G571" s="16"/>
      <c r="H571" s="17" t="s">
        <v>1362</v>
      </c>
      <c r="I571" s="17" t="s">
        <v>1389</v>
      </c>
      <c r="J571" s="17"/>
      <c r="K571" s="18" t="s">
        <v>1364</v>
      </c>
      <c r="L571" s="18"/>
      <c r="M571" s="18"/>
      <c r="N571" s="18"/>
      <c r="O571" s="19" t="s">
        <v>1365</v>
      </c>
      <c r="P571" s="21" t="s">
        <v>1390</v>
      </c>
      <c r="Q571" s="20" t="e">
        <f t="shared" si="37"/>
        <v>#N/A</v>
      </c>
      <c r="R571" s="20" t="str">
        <f t="shared" si="38"/>
        <v/>
      </c>
      <c r="S571" s="20" t="e">
        <f>IF(F571&lt;&gt;"",VLOOKUP(O571,Sheet1!A:B,2,0)&amp;"."&amp;P571&amp;" AS "&amp;I571,"")</f>
        <v>#N/A</v>
      </c>
    </row>
    <row r="572" spans="1:19" x14ac:dyDescent="0.35">
      <c r="A572" s="16"/>
      <c r="B572" s="16"/>
      <c r="C572" s="16" t="s">
        <v>1226</v>
      </c>
      <c r="D572" s="16" t="s">
        <v>1227</v>
      </c>
      <c r="E572" s="16" t="s">
        <v>1360</v>
      </c>
      <c r="F572" s="16" t="s">
        <v>25</v>
      </c>
      <c r="G572" s="16"/>
      <c r="H572" s="17" t="s">
        <v>1362</v>
      </c>
      <c r="I572" s="17" t="s">
        <v>1391</v>
      </c>
      <c r="J572" s="17"/>
      <c r="K572" s="18" t="s">
        <v>1364</v>
      </c>
      <c r="L572" s="18"/>
      <c r="M572" s="18"/>
      <c r="N572" s="18"/>
      <c r="O572" s="19" t="s">
        <v>205</v>
      </c>
      <c r="P572" s="19" t="s">
        <v>1392</v>
      </c>
      <c r="Q572" s="20" t="str">
        <f t="shared" si="37"/>
        <v>x</v>
      </c>
      <c r="R572" s="20" t="str">
        <f t="shared" si="38"/>
        <v/>
      </c>
      <c r="S572" s="20" t="str">
        <f>IF(F572&lt;&gt;"",VLOOKUP(O572,Sheet1!A:B,2,0)&amp;"."&amp;P572&amp;" AS "&amp;I572,"")</f>
        <v>o.RTrim(LTrim(O.uCode)) AS LegalEntity</v>
      </c>
    </row>
    <row r="573" spans="1:19" x14ac:dyDescent="0.35">
      <c r="A573" s="16"/>
      <c r="B573" s="16"/>
      <c r="C573" s="16" t="s">
        <v>1226</v>
      </c>
      <c r="D573" s="16" t="s">
        <v>1227</v>
      </c>
      <c r="E573" s="16" t="s">
        <v>1360</v>
      </c>
      <c r="F573" s="16" t="s">
        <v>299</v>
      </c>
      <c r="G573" s="16"/>
      <c r="H573" s="17" t="s">
        <v>1362</v>
      </c>
      <c r="I573" s="17" t="s">
        <v>1393</v>
      </c>
      <c r="J573" s="17"/>
      <c r="K573" s="18" t="s">
        <v>1364</v>
      </c>
      <c r="L573" s="18"/>
      <c r="M573" s="18"/>
      <c r="N573" s="18"/>
      <c r="O573" s="19" t="s">
        <v>199</v>
      </c>
      <c r="P573" s="19" t="s">
        <v>1394</v>
      </c>
      <c r="Q573" s="20" t="str">
        <f t="shared" si="37"/>
        <v>x</v>
      </c>
      <c r="R573" s="20" t="str">
        <f t="shared" si="38"/>
        <v/>
      </c>
      <c r="S573" s="20" t="str">
        <f>IF(F573&lt;&gt;"",VLOOKUP(O573,Sheet1!A:B,2,0)&amp;"."&amp;P573&amp;" AS "&amp;I573,"")</f>
        <v>p.RTrim(LTrim(P.sCode)) AS PropCode</v>
      </c>
    </row>
    <row r="574" spans="1:19" x14ac:dyDescent="0.35">
      <c r="A574" s="16"/>
      <c r="B574" s="16"/>
      <c r="C574" s="16" t="s">
        <v>1226</v>
      </c>
      <c r="D574" s="16" t="s">
        <v>1227</v>
      </c>
      <c r="E574" s="16" t="s">
        <v>1360</v>
      </c>
      <c r="F574" s="16" t="s">
        <v>1395</v>
      </c>
      <c r="G574" s="16"/>
      <c r="H574" s="17" t="s">
        <v>1362</v>
      </c>
      <c r="I574" s="17" t="s">
        <v>1396</v>
      </c>
      <c r="J574" s="17"/>
      <c r="K574" s="18" t="s">
        <v>1364</v>
      </c>
      <c r="L574" s="18"/>
      <c r="M574" s="18"/>
      <c r="N574" s="18"/>
      <c r="O574" s="19" t="s">
        <v>199</v>
      </c>
      <c r="P574" s="19" t="s">
        <v>1397</v>
      </c>
      <c r="Q574" s="20" t="e">
        <f t="shared" si="37"/>
        <v>#REF!</v>
      </c>
      <c r="R574" s="20" t="e">
        <f>IF(H574&lt;&gt;H573,"CREATE VIEW DBO.V_"&amp;H574&amp;" AS "&amp;CHAR(10)&amp;"SELECT ",IF(E574&lt;&gt;#REF!,"GO "&amp;CHAR(10),""))</f>
        <v>#REF!</v>
      </c>
      <c r="S574" s="20" t="str">
        <f>IF(F574&lt;&gt;"",VLOOKUP(O574,Sheet1!A:B,2,0)&amp;"."&amp;P574&amp;" AS "&amp;I574,"")</f>
        <v>p.RTrim(LTrim(P.sAddr1)) AS PropName</v>
      </c>
    </row>
    <row r="575" spans="1:19" x14ac:dyDescent="0.35">
      <c r="A575" s="16"/>
      <c r="B575" s="16"/>
      <c r="C575" s="16" t="s">
        <v>1226</v>
      </c>
      <c r="D575" s="16" t="s">
        <v>1227</v>
      </c>
      <c r="E575" s="16" t="s">
        <v>1360</v>
      </c>
      <c r="F575" s="16" t="s">
        <v>931</v>
      </c>
      <c r="G575" s="16"/>
      <c r="H575" s="17" t="s">
        <v>1362</v>
      </c>
      <c r="I575" s="17" t="s">
        <v>26</v>
      </c>
      <c r="J575" s="17"/>
      <c r="K575" s="18" t="s">
        <v>1364</v>
      </c>
      <c r="L575" s="18"/>
      <c r="M575" s="18"/>
      <c r="N575" s="18"/>
      <c r="O575" s="19" t="s">
        <v>460</v>
      </c>
      <c r="P575" s="19" t="s">
        <v>1398</v>
      </c>
      <c r="Q575" s="20" t="e">
        <f t="shared" si="37"/>
        <v>#REF!</v>
      </c>
      <c r="R575" s="20" t="e">
        <f>IF(H575&lt;&gt;#REF!,"CREATE VIEW DBO.V_"&amp;H575&amp;" AS "&amp;CHAR(10)&amp;"SELECT ",IF(E575&lt;&gt;E576,"GO "&amp;CHAR(10),""))</f>
        <v>#REF!</v>
      </c>
      <c r="S575" s="20" t="e">
        <f>IF(F575&lt;&gt;"",VLOOKUP(O575,Sheet1!A:B,2,0)&amp;"."&amp;P575&amp;" AS "&amp;I575,"")</f>
        <v>#N/A</v>
      </c>
    </row>
    <row r="576" spans="1:19" x14ac:dyDescent="0.35">
      <c r="A576" s="16"/>
      <c r="B576" s="16"/>
      <c r="C576" s="16" t="s">
        <v>1226</v>
      </c>
      <c r="D576" s="16" t="s">
        <v>1227</v>
      </c>
      <c r="E576" s="16" t="s">
        <v>1360</v>
      </c>
      <c r="F576" s="16" t="s">
        <v>1399</v>
      </c>
      <c r="G576" s="16"/>
      <c r="H576" s="17" t="s">
        <v>1362</v>
      </c>
      <c r="I576" s="17" t="s">
        <v>1400</v>
      </c>
      <c r="J576" s="17"/>
      <c r="K576" s="18" t="s">
        <v>1364</v>
      </c>
      <c r="L576" s="18"/>
      <c r="M576" s="18"/>
      <c r="N576" s="18"/>
      <c r="O576" s="19" t="s">
        <v>460</v>
      </c>
      <c r="P576" s="19" t="s">
        <v>1401</v>
      </c>
      <c r="Q576" s="20" t="e">
        <f t="shared" si="37"/>
        <v>#N/A</v>
      </c>
      <c r="R576" s="20" t="str">
        <f t="shared" ref="R576:R586" si="39">IF(H576&lt;&gt;H575,"CREATE VIEW DBO.V_"&amp;H576&amp;" AS "&amp;CHAR(10)&amp;"SELECT ",IF(E576&lt;&gt;E577,"GO "&amp;CHAR(10),""))</f>
        <v/>
      </c>
      <c r="S576" s="20" t="e">
        <f>IF(F576&lt;&gt;"",VLOOKUP(O576,Sheet1!A:B,2,0)&amp;"."&amp;P576&amp;" AS "&amp;I576,"")</f>
        <v>#N/A</v>
      </c>
    </row>
    <row r="577" spans="1:19" x14ac:dyDescent="0.35">
      <c r="A577" s="16"/>
      <c r="B577" s="16"/>
      <c r="C577" s="16" t="s">
        <v>1226</v>
      </c>
      <c r="D577" s="16" t="s">
        <v>1227</v>
      </c>
      <c r="E577" s="16" t="s">
        <v>1360</v>
      </c>
      <c r="F577" s="16" t="s">
        <v>1337</v>
      </c>
      <c r="G577" s="16"/>
      <c r="H577" s="17" t="s">
        <v>1362</v>
      </c>
      <c r="I577" s="17" t="s">
        <v>1338</v>
      </c>
      <c r="J577" s="17"/>
      <c r="K577" s="18" t="s">
        <v>1364</v>
      </c>
      <c r="L577" s="18"/>
      <c r="M577" s="18"/>
      <c r="N577" s="18"/>
      <c r="O577" s="19" t="s">
        <v>727</v>
      </c>
      <c r="P577" s="19" t="s">
        <v>1402</v>
      </c>
      <c r="Q577" s="20" t="str">
        <f t="shared" si="37"/>
        <v>x</v>
      </c>
      <c r="R577" s="20" t="str">
        <f t="shared" si="39"/>
        <v/>
      </c>
      <c r="S577" s="20" t="str">
        <f>IF(F577&lt;&gt;"",VLOOKUP(O577,Sheet1!A:B,2,0)&amp;"."&amp;P577&amp;" AS "&amp;I577,"")</f>
        <v>cur.RTrim(LTrim(C.sCode)) AS BaseCurrency</v>
      </c>
    </row>
    <row r="578" spans="1:19" x14ac:dyDescent="0.35">
      <c r="A578" s="16"/>
      <c r="B578" s="16"/>
      <c r="C578" s="16" t="s">
        <v>1226</v>
      </c>
      <c r="D578" s="16" t="s">
        <v>1227</v>
      </c>
      <c r="E578" s="16" t="s">
        <v>1360</v>
      </c>
      <c r="F578" s="16" t="s">
        <v>1242</v>
      </c>
      <c r="G578" s="16"/>
      <c r="H578" s="17" t="s">
        <v>1362</v>
      </c>
      <c r="I578" s="17" t="s">
        <v>1243</v>
      </c>
      <c r="J578" s="17"/>
      <c r="K578" s="18" t="s">
        <v>1364</v>
      </c>
      <c r="L578" s="18"/>
      <c r="M578" s="18"/>
      <c r="N578" s="18"/>
      <c r="O578" s="19" t="s">
        <v>1365</v>
      </c>
      <c r="P578" s="19" t="s">
        <v>1403</v>
      </c>
      <c r="Q578" s="20" t="e">
        <f t="shared" si="37"/>
        <v>#N/A</v>
      </c>
      <c r="R578" s="20" t="str">
        <f t="shared" si="39"/>
        <v/>
      </c>
      <c r="S578" s="20" t="e">
        <f>IF(F578&lt;&gt;"",VLOOKUP(O578,Sheet1!A:B,2,0)&amp;"."&amp;P578&amp;" AS "&amp;I578,"")</f>
        <v>#N/A</v>
      </c>
    </row>
    <row r="579" spans="1:19" x14ac:dyDescent="0.35">
      <c r="A579" s="16"/>
      <c r="B579" s="16"/>
      <c r="C579" s="16" t="s">
        <v>1226</v>
      </c>
      <c r="D579" s="16" t="s">
        <v>1227</v>
      </c>
      <c r="E579" s="16" t="s">
        <v>1360</v>
      </c>
      <c r="F579" s="16" t="s">
        <v>1404</v>
      </c>
      <c r="G579" s="16"/>
      <c r="H579" s="17" t="s">
        <v>1362</v>
      </c>
      <c r="I579" s="17" t="s">
        <v>1405</v>
      </c>
      <c r="J579" s="17"/>
      <c r="K579" s="18" t="s">
        <v>1364</v>
      </c>
      <c r="L579" s="18"/>
      <c r="M579" s="18"/>
      <c r="N579" s="18"/>
      <c r="O579" s="19" t="s">
        <v>1365</v>
      </c>
      <c r="P579" s="19" t="s">
        <v>1406</v>
      </c>
      <c r="Q579" s="20" t="e">
        <f t="shared" si="37"/>
        <v>#N/A</v>
      </c>
      <c r="R579" s="20" t="str">
        <f t="shared" si="39"/>
        <v/>
      </c>
      <c r="S579" s="20" t="e">
        <f>IF(F579&lt;&gt;"",VLOOKUP(O579,Sheet1!A:B,2,0)&amp;"."&amp;P579&amp;" AS "&amp;I579,"")</f>
        <v>#N/A</v>
      </c>
    </row>
    <row r="580" spans="1:19" x14ac:dyDescent="0.35">
      <c r="A580" s="16"/>
      <c r="B580" s="16"/>
      <c r="C580" s="16" t="s">
        <v>1226</v>
      </c>
      <c r="D580" s="16" t="s">
        <v>1227</v>
      </c>
      <c r="E580" s="16" t="s">
        <v>1360</v>
      </c>
      <c r="F580" s="16" t="s">
        <v>1246</v>
      </c>
      <c r="G580" s="16"/>
      <c r="H580" s="17" t="s">
        <v>1362</v>
      </c>
      <c r="I580" s="17" t="s">
        <v>1247</v>
      </c>
      <c r="J580" s="17"/>
      <c r="K580" s="18" t="s">
        <v>1364</v>
      </c>
      <c r="L580" s="18"/>
      <c r="M580" s="18"/>
      <c r="N580" s="18"/>
      <c r="O580" s="19" t="s">
        <v>1365</v>
      </c>
      <c r="P580" s="19" t="s">
        <v>1407</v>
      </c>
      <c r="Q580" s="20" t="e">
        <f t="shared" si="37"/>
        <v>#N/A</v>
      </c>
      <c r="R580" s="20" t="str">
        <f t="shared" si="39"/>
        <v/>
      </c>
      <c r="S580" s="20" t="e">
        <f>IF(F580&lt;&gt;"",VLOOKUP(O580,Sheet1!A:B,2,0)&amp;"."&amp;P580&amp;" AS "&amp;I580,"")</f>
        <v>#N/A</v>
      </c>
    </row>
    <row r="581" spans="1:19" x14ac:dyDescent="0.35">
      <c r="A581" s="16"/>
      <c r="B581" s="16"/>
      <c r="C581" s="16" t="s">
        <v>1226</v>
      </c>
      <c r="D581" s="16" t="s">
        <v>1227</v>
      </c>
      <c r="E581" s="16" t="s">
        <v>1360</v>
      </c>
      <c r="F581" s="16" t="s">
        <v>1408</v>
      </c>
      <c r="G581" s="16"/>
      <c r="H581" s="17" t="s">
        <v>1362</v>
      </c>
      <c r="I581" s="17" t="s">
        <v>1409</v>
      </c>
      <c r="J581" s="17"/>
      <c r="K581" s="18" t="s">
        <v>1364</v>
      </c>
      <c r="L581" s="18"/>
      <c r="M581" s="18"/>
      <c r="N581" s="18"/>
      <c r="O581" s="19" t="s">
        <v>1380</v>
      </c>
      <c r="P581" s="19" t="s">
        <v>1410</v>
      </c>
      <c r="Q581" s="20" t="e">
        <f t="shared" si="37"/>
        <v>#N/A</v>
      </c>
      <c r="R581" s="20" t="str">
        <f t="shared" si="39"/>
        <v/>
      </c>
      <c r="S581" s="20" t="e">
        <f>IF(F581&lt;&gt;"",VLOOKUP(O581,Sheet1!A:B,2,0)&amp;"."&amp;P581&amp;" AS "&amp;I581,"")</f>
        <v>#N/A</v>
      </c>
    </row>
    <row r="582" spans="1:19" x14ac:dyDescent="0.35">
      <c r="A582" s="16"/>
      <c r="B582" s="16"/>
      <c r="C582" s="16" t="s">
        <v>1226</v>
      </c>
      <c r="D582" s="16" t="s">
        <v>1227</v>
      </c>
      <c r="E582" s="16" t="s">
        <v>1360</v>
      </c>
      <c r="F582" s="16" t="s">
        <v>1343</v>
      </c>
      <c r="G582" s="16"/>
      <c r="H582" s="17" t="s">
        <v>1362</v>
      </c>
      <c r="I582" s="17" t="s">
        <v>1411</v>
      </c>
      <c r="J582" s="17"/>
      <c r="K582" s="18" t="s">
        <v>1364</v>
      </c>
      <c r="L582" s="18"/>
      <c r="M582" s="18"/>
      <c r="N582" s="18"/>
      <c r="O582" s="19" t="s">
        <v>1365</v>
      </c>
      <c r="P582" s="19" t="s">
        <v>1412</v>
      </c>
      <c r="Q582" s="20" t="e">
        <f t="shared" si="37"/>
        <v>#N/A</v>
      </c>
      <c r="R582" s="20" t="str">
        <f t="shared" si="39"/>
        <v/>
      </c>
      <c r="S582" s="20" t="e">
        <f>IF(F582&lt;&gt;"",VLOOKUP(O582,Sheet1!A:B,2,0)&amp;"."&amp;P582&amp;" AS "&amp;I582,"")</f>
        <v>#N/A</v>
      </c>
    </row>
    <row r="583" spans="1:19" x14ac:dyDescent="0.35">
      <c r="A583" s="16"/>
      <c r="B583" s="16"/>
      <c r="C583" s="16" t="s">
        <v>1226</v>
      </c>
      <c r="D583" s="16" t="s">
        <v>1227</v>
      </c>
      <c r="E583" s="16" t="s">
        <v>1360</v>
      </c>
      <c r="F583" s="16" t="s">
        <v>1413</v>
      </c>
      <c r="G583" s="16"/>
      <c r="H583" s="17" t="s">
        <v>1362</v>
      </c>
      <c r="I583" s="17" t="s">
        <v>1414</v>
      </c>
      <c r="J583" s="17"/>
      <c r="K583" s="18" t="s">
        <v>1364</v>
      </c>
      <c r="L583" s="18"/>
      <c r="M583" s="18"/>
      <c r="N583" s="18"/>
      <c r="O583" s="19" t="s">
        <v>1365</v>
      </c>
      <c r="P583" s="19" t="s">
        <v>1415</v>
      </c>
      <c r="Q583" s="20" t="e">
        <f t="shared" si="37"/>
        <v>#N/A</v>
      </c>
      <c r="R583" s="20" t="str">
        <f t="shared" si="39"/>
        <v/>
      </c>
      <c r="S583" s="20" t="e">
        <f>IF(F583&lt;&gt;"",VLOOKUP(O583,Sheet1!A:B,2,0)&amp;"."&amp;P583&amp;" AS "&amp;I583,"")</f>
        <v>#N/A</v>
      </c>
    </row>
    <row r="584" spans="1:19" x14ac:dyDescent="0.35">
      <c r="A584" s="16"/>
      <c r="B584" s="16"/>
      <c r="C584" s="16" t="s">
        <v>1226</v>
      </c>
      <c r="D584" s="16" t="s">
        <v>1227</v>
      </c>
      <c r="E584" s="16" t="s">
        <v>1360</v>
      </c>
      <c r="F584" s="16" t="s">
        <v>413</v>
      </c>
      <c r="G584" s="16"/>
      <c r="H584" s="17" t="s">
        <v>1362</v>
      </c>
      <c r="I584" s="17" t="s">
        <v>337</v>
      </c>
      <c r="J584" s="17"/>
      <c r="K584" s="18" t="s">
        <v>1364</v>
      </c>
      <c r="L584" s="18"/>
      <c r="M584" s="18"/>
      <c r="N584" s="18"/>
      <c r="O584" s="19" t="s">
        <v>337</v>
      </c>
      <c r="P584" s="19" t="s">
        <v>1416</v>
      </c>
      <c r="Q584" s="20" t="str">
        <f t="shared" si="37"/>
        <v>x</v>
      </c>
      <c r="R584" s="20" t="str">
        <f t="shared" si="39"/>
        <v/>
      </c>
      <c r="S584" s="20" t="str">
        <f>IF(F584&lt;&gt;"",VLOOKUP(O584,Sheet1!A:B,2,0)&amp;"."&amp;P584&amp;" AS "&amp;I584,"")</f>
        <v>u.U.sCode AS Unit</v>
      </c>
    </row>
    <row r="585" spans="1:19" x14ac:dyDescent="0.35">
      <c r="A585" s="16"/>
      <c r="B585" s="16"/>
      <c r="C585" s="16" t="s">
        <v>1226</v>
      </c>
      <c r="D585" s="16" t="s">
        <v>1227</v>
      </c>
      <c r="E585" s="16" t="s">
        <v>1360</v>
      </c>
      <c r="F585" s="16" t="s">
        <v>102</v>
      </c>
      <c r="G585" s="16"/>
      <c r="H585" s="17" t="s">
        <v>1362</v>
      </c>
      <c r="I585" s="17" t="s">
        <v>102</v>
      </c>
      <c r="J585" s="17"/>
      <c r="K585" s="18" t="s">
        <v>1364</v>
      </c>
      <c r="L585" s="18"/>
      <c r="M585" s="18"/>
      <c r="N585" s="18"/>
      <c r="O585" s="19" t="s">
        <v>1365</v>
      </c>
      <c r="P585" s="19" t="s">
        <v>1417</v>
      </c>
      <c r="Q585" s="20" t="e">
        <f t="shared" si="37"/>
        <v>#N/A</v>
      </c>
      <c r="R585" s="20" t="str">
        <f t="shared" si="39"/>
        <v/>
      </c>
      <c r="S585" s="20" t="e">
        <f>IF(F585&lt;&gt;"",VLOOKUP(O585,Sheet1!A:B,2,0)&amp;"."&amp;P585&amp;" AS "&amp;I585,"")</f>
        <v>#N/A</v>
      </c>
    </row>
    <row r="586" spans="1:19" x14ac:dyDescent="0.35">
      <c r="A586" s="16"/>
      <c r="B586" s="16"/>
      <c r="C586" s="16" t="s">
        <v>1226</v>
      </c>
      <c r="D586" s="16" t="s">
        <v>1227</v>
      </c>
      <c r="E586" s="16" t="s">
        <v>1360</v>
      </c>
      <c r="F586" s="16" t="s">
        <v>1348</v>
      </c>
      <c r="G586" s="16"/>
      <c r="H586" s="17" t="s">
        <v>1362</v>
      </c>
      <c r="I586" s="17" t="s">
        <v>1418</v>
      </c>
      <c r="J586" s="17"/>
      <c r="K586" s="18" t="s">
        <v>1364</v>
      </c>
      <c r="L586" s="18"/>
      <c r="M586" s="18"/>
      <c r="N586" s="18"/>
      <c r="O586" s="19" t="s">
        <v>1380</v>
      </c>
      <c r="P586" s="19" t="s">
        <v>1419</v>
      </c>
      <c r="Q586" s="20" t="e">
        <f t="shared" si="37"/>
        <v>#N/A</v>
      </c>
      <c r="R586" s="20" t="str">
        <f t="shared" si="39"/>
        <v/>
      </c>
      <c r="S586" s="20" t="e">
        <f>IF(F586&lt;&gt;"",VLOOKUP(O586,Sheet1!A:B,2,0)&amp;"."&amp;P586&amp;" AS "&amp;I586,"")</f>
        <v>#N/A</v>
      </c>
    </row>
    <row r="587" spans="1:19" x14ac:dyDescent="0.35">
      <c r="A587" s="16"/>
      <c r="B587" s="16"/>
      <c r="C587" s="16" t="s">
        <v>1226</v>
      </c>
      <c r="D587" s="16" t="s">
        <v>1227</v>
      </c>
      <c r="E587" s="16" t="s">
        <v>1360</v>
      </c>
      <c r="F587" s="16" t="s">
        <v>1350</v>
      </c>
      <c r="G587" s="16"/>
      <c r="H587" s="17" t="s">
        <v>1362</v>
      </c>
      <c r="I587" s="17" t="s">
        <v>1420</v>
      </c>
      <c r="J587" s="17"/>
      <c r="K587" s="18" t="s">
        <v>1364</v>
      </c>
      <c r="L587" s="18"/>
      <c r="M587" s="18"/>
      <c r="N587" s="18"/>
      <c r="O587" s="19" t="s">
        <v>1380</v>
      </c>
      <c r="P587" s="19" t="s">
        <v>1421</v>
      </c>
      <c r="Q587" s="20"/>
      <c r="R587" s="20"/>
      <c r="S587" s="20" t="e">
        <f>IF(F587&lt;&gt;"",VLOOKUP(O587,Sheet1!A:B,2,0)&amp;"."&amp;P587&amp;" AS "&amp;I587,"")</f>
        <v>#N/A</v>
      </c>
    </row>
    <row r="588" spans="1:19" x14ac:dyDescent="0.35">
      <c r="A588" s="16"/>
      <c r="B588" s="16"/>
      <c r="C588" s="16" t="s">
        <v>1226</v>
      </c>
      <c r="D588" s="16" t="s">
        <v>1227</v>
      </c>
      <c r="E588" s="16" t="s">
        <v>1360</v>
      </c>
      <c r="F588" s="16" t="s">
        <v>1352</v>
      </c>
      <c r="G588" s="16"/>
      <c r="H588" s="17" t="s">
        <v>1362</v>
      </c>
      <c r="I588" s="17" t="s">
        <v>1422</v>
      </c>
      <c r="J588" s="17"/>
      <c r="K588" s="18" t="s">
        <v>1364</v>
      </c>
      <c r="L588" s="18"/>
      <c r="M588" s="18"/>
      <c r="N588" s="18"/>
      <c r="O588" s="19" t="s">
        <v>1380</v>
      </c>
      <c r="P588" s="19" t="s">
        <v>1423</v>
      </c>
      <c r="Q588" s="20"/>
      <c r="R588" s="20"/>
      <c r="S588" s="20" t="e">
        <f>IF(F588&lt;&gt;"",VLOOKUP(O588,Sheet1!A:B,2,0)&amp;"."&amp;P588&amp;" AS "&amp;I588,"")</f>
        <v>#N/A</v>
      </c>
    </row>
    <row r="589" spans="1:19" x14ac:dyDescent="0.35">
      <c r="A589" s="16"/>
      <c r="B589" s="16"/>
      <c r="C589" s="16" t="s">
        <v>1226</v>
      </c>
      <c r="D589" s="16" t="s">
        <v>1227</v>
      </c>
      <c r="E589" s="16" t="s">
        <v>1360</v>
      </c>
      <c r="F589" s="16" t="s">
        <v>1354</v>
      </c>
      <c r="G589" s="16"/>
      <c r="H589" s="17" t="s">
        <v>1362</v>
      </c>
      <c r="I589" s="17" t="s">
        <v>1424</v>
      </c>
      <c r="J589" s="17"/>
      <c r="K589" s="18" t="s">
        <v>1364</v>
      </c>
      <c r="L589" s="18"/>
      <c r="M589" s="18"/>
      <c r="N589" s="18"/>
      <c r="O589" s="19" t="s">
        <v>1380</v>
      </c>
      <c r="P589" s="19" t="s">
        <v>1425</v>
      </c>
      <c r="Q589" s="20"/>
      <c r="R589" s="20"/>
      <c r="S589" s="20" t="e">
        <f>IF(F589&lt;&gt;"",VLOOKUP(O589,Sheet1!A:B,2,0)&amp;"."&amp;P589&amp;" AS "&amp;I589,"")</f>
        <v>#N/A</v>
      </c>
    </row>
    <row r="590" spans="1:19" x14ac:dyDescent="0.35">
      <c r="A590" s="16"/>
      <c r="B590" s="16"/>
      <c r="C590" s="16" t="s">
        <v>1226</v>
      </c>
      <c r="D590" s="16" t="s">
        <v>1227</v>
      </c>
      <c r="E590" s="16" t="s">
        <v>1360</v>
      </c>
      <c r="F590" s="16" t="s">
        <v>1356</v>
      </c>
      <c r="G590" s="16"/>
      <c r="H590" s="17" t="s">
        <v>1362</v>
      </c>
      <c r="I590" s="17" t="s">
        <v>1426</v>
      </c>
      <c r="J590" s="17"/>
      <c r="K590" s="18" t="s">
        <v>1364</v>
      </c>
      <c r="L590" s="18"/>
      <c r="M590" s="18"/>
      <c r="N590" s="18"/>
      <c r="O590" s="19" t="s">
        <v>1380</v>
      </c>
      <c r="P590" s="19" t="s">
        <v>1427</v>
      </c>
      <c r="Q590" s="20"/>
      <c r="R590" s="20"/>
      <c r="S590" s="20" t="e">
        <f>IF(F590&lt;&gt;"",VLOOKUP(O590,Sheet1!A:B,2,0)&amp;"."&amp;P590&amp;" AS "&amp;I590,"")</f>
        <v>#N/A</v>
      </c>
    </row>
    <row r="591" spans="1:19" x14ac:dyDescent="0.35">
      <c r="A591" s="16"/>
      <c r="B591" s="16"/>
      <c r="C591" s="16" t="s">
        <v>1226</v>
      </c>
      <c r="D591" s="16" t="s">
        <v>1227</v>
      </c>
      <c r="E591" s="16" t="s">
        <v>1360</v>
      </c>
      <c r="F591" s="16" t="s">
        <v>1358</v>
      </c>
      <c r="G591" s="16"/>
      <c r="H591" s="17" t="s">
        <v>1362</v>
      </c>
      <c r="I591" s="17" t="s">
        <v>1428</v>
      </c>
      <c r="J591" s="17"/>
      <c r="K591" s="18" t="s">
        <v>1364</v>
      </c>
      <c r="L591" s="18"/>
      <c r="M591" s="18"/>
      <c r="N591" s="18"/>
      <c r="O591" s="19" t="s">
        <v>1380</v>
      </c>
      <c r="P591" s="19" t="s">
        <v>1429</v>
      </c>
      <c r="Q591" s="20"/>
      <c r="R591" s="20"/>
      <c r="S591" s="20"/>
    </row>
  </sheetData>
  <autoFilter ref="A2:V561" xr:uid="{3ADBCAE5-E53B-477B-B057-AB0C1F4A2311}">
    <filterColumn colId="16">
      <customFilters>
        <customFilter operator="notEqual" val=" "/>
      </customFilters>
    </filterColumn>
  </autoFilter>
  <mergeCells count="5">
    <mergeCell ref="A1:G1"/>
    <mergeCell ref="H1:J1"/>
    <mergeCell ref="K1:N1"/>
    <mergeCell ref="O1:P1"/>
    <mergeCell ref="Q1:S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3FCA-7BD1-41DA-BA45-1C24CEB9F3EB}">
  <dimension ref="A1:H26"/>
  <sheetViews>
    <sheetView workbookViewId="0">
      <selection activeCell="D35" sqref="D35"/>
    </sheetView>
  </sheetViews>
  <sheetFormatPr defaultRowHeight="14.5" x14ac:dyDescent="0.35"/>
  <cols>
    <col min="1" max="1" width="21.7265625" bestFit="1" customWidth="1"/>
    <col min="5" max="5" width="5.1796875" customWidth="1"/>
    <col min="7" max="7" width="14.1796875" bestFit="1" customWidth="1"/>
    <col min="8" max="8" width="11.54296875" bestFit="1" customWidth="1"/>
  </cols>
  <sheetData>
    <row r="1" spans="1:8" x14ac:dyDescent="0.35">
      <c r="A1" t="s">
        <v>351</v>
      </c>
      <c r="B1" t="s">
        <v>1430</v>
      </c>
      <c r="C1">
        <f t="shared" ref="C1:C26" si="0">COUNTIF(B:B,B1)</f>
        <v>1</v>
      </c>
      <c r="E1" t="s">
        <v>1431</v>
      </c>
    </row>
    <row r="2" spans="1:8" x14ac:dyDescent="0.35">
      <c r="A2" t="s">
        <v>293</v>
      </c>
      <c r="B2" t="s">
        <v>1432</v>
      </c>
      <c r="C2">
        <f t="shared" si="0"/>
        <v>1</v>
      </c>
      <c r="E2" t="s">
        <v>1433</v>
      </c>
      <c r="G2" t="s">
        <v>1434</v>
      </c>
    </row>
    <row r="3" spans="1:8" x14ac:dyDescent="0.35">
      <c r="A3" t="s">
        <v>613</v>
      </c>
      <c r="B3" t="s">
        <v>1435</v>
      </c>
      <c r="C3">
        <f t="shared" si="0"/>
        <v>1</v>
      </c>
      <c r="F3" t="s">
        <v>1436</v>
      </c>
      <c r="H3" t="s">
        <v>1364</v>
      </c>
    </row>
    <row r="4" spans="1:8" x14ac:dyDescent="0.35">
      <c r="A4" t="s">
        <v>609</v>
      </c>
      <c r="B4" t="s">
        <v>1437</v>
      </c>
      <c r="C4">
        <f t="shared" si="0"/>
        <v>1</v>
      </c>
      <c r="F4" t="s">
        <v>1228</v>
      </c>
      <c r="G4" t="s">
        <v>1438</v>
      </c>
      <c r="H4" t="s">
        <v>1232</v>
      </c>
    </row>
    <row r="5" spans="1:8" x14ac:dyDescent="0.35">
      <c r="A5" t="s">
        <v>623</v>
      </c>
      <c r="B5" t="s">
        <v>1439</v>
      </c>
      <c r="C5">
        <f t="shared" si="0"/>
        <v>1</v>
      </c>
      <c r="F5" t="s">
        <v>1440</v>
      </c>
      <c r="H5" t="s">
        <v>1266</v>
      </c>
    </row>
    <row r="6" spans="1:8" x14ac:dyDescent="0.35">
      <c r="A6" t="s">
        <v>1441</v>
      </c>
      <c r="B6" t="s">
        <v>1442</v>
      </c>
      <c r="C6">
        <f t="shared" si="0"/>
        <v>1</v>
      </c>
      <c r="F6" t="s">
        <v>1443</v>
      </c>
      <c r="G6" t="s">
        <v>1444</v>
      </c>
      <c r="H6" t="s">
        <v>1445</v>
      </c>
    </row>
    <row r="7" spans="1:8" x14ac:dyDescent="0.35">
      <c r="A7" t="s">
        <v>34</v>
      </c>
      <c r="B7" t="s">
        <v>1446</v>
      </c>
      <c r="C7">
        <f t="shared" si="0"/>
        <v>1</v>
      </c>
      <c r="F7" t="s">
        <v>1325</v>
      </c>
      <c r="H7" t="s">
        <v>1447</v>
      </c>
    </row>
    <row r="8" spans="1:8" x14ac:dyDescent="0.35">
      <c r="A8" t="s">
        <v>730</v>
      </c>
      <c r="B8" t="s">
        <v>1448</v>
      </c>
      <c r="C8">
        <f t="shared" si="0"/>
        <v>1</v>
      </c>
    </row>
    <row r="9" spans="1:8" x14ac:dyDescent="0.35">
      <c r="A9" t="s">
        <v>136</v>
      </c>
      <c r="B9" t="s">
        <v>1449</v>
      </c>
      <c r="C9">
        <f t="shared" si="0"/>
        <v>1</v>
      </c>
      <c r="F9" t="s">
        <v>1324</v>
      </c>
    </row>
    <row r="10" spans="1:8" x14ac:dyDescent="0.35">
      <c r="A10" t="s">
        <v>1450</v>
      </c>
      <c r="B10" t="s">
        <v>1451</v>
      </c>
      <c r="C10">
        <f t="shared" si="0"/>
        <v>1</v>
      </c>
    </row>
    <row r="11" spans="1:8" x14ac:dyDescent="0.35">
      <c r="A11" t="s">
        <v>321</v>
      </c>
      <c r="B11" t="s">
        <v>1452</v>
      </c>
      <c r="C11">
        <f t="shared" si="0"/>
        <v>1</v>
      </c>
    </row>
    <row r="12" spans="1:8" x14ac:dyDescent="0.35">
      <c r="A12" t="s">
        <v>37</v>
      </c>
      <c r="B12" t="s">
        <v>1453</v>
      </c>
      <c r="C12">
        <f t="shared" si="0"/>
        <v>1</v>
      </c>
    </row>
    <row r="13" spans="1:8" x14ac:dyDescent="0.35">
      <c r="A13" t="s">
        <v>747</v>
      </c>
      <c r="B13" t="s">
        <v>1454</v>
      </c>
      <c r="C13">
        <f t="shared" si="0"/>
        <v>1</v>
      </c>
    </row>
    <row r="14" spans="1:8" x14ac:dyDescent="0.35">
      <c r="A14" t="s">
        <v>103</v>
      </c>
      <c r="B14" t="s">
        <v>1455</v>
      </c>
      <c r="C14">
        <f t="shared" si="0"/>
        <v>1</v>
      </c>
    </row>
    <row r="15" spans="1:8" x14ac:dyDescent="0.35">
      <c r="A15" t="s">
        <v>45</v>
      </c>
      <c r="B15" t="s">
        <v>1456</v>
      </c>
      <c r="C15">
        <f t="shared" si="0"/>
        <v>1</v>
      </c>
    </row>
    <row r="16" spans="1:8" x14ac:dyDescent="0.35">
      <c r="A16" t="s">
        <v>30</v>
      </c>
      <c r="B16" t="s">
        <v>1457</v>
      </c>
      <c r="C16">
        <f t="shared" si="0"/>
        <v>1</v>
      </c>
    </row>
    <row r="17" spans="1:3" x14ac:dyDescent="0.35">
      <c r="A17" t="s">
        <v>202</v>
      </c>
      <c r="B17" t="s">
        <v>1458</v>
      </c>
      <c r="C17">
        <f t="shared" si="0"/>
        <v>1</v>
      </c>
    </row>
    <row r="18" spans="1:3" x14ac:dyDescent="0.35">
      <c r="A18" t="s">
        <v>416</v>
      </c>
      <c r="B18" t="s">
        <v>1459</v>
      </c>
      <c r="C18">
        <f t="shared" si="0"/>
        <v>1</v>
      </c>
    </row>
    <row r="19" spans="1:3" x14ac:dyDescent="0.35">
      <c r="A19" t="s">
        <v>40</v>
      </c>
      <c r="B19" t="s">
        <v>1460</v>
      </c>
      <c r="C19">
        <f t="shared" si="0"/>
        <v>2</v>
      </c>
    </row>
    <row r="20" spans="1:3" x14ac:dyDescent="0.35">
      <c r="A20" t="s">
        <v>606</v>
      </c>
      <c r="B20" t="s">
        <v>1461</v>
      </c>
      <c r="C20">
        <f t="shared" si="0"/>
        <v>1</v>
      </c>
    </row>
    <row r="21" spans="1:3" x14ac:dyDescent="0.35">
      <c r="A21" t="s">
        <v>573</v>
      </c>
      <c r="B21" t="s">
        <v>1460</v>
      </c>
      <c r="C21">
        <f t="shared" si="0"/>
        <v>2</v>
      </c>
    </row>
    <row r="22" spans="1:3" x14ac:dyDescent="0.35">
      <c r="A22" t="s">
        <v>337</v>
      </c>
      <c r="B22" t="s">
        <v>1462</v>
      </c>
      <c r="C22">
        <f t="shared" si="0"/>
        <v>1</v>
      </c>
    </row>
    <row r="23" spans="1:3" x14ac:dyDescent="0.35">
      <c r="A23" t="s">
        <v>369</v>
      </c>
      <c r="B23" t="s">
        <v>1463</v>
      </c>
      <c r="C23">
        <f t="shared" si="0"/>
        <v>1</v>
      </c>
    </row>
    <row r="24" spans="1:3" x14ac:dyDescent="0.35">
      <c r="A24" t="s">
        <v>1464</v>
      </c>
      <c r="B24" t="s">
        <v>1465</v>
      </c>
      <c r="C24">
        <f t="shared" si="0"/>
        <v>1</v>
      </c>
    </row>
    <row r="25" spans="1:3" x14ac:dyDescent="0.35">
      <c r="A25" t="s">
        <v>920</v>
      </c>
      <c r="B25" t="s">
        <v>1466</v>
      </c>
      <c r="C25">
        <f t="shared" si="0"/>
        <v>1</v>
      </c>
    </row>
    <row r="26" spans="1:3" x14ac:dyDescent="0.35">
      <c r="A26" t="s">
        <v>1467</v>
      </c>
      <c r="B26" t="s">
        <v>1468</v>
      </c>
      <c r="C26">
        <f t="shared" si="0"/>
        <v>1</v>
      </c>
    </row>
  </sheetData>
  <sortState xmlns:xlrd2="http://schemas.microsoft.com/office/spreadsheetml/2017/richdata2" ref="A1:C23">
    <sortCondition ref="A1:A2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2c04a8-25c4-41a0-a02e-531c3debb865" xsi:nil="true"/>
    <lcf76f155ced4ddcb4097134ff3c332f xmlns="27ae18e9-11ba-4374-8580-7714e3b62e6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ED271CF9BA647A833BCAB0216F031" ma:contentTypeVersion="16" ma:contentTypeDescription="Create a new document." ma:contentTypeScope="" ma:versionID="2dbc214ddb9ece84fae2ff8e0139ce1b">
  <xsd:schema xmlns:xsd="http://www.w3.org/2001/XMLSchema" xmlns:xs="http://www.w3.org/2001/XMLSchema" xmlns:p="http://schemas.microsoft.com/office/2006/metadata/properties" xmlns:ns2="27ae18e9-11ba-4374-8580-7714e3b62e65" xmlns:ns3="552c04a8-25c4-41a0-a02e-531c3debb865" targetNamespace="http://schemas.microsoft.com/office/2006/metadata/properties" ma:root="true" ma:fieldsID="13a72728506a7104e59cb4f4d25d6a80" ns2:_="" ns3:_="">
    <xsd:import namespace="27ae18e9-11ba-4374-8580-7714e3b62e65"/>
    <xsd:import namespace="552c04a8-25c4-41a0-a02e-531c3debb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e18e9-11ba-4374-8580-7714e3b62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41423e1-7ea3-41c0-9d3e-365651fc05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04a8-25c4-41a0-a02e-531c3debb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c40a4be-91b4-42d6-9896-71f2ba2bd401}" ma:internalName="TaxCatchAll" ma:showField="CatchAllData" ma:web="552c04a8-25c4-41a0-a02e-531c3debb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C724F1-26F6-4305-AC55-4D1927BE1E6C}">
  <ds:schemaRefs>
    <ds:schemaRef ds:uri="http://schemas.microsoft.com/office/2006/metadata/properties"/>
    <ds:schemaRef ds:uri="http://schemas.microsoft.com/office/infopath/2007/PartnerControls"/>
    <ds:schemaRef ds:uri="552c04a8-25c4-41a0-a02e-531c3debb865"/>
    <ds:schemaRef ds:uri="27ae18e9-11ba-4374-8580-7714e3b62e65"/>
  </ds:schemaRefs>
</ds:datastoreItem>
</file>

<file path=customXml/itemProps2.xml><?xml version="1.0" encoding="utf-8"?>
<ds:datastoreItem xmlns:ds="http://schemas.openxmlformats.org/officeDocument/2006/customXml" ds:itemID="{EFFB6783-ADDE-4D0A-BFF6-D283DF4B90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e18e9-11ba-4374-8580-7714e3b62e65"/>
    <ds:schemaRef ds:uri="552c04a8-25c4-41a0-a02e-531c3debb8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C4EB2C-9569-4BA5-861E-C452C23EEF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Transactions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Pardo-Marin</dc:creator>
  <cp:keywords/>
  <dc:description/>
  <cp:lastModifiedBy>Adam Henderson</cp:lastModifiedBy>
  <cp:revision/>
  <dcterms:created xsi:type="dcterms:W3CDTF">2023-02-17T15:29:14Z</dcterms:created>
  <dcterms:modified xsi:type="dcterms:W3CDTF">2023-09-05T10:14:43Z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0x010100FEAED271CF9BA647A833BCAB0216F031</vt:lpwstr>
  </property>
  <property fmtid="{D5CDD505-2E9C-101B-9397-08002B2CF9AE}" pid="3" name="MediaServiceImageTags">
    <vt:lpwstr/>
  </property>
</Properties>
</file>