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st\Desktop\"/>
    </mc:Choice>
  </mc:AlternateContent>
  <xr:revisionPtr revIDLastSave="0" documentId="13_ncr:1_{29E29259-689C-4724-87F0-BA0E7E4075CD}" xr6:coauthVersionLast="45" xr6:coauthVersionMax="45" xr10:uidLastSave="{00000000-0000-0000-0000-000000000000}"/>
  <bookViews>
    <workbookView xWindow="-108" yWindow="-108" windowWidth="22320" windowHeight="13176" xr2:uid="{63CB5E08-2AFF-4BFD-81DF-56E18928E91D}"/>
  </bookViews>
  <sheets>
    <sheet name="Arkusz1" sheetId="1" r:id="rId1"/>
  </sheets>
  <definedNames>
    <definedName name="_r">Arkusz1!$B$2</definedName>
    <definedName name="alfa">Arkusz1!$B$4</definedName>
    <definedName name="dt">Arkusz1!$B$1</definedName>
    <definedName name="g">Arkusz1!$B$5</definedName>
    <definedName name="h">Arkusz1!$B$3</definedName>
    <definedName name="I">Arkusz1!$E$2</definedName>
    <definedName name="m">Arkusz1!$E$1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O11" i="1"/>
  <c r="E2" i="1"/>
  <c r="E16" i="1" s="1"/>
  <c r="C11" i="1"/>
  <c r="C12" i="1"/>
  <c r="E12" i="1"/>
  <c r="Q13" i="1" s="1"/>
  <c r="C13" i="1"/>
  <c r="E13" i="1"/>
  <c r="G13" i="1" s="1"/>
  <c r="C14" i="1"/>
  <c r="E14" i="1"/>
  <c r="Q15" i="1" s="1"/>
  <c r="C15" i="1"/>
  <c r="E15" i="1"/>
  <c r="G15" i="1" s="1"/>
  <c r="C16" i="1"/>
  <c r="C17" i="1"/>
  <c r="E17" i="1"/>
  <c r="Q18" i="1" s="1"/>
  <c r="C18" i="1"/>
  <c r="E18" i="1"/>
  <c r="Q19" i="1" s="1"/>
  <c r="C19" i="1"/>
  <c r="E19" i="1"/>
  <c r="Q20" i="1" s="1"/>
  <c r="C20" i="1"/>
  <c r="E20" i="1"/>
  <c r="Q21" i="1" s="1"/>
  <c r="C21" i="1"/>
  <c r="E21" i="1"/>
  <c r="Q22" i="1" s="1"/>
  <c r="C22" i="1"/>
  <c r="E22" i="1"/>
  <c r="G22" i="1" s="1"/>
  <c r="C23" i="1"/>
  <c r="E23" i="1"/>
  <c r="G23" i="1" s="1"/>
  <c r="C24" i="1"/>
  <c r="E24" i="1"/>
  <c r="Q25" i="1" s="1"/>
  <c r="C25" i="1"/>
  <c r="E25" i="1"/>
  <c r="G25" i="1" s="1"/>
  <c r="C26" i="1"/>
  <c r="E26" i="1"/>
  <c r="G26" i="1" s="1"/>
  <c r="C27" i="1"/>
  <c r="E27" i="1"/>
  <c r="Q28" i="1" s="1"/>
  <c r="C28" i="1"/>
  <c r="E28" i="1"/>
  <c r="Q29" i="1" s="1"/>
  <c r="C29" i="1"/>
  <c r="E29" i="1"/>
  <c r="G29" i="1" s="1"/>
  <c r="C30" i="1"/>
  <c r="E30" i="1"/>
  <c r="Q31" i="1" s="1"/>
  <c r="C31" i="1"/>
  <c r="E31" i="1"/>
  <c r="G31" i="1" s="1"/>
  <c r="C32" i="1"/>
  <c r="E32" i="1"/>
  <c r="Q33" i="1" s="1"/>
  <c r="C33" i="1"/>
  <c r="E33" i="1"/>
  <c r="G33" i="1" s="1"/>
  <c r="C34" i="1"/>
  <c r="E34" i="1"/>
  <c r="G34" i="1" s="1"/>
  <c r="C35" i="1"/>
  <c r="E35" i="1"/>
  <c r="Q36" i="1" s="1"/>
  <c r="C36" i="1"/>
  <c r="E36" i="1"/>
  <c r="Q37" i="1" s="1"/>
  <c r="C37" i="1"/>
  <c r="E37" i="1"/>
  <c r="Q38" i="1" s="1"/>
  <c r="C38" i="1"/>
  <c r="E38" i="1"/>
  <c r="Q39" i="1" s="1"/>
  <c r="C39" i="1"/>
  <c r="E39" i="1"/>
  <c r="G39" i="1" s="1"/>
  <c r="C40" i="1"/>
  <c r="E40" i="1"/>
  <c r="G40" i="1" s="1"/>
  <c r="C41" i="1"/>
  <c r="E41" i="1"/>
  <c r="G41" i="1" s="1"/>
  <c r="C42" i="1"/>
  <c r="E42" i="1"/>
  <c r="Q43" i="1" s="1"/>
  <c r="C43" i="1"/>
  <c r="E43" i="1"/>
  <c r="Q44" i="1" s="1"/>
  <c r="C44" i="1"/>
  <c r="E44" i="1"/>
  <c r="Q45" i="1" s="1"/>
  <c r="C45" i="1"/>
  <c r="E45" i="1"/>
  <c r="Q46" i="1" s="1"/>
  <c r="C46" i="1"/>
  <c r="E46" i="1"/>
  <c r="Q47" i="1" s="1"/>
  <c r="C47" i="1"/>
  <c r="E47" i="1"/>
  <c r="G47" i="1" s="1"/>
  <c r="C48" i="1"/>
  <c r="E48" i="1"/>
  <c r="G48" i="1" s="1"/>
  <c r="C49" i="1"/>
  <c r="E49" i="1"/>
  <c r="G49" i="1" s="1"/>
  <c r="C50" i="1"/>
  <c r="E50" i="1"/>
  <c r="Q51" i="1" s="1"/>
  <c r="C51" i="1"/>
  <c r="E51" i="1"/>
  <c r="Q52" i="1" s="1"/>
  <c r="C52" i="1"/>
  <c r="E52" i="1"/>
  <c r="Q53" i="1" s="1"/>
  <c r="C53" i="1"/>
  <c r="E53" i="1"/>
  <c r="G53" i="1" s="1"/>
  <c r="C54" i="1"/>
  <c r="E54" i="1"/>
  <c r="Q55" i="1" s="1"/>
  <c r="C55" i="1"/>
  <c r="E55" i="1"/>
  <c r="G55" i="1" s="1"/>
  <c r="C56" i="1"/>
  <c r="E56" i="1"/>
  <c r="G56" i="1" s="1"/>
  <c r="C57" i="1"/>
  <c r="E57" i="1"/>
  <c r="G57" i="1" s="1"/>
  <c r="C58" i="1"/>
  <c r="E58" i="1"/>
  <c r="Q59" i="1" s="1"/>
  <c r="C59" i="1"/>
  <c r="E59" i="1"/>
  <c r="Q60" i="1" s="1"/>
  <c r="C60" i="1"/>
  <c r="E60" i="1"/>
  <c r="Q61" i="1" s="1"/>
  <c r="C61" i="1"/>
  <c r="E61" i="1"/>
  <c r="G61" i="1" s="1"/>
  <c r="C62" i="1"/>
  <c r="E62" i="1"/>
  <c r="Q63" i="1" s="1"/>
  <c r="C63" i="1"/>
  <c r="E63" i="1"/>
  <c r="G63" i="1" s="1"/>
  <c r="C64" i="1"/>
  <c r="E64" i="1"/>
  <c r="G64" i="1" s="1"/>
  <c r="C65" i="1"/>
  <c r="E65" i="1"/>
  <c r="Q66" i="1" s="1"/>
  <c r="C66" i="1"/>
  <c r="E66" i="1"/>
  <c r="Q67" i="1" s="1"/>
  <c r="C67" i="1"/>
  <c r="E67" i="1"/>
  <c r="Q68" i="1" s="1"/>
  <c r="C68" i="1"/>
  <c r="E68" i="1"/>
  <c r="Q69" i="1" s="1"/>
  <c r="C69" i="1"/>
  <c r="E69" i="1"/>
  <c r="G69" i="1" s="1"/>
  <c r="C70" i="1"/>
  <c r="E70" i="1"/>
  <c r="Q71" i="1" s="1"/>
  <c r="C71" i="1"/>
  <c r="E71" i="1"/>
  <c r="G71" i="1" s="1"/>
  <c r="C72" i="1"/>
  <c r="E72" i="1"/>
  <c r="Q73" i="1" s="1"/>
  <c r="C73" i="1"/>
  <c r="E73" i="1"/>
  <c r="Q74" i="1" s="1"/>
  <c r="C74" i="1"/>
  <c r="E74" i="1"/>
  <c r="Q75" i="1" s="1"/>
  <c r="C75" i="1"/>
  <c r="E75" i="1"/>
  <c r="Q76" i="1" s="1"/>
  <c r="C76" i="1"/>
  <c r="E76" i="1"/>
  <c r="G76" i="1" s="1"/>
  <c r="C77" i="1"/>
  <c r="E77" i="1"/>
  <c r="G77" i="1" s="1"/>
  <c r="Q14" i="1"/>
  <c r="Q23" i="1"/>
  <c r="Q24" i="1"/>
  <c r="G16" i="1" l="1"/>
  <c r="Q17" i="1"/>
  <c r="Q27" i="1"/>
  <c r="G18" i="1"/>
  <c r="E11" i="1"/>
  <c r="Q16" i="1"/>
  <c r="Q30" i="1"/>
  <c r="Q32" i="1"/>
  <c r="Q26" i="1"/>
  <c r="G17" i="1"/>
  <c r="G12" i="1"/>
  <c r="Q42" i="1"/>
  <c r="Q58" i="1"/>
  <c r="Q41" i="1"/>
  <c r="Q35" i="1"/>
  <c r="G14" i="1"/>
  <c r="Q57" i="1"/>
  <c r="Q50" i="1"/>
  <c r="G19" i="1"/>
  <c r="Q49" i="1"/>
  <c r="Q56" i="1"/>
  <c r="Q72" i="1"/>
  <c r="Q40" i="1"/>
  <c r="Q64" i="1"/>
  <c r="Q34" i="1"/>
  <c r="G21" i="1"/>
  <c r="Q65" i="1"/>
  <c r="G74" i="1"/>
  <c r="G72" i="1"/>
  <c r="G70" i="1"/>
  <c r="G68" i="1"/>
  <c r="G66" i="1"/>
  <c r="G62" i="1"/>
  <c r="G60" i="1"/>
  <c r="G58" i="1"/>
  <c r="G54" i="1"/>
  <c r="G52" i="1"/>
  <c r="G50" i="1"/>
  <c r="G46" i="1"/>
  <c r="G44" i="1"/>
  <c r="G42" i="1"/>
  <c r="G38" i="1"/>
  <c r="G36" i="1"/>
  <c r="G32" i="1"/>
  <c r="G30" i="1"/>
  <c r="G28" i="1"/>
  <c r="G24" i="1"/>
  <c r="G20" i="1"/>
  <c r="Q48" i="1"/>
  <c r="Q70" i="1"/>
  <c r="Q62" i="1"/>
  <c r="Q54" i="1"/>
  <c r="G75" i="1"/>
  <c r="G67" i="1"/>
  <c r="G65" i="1"/>
  <c r="G59" i="1"/>
  <c r="G51" i="1"/>
  <c r="G45" i="1"/>
  <c r="G43" i="1"/>
  <c r="G37" i="1"/>
  <c r="G35" i="1"/>
  <c r="G27" i="1"/>
  <c r="G73" i="1"/>
  <c r="B4" i="1"/>
  <c r="I3" i="1"/>
  <c r="I9" i="1"/>
  <c r="I4" i="1"/>
  <c r="H10" i="1" s="1"/>
  <c r="C10" i="1"/>
  <c r="C9" i="1"/>
  <c r="M10" i="1" s="1"/>
  <c r="U10" i="1" s="1"/>
  <c r="G11" i="1" l="1"/>
  <c r="Q12" i="1"/>
  <c r="E9" i="1"/>
  <c r="E10" i="1"/>
  <c r="G10" i="1" s="1"/>
  <c r="L10" i="1"/>
  <c r="T10" i="1" s="1"/>
  <c r="Q11" i="1" l="1"/>
  <c r="Q10" i="1"/>
  <c r="F9" i="1"/>
  <c r="B10" i="1" s="1"/>
  <c r="G9" i="1"/>
  <c r="D10" i="1" s="1"/>
  <c r="P11" i="1" l="1"/>
  <c r="P12" i="1" s="1"/>
  <c r="D11" i="1"/>
  <c r="B11" i="1"/>
  <c r="L11" i="1"/>
  <c r="T11" i="1" s="1"/>
  <c r="M11" i="1"/>
  <c r="U11" i="1" s="1"/>
  <c r="O12" i="1" l="1"/>
  <c r="O13" i="1" s="1"/>
  <c r="D12" i="1"/>
  <c r="B12" i="1"/>
  <c r="L12" i="1"/>
  <c r="T12" i="1" s="1"/>
  <c r="M12" i="1"/>
  <c r="U12" i="1" s="1"/>
  <c r="P13" i="1"/>
  <c r="M13" i="1" l="1"/>
  <c r="U13" i="1" s="1"/>
  <c r="L13" i="1"/>
  <c r="T13" i="1" s="1"/>
  <c r="P14" i="1"/>
  <c r="O14" i="1"/>
  <c r="D13" i="1"/>
  <c r="B13" i="1"/>
  <c r="O15" i="1" l="1"/>
  <c r="L14" i="1"/>
  <c r="T14" i="1" s="1"/>
  <c r="M14" i="1"/>
  <c r="U14" i="1" s="1"/>
  <c r="D14" i="1"/>
  <c r="B14" i="1"/>
  <c r="P15" i="1"/>
  <c r="O16" i="1" s="1"/>
  <c r="L15" i="1" l="1"/>
  <c r="T15" i="1" s="1"/>
  <c r="M15" i="1"/>
  <c r="U15" i="1" s="1"/>
  <c r="D15" i="1"/>
  <c r="B15" i="1"/>
  <c r="P16" i="1"/>
  <c r="O17" i="1" s="1"/>
  <c r="M16" i="1" l="1"/>
  <c r="U16" i="1" s="1"/>
  <c r="L16" i="1"/>
  <c r="T16" i="1" s="1"/>
  <c r="B16" i="1"/>
  <c r="D16" i="1"/>
  <c r="P17" i="1"/>
  <c r="L17" i="1" l="1"/>
  <c r="T17" i="1" s="1"/>
  <c r="M17" i="1"/>
  <c r="U17" i="1" s="1"/>
  <c r="P18" i="1"/>
  <c r="B17" i="1"/>
  <c r="D17" i="1"/>
  <c r="O18" i="1"/>
  <c r="O19" i="1" s="1"/>
  <c r="P19" i="1" l="1"/>
  <c r="O20" i="1"/>
  <c r="B18" i="1"/>
  <c r="D18" i="1"/>
  <c r="L18" i="1"/>
  <c r="T18" i="1" s="1"/>
  <c r="M18" i="1"/>
  <c r="U18" i="1" s="1"/>
  <c r="B19" i="1" l="1"/>
  <c r="D19" i="1"/>
  <c r="M19" i="1"/>
  <c r="U19" i="1" s="1"/>
  <c r="L19" i="1"/>
  <c r="T19" i="1" s="1"/>
  <c r="P20" i="1"/>
  <c r="O21" i="1" s="1"/>
  <c r="D20" i="1" l="1"/>
  <c r="B20" i="1"/>
  <c r="P21" i="1"/>
  <c r="L20" i="1"/>
  <c r="T20" i="1" s="1"/>
  <c r="M20" i="1"/>
  <c r="U20" i="1" s="1"/>
  <c r="P22" i="1" l="1"/>
  <c r="M21" i="1"/>
  <c r="U21" i="1" s="1"/>
  <c r="L21" i="1"/>
  <c r="T21" i="1" s="1"/>
  <c r="B21" i="1"/>
  <c r="D21" i="1"/>
  <c r="O22" i="1"/>
  <c r="O23" i="1" s="1"/>
  <c r="L22" i="1" l="1"/>
  <c r="T22" i="1" s="1"/>
  <c r="M22" i="1"/>
  <c r="U22" i="1" s="1"/>
  <c r="B22" i="1"/>
  <c r="D22" i="1"/>
  <c r="P23" i="1"/>
  <c r="O24" i="1" s="1"/>
  <c r="P24" i="1" l="1"/>
  <c r="D23" i="1"/>
  <c r="B23" i="1"/>
  <c r="M23" i="1"/>
  <c r="U23" i="1" s="1"/>
  <c r="L23" i="1"/>
  <c r="T23" i="1" s="1"/>
  <c r="L24" i="1" l="1"/>
  <c r="T24" i="1" s="1"/>
  <c r="M24" i="1"/>
  <c r="U24" i="1" s="1"/>
  <c r="B24" i="1"/>
  <c r="D24" i="1"/>
  <c r="P25" i="1"/>
  <c r="O25" i="1"/>
  <c r="O26" i="1" s="1"/>
  <c r="M25" i="1" l="1"/>
  <c r="U25" i="1" s="1"/>
  <c r="L25" i="1"/>
  <c r="T25" i="1" s="1"/>
  <c r="P26" i="1"/>
  <c r="O27" i="1" s="1"/>
  <c r="D25" i="1"/>
  <c r="B25" i="1"/>
  <c r="M26" i="1" l="1"/>
  <c r="U26" i="1" s="1"/>
  <c r="L26" i="1"/>
  <c r="T26" i="1" s="1"/>
  <c r="B26" i="1"/>
  <c r="D26" i="1"/>
  <c r="P27" i="1"/>
  <c r="M27" i="1" l="1"/>
  <c r="U27" i="1" s="1"/>
  <c r="L27" i="1"/>
  <c r="T27" i="1" s="1"/>
  <c r="P28" i="1"/>
  <c r="B27" i="1"/>
  <c r="D27" i="1"/>
  <c r="O28" i="1"/>
  <c r="O29" i="1" s="1"/>
  <c r="P29" i="1" l="1"/>
  <c r="O30" i="1"/>
  <c r="B28" i="1"/>
  <c r="D28" i="1"/>
  <c r="M28" i="1"/>
  <c r="U28" i="1" s="1"/>
  <c r="L28" i="1"/>
  <c r="T28" i="1" s="1"/>
  <c r="M29" i="1" l="1"/>
  <c r="U29" i="1" s="1"/>
  <c r="L29" i="1"/>
  <c r="T29" i="1" s="1"/>
  <c r="D29" i="1"/>
  <c r="B29" i="1"/>
  <c r="P30" i="1"/>
  <c r="O31" i="1" s="1"/>
  <c r="P31" i="1" l="1"/>
  <c r="M30" i="1"/>
  <c r="U30" i="1" s="1"/>
  <c r="L30" i="1"/>
  <c r="T30" i="1" s="1"/>
  <c r="B30" i="1"/>
  <c r="D30" i="1"/>
  <c r="M31" i="1" l="1"/>
  <c r="U31" i="1" s="1"/>
  <c r="L31" i="1"/>
  <c r="T31" i="1" s="1"/>
  <c r="D31" i="1"/>
  <c r="B31" i="1"/>
  <c r="P32" i="1"/>
  <c r="O32" i="1"/>
  <c r="O33" i="1" s="1"/>
  <c r="D32" i="1" l="1"/>
  <c r="B32" i="1"/>
  <c r="P33" i="1"/>
  <c r="O34" i="1" s="1"/>
  <c r="L32" i="1"/>
  <c r="T32" i="1" s="1"/>
  <c r="M32" i="1"/>
  <c r="U32" i="1" s="1"/>
  <c r="P34" i="1" l="1"/>
  <c r="L33" i="1"/>
  <c r="T33" i="1" s="1"/>
  <c r="M33" i="1"/>
  <c r="U33" i="1" s="1"/>
  <c r="D33" i="1"/>
  <c r="B33" i="1"/>
  <c r="L34" i="1" l="1"/>
  <c r="T34" i="1" s="1"/>
  <c r="M34" i="1"/>
  <c r="U34" i="1" s="1"/>
  <c r="B34" i="1"/>
  <c r="D34" i="1"/>
  <c r="P35" i="1"/>
  <c r="O35" i="1"/>
  <c r="O36" i="1" l="1"/>
  <c r="L35" i="1"/>
  <c r="T35" i="1" s="1"/>
  <c r="M35" i="1"/>
  <c r="U35" i="1" s="1"/>
  <c r="P36" i="1"/>
  <c r="D35" i="1"/>
  <c r="B35" i="1"/>
  <c r="P37" i="1" l="1"/>
  <c r="L36" i="1"/>
  <c r="T36" i="1" s="1"/>
  <c r="M36" i="1"/>
  <c r="U36" i="1" s="1"/>
  <c r="B36" i="1"/>
  <c r="D36" i="1"/>
  <c r="O37" i="1"/>
  <c r="O38" i="1" s="1"/>
  <c r="M37" i="1" l="1"/>
  <c r="U37" i="1" s="1"/>
  <c r="L37" i="1"/>
  <c r="T37" i="1" s="1"/>
  <c r="B37" i="1"/>
  <c r="D37" i="1"/>
  <c r="P38" i="1"/>
  <c r="L38" i="1" l="1"/>
  <c r="T38" i="1" s="1"/>
  <c r="M38" i="1"/>
  <c r="U38" i="1" s="1"/>
  <c r="P39" i="1"/>
  <c r="B38" i="1"/>
  <c r="D38" i="1"/>
  <c r="O39" i="1"/>
  <c r="O40" i="1" s="1"/>
  <c r="D39" i="1" l="1"/>
  <c r="B39" i="1"/>
  <c r="M39" i="1"/>
  <c r="U39" i="1" s="1"/>
  <c r="L39" i="1"/>
  <c r="T39" i="1" s="1"/>
  <c r="P40" i="1"/>
  <c r="P41" i="1" l="1"/>
  <c r="M40" i="1"/>
  <c r="U40" i="1" s="1"/>
  <c r="L40" i="1"/>
  <c r="T40" i="1" s="1"/>
  <c r="D40" i="1"/>
  <c r="B40" i="1"/>
  <c r="O41" i="1"/>
  <c r="O42" i="1" s="1"/>
  <c r="B41" i="1" l="1"/>
  <c r="D41" i="1"/>
  <c r="L41" i="1"/>
  <c r="T41" i="1" s="1"/>
  <c r="M41" i="1"/>
  <c r="U41" i="1" s="1"/>
  <c r="P42" i="1"/>
  <c r="P43" i="1" l="1"/>
  <c r="B42" i="1"/>
  <c r="D42" i="1"/>
  <c r="L42" i="1"/>
  <c r="T42" i="1" s="1"/>
  <c r="M42" i="1"/>
  <c r="U42" i="1" s="1"/>
  <c r="O43" i="1"/>
  <c r="O44" i="1" s="1"/>
  <c r="D43" i="1" l="1"/>
  <c r="B43" i="1"/>
  <c r="M43" i="1"/>
  <c r="U43" i="1" s="1"/>
  <c r="L43" i="1"/>
  <c r="T43" i="1" s="1"/>
  <c r="P44" i="1"/>
  <c r="P45" i="1" l="1"/>
  <c r="M44" i="1"/>
  <c r="U44" i="1" s="1"/>
  <c r="L44" i="1"/>
  <c r="T44" i="1" s="1"/>
  <c r="B44" i="1"/>
  <c r="D44" i="1"/>
  <c r="O45" i="1"/>
  <c r="O46" i="1" s="1"/>
  <c r="L45" i="1" l="1"/>
  <c r="T45" i="1" s="1"/>
  <c r="M45" i="1"/>
  <c r="U45" i="1" s="1"/>
  <c r="B45" i="1"/>
  <c r="D45" i="1"/>
  <c r="P46" i="1"/>
  <c r="P47" i="1" l="1"/>
  <c r="O47" i="1"/>
  <c r="O48" i="1" s="1"/>
  <c r="B46" i="1"/>
  <c r="D46" i="1"/>
  <c r="M46" i="1"/>
  <c r="U46" i="1" s="1"/>
  <c r="L46" i="1"/>
  <c r="T46" i="1" s="1"/>
  <c r="M47" i="1" l="1"/>
  <c r="U47" i="1" s="1"/>
  <c r="L47" i="1"/>
  <c r="T47" i="1" s="1"/>
  <c r="B47" i="1"/>
  <c r="D47" i="1"/>
  <c r="P48" i="1"/>
  <c r="L48" i="1" l="1"/>
  <c r="T48" i="1" s="1"/>
  <c r="M48" i="1"/>
  <c r="U48" i="1" s="1"/>
  <c r="P49" i="1"/>
  <c r="O49" i="1"/>
  <c r="B48" i="1"/>
  <c r="D48" i="1"/>
  <c r="M49" i="1" l="1"/>
  <c r="U49" i="1" s="1"/>
  <c r="L49" i="1"/>
  <c r="T49" i="1" s="1"/>
  <c r="P50" i="1"/>
  <c r="B49" i="1"/>
  <c r="D49" i="1"/>
  <c r="O50" i="1"/>
  <c r="O51" i="1" s="1"/>
  <c r="P51" i="1" l="1"/>
  <c r="O52" i="1"/>
  <c r="D50" i="1"/>
  <c r="B50" i="1"/>
  <c r="M50" i="1"/>
  <c r="U50" i="1" s="1"/>
  <c r="L50" i="1"/>
  <c r="T50" i="1" s="1"/>
  <c r="M51" i="1" l="1"/>
  <c r="U51" i="1" s="1"/>
  <c r="L51" i="1"/>
  <c r="T51" i="1" s="1"/>
  <c r="D51" i="1"/>
  <c r="B51" i="1"/>
  <c r="P52" i="1"/>
  <c r="P53" i="1" l="1"/>
  <c r="B52" i="1"/>
  <c r="D52" i="1"/>
  <c r="O53" i="1"/>
  <c r="O54" i="1" s="1"/>
  <c r="L52" i="1"/>
  <c r="T52" i="1" s="1"/>
  <c r="M52" i="1"/>
  <c r="U52" i="1" s="1"/>
  <c r="L53" i="1" l="1"/>
  <c r="T53" i="1" s="1"/>
  <c r="M53" i="1"/>
  <c r="U53" i="1" s="1"/>
  <c r="D53" i="1"/>
  <c r="B53" i="1"/>
  <c r="P54" i="1"/>
  <c r="P55" i="1" l="1"/>
  <c r="D54" i="1"/>
  <c r="B54" i="1"/>
  <c r="L54" i="1"/>
  <c r="T54" i="1" s="1"/>
  <c r="M54" i="1"/>
  <c r="U54" i="1" s="1"/>
  <c r="O55" i="1"/>
  <c r="O56" i="1" s="1"/>
  <c r="M55" i="1" l="1"/>
  <c r="U55" i="1" s="1"/>
  <c r="L55" i="1"/>
  <c r="T55" i="1" s="1"/>
  <c r="D55" i="1"/>
  <c r="B55" i="1"/>
  <c r="P56" i="1"/>
  <c r="L56" i="1" l="1"/>
  <c r="T56" i="1" s="1"/>
  <c r="M56" i="1"/>
  <c r="U56" i="1" s="1"/>
  <c r="B56" i="1"/>
  <c r="D56" i="1"/>
  <c r="P57" i="1"/>
  <c r="O57" i="1"/>
  <c r="O58" i="1" l="1"/>
  <c r="M57" i="1"/>
  <c r="U57" i="1" s="1"/>
  <c r="L57" i="1"/>
  <c r="T57" i="1" s="1"/>
  <c r="P58" i="1"/>
  <c r="O59" i="1" s="1"/>
  <c r="D57" i="1"/>
  <c r="B57" i="1"/>
  <c r="M58" i="1" l="1"/>
  <c r="U58" i="1" s="1"/>
  <c r="L58" i="1"/>
  <c r="T58" i="1" s="1"/>
  <c r="B58" i="1"/>
  <c r="D58" i="1"/>
  <c r="P59" i="1"/>
  <c r="M59" i="1" l="1"/>
  <c r="U59" i="1" s="1"/>
  <c r="L59" i="1"/>
  <c r="T59" i="1" s="1"/>
  <c r="P60" i="1"/>
  <c r="D59" i="1"/>
  <c r="B59" i="1"/>
  <c r="O60" i="1"/>
  <c r="O61" i="1" s="1"/>
  <c r="M60" i="1" l="1"/>
  <c r="U60" i="1" s="1"/>
  <c r="L60" i="1"/>
  <c r="T60" i="1" s="1"/>
  <c r="B60" i="1"/>
  <c r="D60" i="1"/>
  <c r="P61" i="1"/>
  <c r="M61" i="1" l="1"/>
  <c r="U61" i="1" s="1"/>
  <c r="L61" i="1"/>
  <c r="T61" i="1" s="1"/>
  <c r="P62" i="1"/>
  <c r="D61" i="1"/>
  <c r="B61" i="1"/>
  <c r="O62" i="1"/>
  <c r="O63" i="1" s="1"/>
  <c r="P63" i="1" l="1"/>
  <c r="O64" i="1"/>
  <c r="L62" i="1"/>
  <c r="T62" i="1" s="1"/>
  <c r="M62" i="1"/>
  <c r="U62" i="1" s="1"/>
  <c r="B62" i="1"/>
  <c r="D62" i="1"/>
  <c r="D63" i="1" l="1"/>
  <c r="B63" i="1"/>
  <c r="L63" i="1"/>
  <c r="T63" i="1" s="1"/>
  <c r="M63" i="1"/>
  <c r="U63" i="1" s="1"/>
  <c r="P64" i="1"/>
  <c r="P65" i="1" l="1"/>
  <c r="O65" i="1"/>
  <c r="O66" i="1" s="1"/>
  <c r="L64" i="1"/>
  <c r="T64" i="1" s="1"/>
  <c r="M64" i="1"/>
  <c r="U64" i="1" s="1"/>
  <c r="B64" i="1"/>
  <c r="D64" i="1"/>
  <c r="B65" i="1" l="1"/>
  <c r="D65" i="1"/>
  <c r="M65" i="1"/>
  <c r="U65" i="1" s="1"/>
  <c r="L65" i="1"/>
  <c r="T65" i="1" s="1"/>
  <c r="P66" i="1"/>
  <c r="O67" i="1" s="1"/>
  <c r="B66" i="1" l="1"/>
  <c r="D66" i="1"/>
  <c r="P67" i="1"/>
  <c r="L66" i="1"/>
  <c r="T66" i="1" s="1"/>
  <c r="M66" i="1"/>
  <c r="U66" i="1" s="1"/>
  <c r="B67" i="1" l="1"/>
  <c r="D67" i="1"/>
  <c r="P68" i="1"/>
  <c r="L67" i="1"/>
  <c r="T67" i="1" s="1"/>
  <c r="M67" i="1"/>
  <c r="U67" i="1" s="1"/>
  <c r="O68" i="1"/>
  <c r="O69" i="1" s="1"/>
  <c r="B68" i="1" l="1"/>
  <c r="D68" i="1"/>
  <c r="P69" i="1"/>
  <c r="L68" i="1"/>
  <c r="T68" i="1" s="1"/>
  <c r="M68" i="1"/>
  <c r="U68" i="1" s="1"/>
  <c r="D69" i="1" l="1"/>
  <c r="B69" i="1"/>
  <c r="P70" i="1"/>
  <c r="L69" i="1"/>
  <c r="T69" i="1" s="1"/>
  <c r="M69" i="1"/>
  <c r="U69" i="1" s="1"/>
  <c r="O70" i="1"/>
  <c r="O71" i="1" s="1"/>
  <c r="P71" i="1" l="1"/>
  <c r="M70" i="1"/>
  <c r="U70" i="1" s="1"/>
  <c r="L70" i="1"/>
  <c r="T70" i="1" s="1"/>
  <c r="D70" i="1"/>
  <c r="B70" i="1"/>
  <c r="M71" i="1" l="1"/>
  <c r="U71" i="1" s="1"/>
  <c r="L71" i="1"/>
  <c r="T71" i="1" s="1"/>
  <c r="B71" i="1"/>
  <c r="D71" i="1"/>
  <c r="P72" i="1"/>
  <c r="O72" i="1"/>
  <c r="O73" i="1" s="1"/>
  <c r="L72" i="1" l="1"/>
  <c r="T72" i="1" s="1"/>
  <c r="M72" i="1"/>
  <c r="U72" i="1" s="1"/>
  <c r="P73" i="1"/>
  <c r="B72" i="1"/>
  <c r="D72" i="1"/>
  <c r="B73" i="1" l="1"/>
  <c r="D73" i="1"/>
  <c r="P74" i="1"/>
  <c r="L73" i="1"/>
  <c r="T73" i="1" s="1"/>
  <c r="M73" i="1"/>
  <c r="U73" i="1" s="1"/>
  <c r="O74" i="1"/>
  <c r="O75" i="1" s="1"/>
  <c r="B74" i="1" l="1"/>
  <c r="D74" i="1"/>
  <c r="P75" i="1"/>
  <c r="L74" i="1"/>
  <c r="T74" i="1" s="1"/>
  <c r="M74" i="1"/>
  <c r="U74" i="1" s="1"/>
  <c r="D75" i="1" l="1"/>
  <c r="B75" i="1"/>
  <c r="P76" i="1"/>
  <c r="M75" i="1"/>
  <c r="U75" i="1" s="1"/>
  <c r="L75" i="1"/>
  <c r="T75" i="1" s="1"/>
  <c r="O76" i="1"/>
  <c r="M76" i="1" l="1"/>
  <c r="U76" i="1" s="1"/>
  <c r="L76" i="1"/>
  <c r="T76" i="1" s="1"/>
  <c r="B76" i="1"/>
  <c r="D76" i="1"/>
  <c r="D77" i="1" l="1"/>
  <c r="B77" i="1"/>
</calcChain>
</file>

<file path=xl/sharedStrings.xml><?xml version="1.0" encoding="utf-8"?>
<sst xmlns="http://schemas.openxmlformats.org/spreadsheetml/2006/main" count="22" uniqueCount="20">
  <si>
    <t>dt</t>
  </si>
  <si>
    <t>r</t>
  </si>
  <si>
    <t>h</t>
  </si>
  <si>
    <t>alfa</t>
  </si>
  <si>
    <t>x</t>
  </si>
  <si>
    <t>y</t>
  </si>
  <si>
    <t>g</t>
  </si>
  <si>
    <t>m</t>
  </si>
  <si>
    <t>I</t>
  </si>
  <si>
    <t>Vx</t>
  </si>
  <si>
    <t>A</t>
  </si>
  <si>
    <t>Dx</t>
  </si>
  <si>
    <t>DVx</t>
  </si>
  <si>
    <t>w</t>
  </si>
  <si>
    <t>xc_r</t>
  </si>
  <si>
    <t>yc_r</t>
  </si>
  <si>
    <t>beata</t>
  </si>
  <si>
    <t>e</t>
  </si>
  <si>
    <t>xp</t>
  </si>
  <si>
    <t>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</si>
</sst>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Arkusz1!$L$10:$L$76</c:f>
              <c:numCache>
                <c:formatCode>General</c:formatCode>
                <c:ptCount val="67"/>
                <c:pt idx="0">
                  <c:v>1.4142135623730949</c:v>
                </c:pt>
                <c:pt idx="1">
                  <c:v>1.4186778480873807</c:v>
                </c:pt>
                <c:pt idx="2">
                  <c:v>1.4320707052302377</c:v>
                </c:pt>
                <c:pt idx="3">
                  <c:v>1.4543921338016663</c:v>
                </c:pt>
                <c:pt idx="4">
                  <c:v>1.4856421338016663</c:v>
                </c:pt>
                <c:pt idx="5">
                  <c:v>1.5258207052302377</c:v>
                </c:pt>
                <c:pt idx="6">
                  <c:v>1.5749278480873807</c:v>
                </c:pt>
                <c:pt idx="7">
                  <c:v>1.6329635623730949</c:v>
                </c:pt>
                <c:pt idx="8">
                  <c:v>1.6999278480873807</c:v>
                </c:pt>
                <c:pt idx="9">
                  <c:v>1.7758207052302377</c:v>
                </c:pt>
                <c:pt idx="10">
                  <c:v>1.8606421338016665</c:v>
                </c:pt>
                <c:pt idx="11">
                  <c:v>1.9543921338016665</c:v>
                </c:pt>
                <c:pt idx="12">
                  <c:v>2.0570707052302382</c:v>
                </c:pt>
                <c:pt idx="13">
                  <c:v>2.168677848087381</c:v>
                </c:pt>
                <c:pt idx="14">
                  <c:v>2.2892135623730949</c:v>
                </c:pt>
                <c:pt idx="15">
                  <c:v>2.418677848087381</c:v>
                </c:pt>
                <c:pt idx="16">
                  <c:v>2.5570707052302382</c:v>
                </c:pt>
                <c:pt idx="17">
                  <c:v>2.7043921338016665</c:v>
                </c:pt>
                <c:pt idx="18">
                  <c:v>2.8606421338016665</c:v>
                </c:pt>
                <c:pt idx="19">
                  <c:v>3.0258207052302382</c:v>
                </c:pt>
                <c:pt idx="20">
                  <c:v>3.199927848087381</c:v>
                </c:pt>
                <c:pt idx="21">
                  <c:v>3.3829635623730949</c:v>
                </c:pt>
                <c:pt idx="22">
                  <c:v>3.574927848087381</c:v>
                </c:pt>
                <c:pt idx="23">
                  <c:v>3.7758207052302377</c:v>
                </c:pt>
                <c:pt idx="24">
                  <c:v>3.9856421338016665</c:v>
                </c:pt>
                <c:pt idx="25">
                  <c:v>4.2043921338016661</c:v>
                </c:pt>
                <c:pt idx="26">
                  <c:v>4.4320707052302382</c:v>
                </c:pt>
                <c:pt idx="27">
                  <c:v>4.6686778480873805</c:v>
                </c:pt>
                <c:pt idx="28">
                  <c:v>4.914213562373094</c:v>
                </c:pt>
                <c:pt idx="29">
                  <c:v>5.1686778480873805</c:v>
                </c:pt>
                <c:pt idx="30">
                  <c:v>5.4320707052302373</c:v>
                </c:pt>
                <c:pt idx="31">
                  <c:v>5.7043921338016661</c:v>
                </c:pt>
                <c:pt idx="32">
                  <c:v>5.9856421338016661</c:v>
                </c:pt>
                <c:pt idx="33">
                  <c:v>6.2758207052302364</c:v>
                </c:pt>
                <c:pt idx="34">
                  <c:v>6.5749278480873796</c:v>
                </c:pt>
                <c:pt idx="35">
                  <c:v>6.882963562373094</c:v>
                </c:pt>
                <c:pt idx="36">
                  <c:v>7.1999278480873796</c:v>
                </c:pt>
                <c:pt idx="37">
                  <c:v>7.5258207052302373</c:v>
                </c:pt>
                <c:pt idx="38">
                  <c:v>7.8606421338016661</c:v>
                </c:pt>
                <c:pt idx="39">
                  <c:v>8.2043921338016652</c:v>
                </c:pt>
                <c:pt idx="40">
                  <c:v>8.5570707052302382</c:v>
                </c:pt>
                <c:pt idx="41">
                  <c:v>8.9186778480873805</c:v>
                </c:pt>
                <c:pt idx="42">
                  <c:v>9.2892135623730958</c:v>
                </c:pt>
                <c:pt idx="43">
                  <c:v>9.6686778480873805</c:v>
                </c:pt>
                <c:pt idx="44">
                  <c:v>10.057070705230238</c:v>
                </c:pt>
                <c:pt idx="45">
                  <c:v>10.454392133801665</c:v>
                </c:pt>
                <c:pt idx="46">
                  <c:v>10.860642133801665</c:v>
                </c:pt>
                <c:pt idx="47">
                  <c:v>11.275820705230238</c:v>
                </c:pt>
                <c:pt idx="48">
                  <c:v>11.699927848087381</c:v>
                </c:pt>
                <c:pt idx="49">
                  <c:v>12.132963562373096</c:v>
                </c:pt>
                <c:pt idx="50">
                  <c:v>12.574927848087381</c:v>
                </c:pt>
                <c:pt idx="51">
                  <c:v>13.025820705230238</c:v>
                </c:pt>
                <c:pt idx="52">
                  <c:v>13.485642133801669</c:v>
                </c:pt>
                <c:pt idx="53">
                  <c:v>13.954392133801669</c:v>
                </c:pt>
                <c:pt idx="54">
                  <c:v>14.432070705230242</c:v>
                </c:pt>
                <c:pt idx="55">
                  <c:v>14.918677848087384</c:v>
                </c:pt>
                <c:pt idx="56">
                  <c:v>15.414213562373099</c:v>
                </c:pt>
                <c:pt idx="57">
                  <c:v>15.918677848087384</c:v>
                </c:pt>
                <c:pt idx="58">
                  <c:v>16.432070705230242</c:v>
                </c:pt>
                <c:pt idx="59">
                  <c:v>16.954392133801672</c:v>
                </c:pt>
                <c:pt idx="60">
                  <c:v>17.485642133801672</c:v>
                </c:pt>
                <c:pt idx="61">
                  <c:v>18.025820705230242</c:v>
                </c:pt>
                <c:pt idx="62">
                  <c:v>18.574927848087388</c:v>
                </c:pt>
                <c:pt idx="63">
                  <c:v>19.132963562373103</c:v>
                </c:pt>
                <c:pt idx="64">
                  <c:v>19.699927848087388</c:v>
                </c:pt>
                <c:pt idx="65">
                  <c:v>20.275820705230245</c:v>
                </c:pt>
                <c:pt idx="66">
                  <c:v>20.860642133801676</c:v>
                </c:pt>
              </c:numCache>
            </c:numRef>
          </c:xVal>
          <c:yVal>
            <c:numRef>
              <c:f>Arkusz1!$M$10:$M$76</c:f>
              <c:numCache>
                <c:formatCode>General</c:formatCode>
                <c:ptCount val="67"/>
                <c:pt idx="0">
                  <c:v>21.414213562373096</c:v>
                </c:pt>
                <c:pt idx="1">
                  <c:v>21.409749276658808</c:v>
                </c:pt>
                <c:pt idx="2">
                  <c:v>21.396356419515953</c:v>
                </c:pt>
                <c:pt idx="3">
                  <c:v>21.374034990944523</c:v>
                </c:pt>
                <c:pt idx="4">
                  <c:v>21.342784990944523</c:v>
                </c:pt>
                <c:pt idx="5">
                  <c:v>21.302606419515953</c:v>
                </c:pt>
                <c:pt idx="6">
                  <c:v>21.253499276658808</c:v>
                </c:pt>
                <c:pt idx="7">
                  <c:v>21.195463562373096</c:v>
                </c:pt>
                <c:pt idx="8">
                  <c:v>21.128499276658808</c:v>
                </c:pt>
                <c:pt idx="9">
                  <c:v>21.052606419515953</c:v>
                </c:pt>
                <c:pt idx="10">
                  <c:v>20.967784990944523</c:v>
                </c:pt>
                <c:pt idx="11">
                  <c:v>20.874034990944523</c:v>
                </c:pt>
                <c:pt idx="12">
                  <c:v>20.771356419515953</c:v>
                </c:pt>
                <c:pt idx="13">
                  <c:v>20.659749276658808</c:v>
                </c:pt>
                <c:pt idx="14">
                  <c:v>20.539213562373096</c:v>
                </c:pt>
                <c:pt idx="15">
                  <c:v>20.409749276658808</c:v>
                </c:pt>
                <c:pt idx="16">
                  <c:v>20.271356419515953</c:v>
                </c:pt>
                <c:pt idx="17">
                  <c:v>20.124034990944523</c:v>
                </c:pt>
                <c:pt idx="18">
                  <c:v>19.967784990944523</c:v>
                </c:pt>
                <c:pt idx="19">
                  <c:v>19.802606419515953</c:v>
                </c:pt>
                <c:pt idx="20">
                  <c:v>19.628499276658808</c:v>
                </c:pt>
                <c:pt idx="21">
                  <c:v>19.445463562373096</c:v>
                </c:pt>
                <c:pt idx="22">
                  <c:v>19.253499276658811</c:v>
                </c:pt>
                <c:pt idx="23">
                  <c:v>19.052606419515953</c:v>
                </c:pt>
                <c:pt idx="24">
                  <c:v>18.842784990944523</c:v>
                </c:pt>
                <c:pt idx="25">
                  <c:v>18.624034990944523</c:v>
                </c:pt>
                <c:pt idx="26">
                  <c:v>18.396356419515953</c:v>
                </c:pt>
                <c:pt idx="27">
                  <c:v>18.159749276658811</c:v>
                </c:pt>
                <c:pt idx="28">
                  <c:v>17.914213562373096</c:v>
                </c:pt>
                <c:pt idx="29">
                  <c:v>17.659749276658811</c:v>
                </c:pt>
                <c:pt idx="30">
                  <c:v>17.396356419515953</c:v>
                </c:pt>
                <c:pt idx="31">
                  <c:v>17.124034990944523</c:v>
                </c:pt>
                <c:pt idx="32">
                  <c:v>16.842784990944523</c:v>
                </c:pt>
                <c:pt idx="33">
                  <c:v>16.552606419515953</c:v>
                </c:pt>
                <c:pt idx="34">
                  <c:v>16.253499276658811</c:v>
                </c:pt>
                <c:pt idx="35">
                  <c:v>15.945463562373096</c:v>
                </c:pt>
                <c:pt idx="36">
                  <c:v>15.628499276658811</c:v>
                </c:pt>
                <c:pt idx="37">
                  <c:v>15.302606419515953</c:v>
                </c:pt>
                <c:pt idx="38">
                  <c:v>14.967784990944525</c:v>
                </c:pt>
                <c:pt idx="39">
                  <c:v>14.624034990944525</c:v>
                </c:pt>
                <c:pt idx="40">
                  <c:v>14.271356419515953</c:v>
                </c:pt>
                <c:pt idx="41">
                  <c:v>13.909749276658811</c:v>
                </c:pt>
                <c:pt idx="42">
                  <c:v>13.539213562373096</c:v>
                </c:pt>
                <c:pt idx="43">
                  <c:v>13.159749276658811</c:v>
                </c:pt>
                <c:pt idx="44">
                  <c:v>12.771356419515953</c:v>
                </c:pt>
                <c:pt idx="45">
                  <c:v>12.374034990944526</c:v>
                </c:pt>
                <c:pt idx="46">
                  <c:v>11.967784990944526</c:v>
                </c:pt>
                <c:pt idx="47">
                  <c:v>11.552606419515955</c:v>
                </c:pt>
                <c:pt idx="48">
                  <c:v>11.128499276658811</c:v>
                </c:pt>
                <c:pt idx="49">
                  <c:v>10.695463562373098</c:v>
                </c:pt>
                <c:pt idx="50">
                  <c:v>10.253499276658811</c:v>
                </c:pt>
                <c:pt idx="51">
                  <c:v>9.8026064195159535</c:v>
                </c:pt>
                <c:pt idx="52">
                  <c:v>9.3427849909445246</c:v>
                </c:pt>
                <c:pt idx="53">
                  <c:v>8.8740349909445229</c:v>
                </c:pt>
                <c:pt idx="54">
                  <c:v>8.3963564195159517</c:v>
                </c:pt>
                <c:pt idx="55">
                  <c:v>7.9097492766588093</c:v>
                </c:pt>
                <c:pt idx="56">
                  <c:v>7.414213562373094</c:v>
                </c:pt>
                <c:pt idx="57">
                  <c:v>6.9097492766588076</c:v>
                </c:pt>
                <c:pt idx="58">
                  <c:v>6.3963564195159517</c:v>
                </c:pt>
                <c:pt idx="59">
                  <c:v>5.8740349909445229</c:v>
                </c:pt>
                <c:pt idx="60">
                  <c:v>5.3427849909445229</c:v>
                </c:pt>
                <c:pt idx="61">
                  <c:v>4.8026064195159499</c:v>
                </c:pt>
                <c:pt idx="62">
                  <c:v>4.2534992766588076</c:v>
                </c:pt>
                <c:pt idx="63">
                  <c:v>3.6954635623730923</c:v>
                </c:pt>
                <c:pt idx="64">
                  <c:v>3.128499276658804</c:v>
                </c:pt>
                <c:pt idx="65">
                  <c:v>2.5526064195159499</c:v>
                </c:pt>
                <c:pt idx="66">
                  <c:v>1.9677849909445193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B8-4156-A50B-DACF6D52122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Arkusz1!$T$10:$T$76</c:f>
              <c:numCache>
                <c:formatCode>General</c:formatCode>
                <c:ptCount val="67"/>
                <c:pt idx="0">
                  <c:v>1.4142135623730951</c:v>
                </c:pt>
                <c:pt idx="1">
                  <c:v>1.424991291005324</c:v>
                </c:pt>
                <c:pt idx="2">
                  <c:v>1.4573238477765398</c:v>
                </c:pt>
                <c:pt idx="3">
                  <c:v>1.5112055708019971</c:v>
                </c:pt>
                <c:pt idx="4">
                  <c:v>1.586614445072092</c:v>
                </c:pt>
                <c:pt idx="5">
                  <c:v>1.6834932551823487</c:v>
                </c:pt>
                <c:pt idx="6">
                  <c:v>1.8017232743019735</c:v>
                </c:pt>
                <c:pt idx="7">
                  <c:v>1.941090643898133</c:v>
                </c:pt>
                <c:pt idx="8">
                  <c:v>2.1012457556741215</c:v>
                </c:pt>
                <c:pt idx="9">
                  <c:v>2.2816561871292116</c:v>
                </c:pt>
                <c:pt idx="10">
                  <c:v>2.4815540807016143</c:v>
                </c:pt>
                <c:pt idx="11">
                  <c:v>2.6998793059973005</c:v>
                </c:pt>
                <c:pt idx="12">
                  <c:v>2.9352203124120044</c:v>
                </c:pt>
                <c:pt idx="13">
                  <c:v>3.1857552652218408</c:v>
                </c:pt>
                <c:pt idx="14">
                  <c:v>3.44919685105137</c:v>
                </c:pt>
                <c:pt idx="15">
                  <c:v>3.7227450135378128</c:v>
                </c:pt>
                <c:pt idx="16">
                  <c:v>4.0030527941493155</c:v>
                </c:pt>
                <c:pt idx="17">
                  <c:v>4.2862113420588015</c:v>
                </c:pt>
                <c:pt idx="18">
                  <c:v>4.5677609315351404</c:v>
                </c:pt>
                <c:pt idx="19">
                  <c:v>4.8427353695569408</c:v>
                </c:pt>
                <c:pt idx="20">
                  <c:v>5.1057473476790465</c:v>
                </c:pt>
                <c:pt idx="21">
                  <c:v>5.3511219244819843</c:v>
                </c:pt>
                <c:pt idx="22">
                  <c:v>5.5730842359994375</c:v>
                </c:pt>
                <c:pt idx="23">
                  <c:v>5.7660055358295486</c:v>
                </c:pt>
                <c:pt idx="24">
                  <c:v>5.9247085945767397</c:v>
                </c:pt>
                <c:pt idx="25">
                  <c:v>6.0448292123974756</c:v>
                </c:pt>
                <c:pt idx="26">
                  <c:v>6.1232250667598835</c:v>
                </c:pt>
                <c:pt idx="27">
                  <c:v>6.1584163928285118</c:v>
                </c:pt>
                <c:pt idx="28">
                  <c:v>6.1510352963970609</c:v>
                </c:pt>
                <c:pt idx="29">
                  <c:v>6.1042522487448867</c:v>
                </c:pt>
                <c:pt idx="30">
                  <c:v>6.0241401633397125</c:v>
                </c:pt>
                <c:pt idx="31">
                  <c:v>5.9199293139755129</c:v>
                </c:pt>
                <c:pt idx="32">
                  <c:v>5.8041013783290794</c:v>
                </c:pt>
                <c:pt idx="33">
                  <c:v>5.6922694398064326</c:v>
                </c:pt>
                <c:pt idx="34">
                  <c:v>5.6027943261227993</c:v>
                </c:pt>
                <c:pt idx="35">
                  <c:v>5.556097640962621</c:v>
                </c:pt>
                <c:pt idx="36">
                  <c:v>5.5736494441791447</c:v>
                </c:pt>
                <c:pt idx="37">
                  <c:v>5.6766344311713741</c:v>
                </c:pt>
                <c:pt idx="38">
                  <c:v>5.8843345057251994</c:v>
                </c:pt>
                <c:pt idx="39">
                  <c:v>6.2123065437847345</c:v>
                </c:pt>
                <c:pt idx="40">
                  <c:v>6.6704791961154761</c:v>
                </c:pt>
                <c:pt idx="41">
                  <c:v>7.2613374591143263</c:v>
                </c:pt>
                <c:pt idx="42">
                  <c:v>7.9784025308615503</c:v>
                </c:pt>
                <c:pt idx="43">
                  <c:v>8.8052398873988498</c:v>
                </c:pt>
                <c:pt idx="44">
                  <c:v>9.7152325202921102</c:v>
                </c:pt>
                <c:pt idx="45">
                  <c:v>10.672331026876348</c:v>
                </c:pt>
                <c:pt idx="46">
                  <c:v>11.632931427981845</c:v>
                </c:pt>
                <c:pt idx="47">
                  <c:v>12.548932053535349</c:v>
                </c:pt>
                <c:pt idx="48">
                  <c:v>13.371884341847235</c:v>
                </c:pt>
                <c:pt idx="49">
                  <c:v>14.057987202582799</c:v>
                </c:pt>
                <c:pt idx="50">
                  <c:v>14.573496522513262</c:v>
                </c:pt>
                <c:pt idx="51">
                  <c:v>14.899953945251365</c:v>
                </c:pt>
                <c:pt idx="52">
                  <c:v>15.038512112399072</c:v>
                </c:pt>
                <c:pt idx="53">
                  <c:v>15.012580359868302</c:v>
                </c:pt>
                <c:pt idx="54">
                  <c:v>14.868067165702829</c:v>
                </c:pt>
                <c:pt idx="55">
                  <c:v>14.670677208603632</c:v>
                </c:pt>
                <c:pt idx="56">
                  <c:v>14.500040087289495</c:v>
                </c:pt>
                <c:pt idx="57">
                  <c:v>14.440890388256797</c:v>
                </c:pt>
                <c:pt idx="58">
                  <c:v>14.572042904829942</c:v>
                </c:pt>
                <c:pt idx="59">
                  <c:v>14.954441254619232</c:v>
                </c:pt>
                <c:pt idx="60">
                  <c:v>15.620006898456554</c:v>
                </c:pt>
                <c:pt idx="61">
                  <c:v>16.563269067949509</c:v>
                </c:pt>
                <c:pt idx="62">
                  <c:v>17.737709753868106</c:v>
                </c:pt>
                <c:pt idx="63">
                  <c:v>19.058336220211821</c:v>
                </c:pt>
                <c:pt idx="64">
                  <c:v>20.411176462798736</c:v>
                </c:pt>
                <c:pt idx="65">
                  <c:v>21.66923896411452</c:v>
                </c:pt>
                <c:pt idx="66">
                  <c:v>22.713136299183194</c:v>
                </c:pt>
              </c:numCache>
            </c:numRef>
          </c:xVal>
          <c:yVal>
            <c:numRef>
              <c:f>Arkusz1!$U$10:$U$76</c:f>
              <c:numCache>
                <c:formatCode>General</c:formatCode>
                <c:ptCount val="67"/>
                <c:pt idx="0">
                  <c:v>23.414213562373096</c:v>
                </c:pt>
                <c:pt idx="1">
                  <c:v>23.409739311743614</c:v>
                </c:pt>
                <c:pt idx="2">
                  <c:v>23.396196982858825</c:v>
                </c:pt>
                <c:pt idx="3">
                  <c:v>23.373227886434151</c:v>
                </c:pt>
                <c:pt idx="4">
                  <c:v>23.340234512799007</c:v>
                </c:pt>
                <c:pt idx="5">
                  <c:v>23.296381574088706</c:v>
                </c:pt>
                <c:pt idx="6">
                  <c:v>23.240598628641024</c:v>
                </c:pt>
                <c:pt idx="7">
                  <c:v>23.171585446678531</c:v>
                </c:pt>
                <c:pt idx="8">
                  <c:v>23.087821592422653</c:v>
                </c:pt>
                <c:pt idx="9">
                  <c:v>22.98758199177831</c:v>
                </c:pt>
                <c:pt idx="10">
                  <c:v>22.868960509984497</c:v>
                </c:pt>
                <c:pt idx="11">
                  <c:v>22.729903756803726</c:v>
                </c:pt>
                <c:pt idx="12">
                  <c:v>22.568257437214623</c:v>
                </c:pt>
                <c:pt idx="13">
                  <c:v>22.38182753491396</c:v>
                </c:pt>
                <c:pt idx="14">
                  <c:v>22.168458408916159</c:v>
                </c:pt>
                <c:pt idx="15">
                  <c:v>21.926129449304863</c:v>
                </c:pt>
                <c:pt idx="16">
                  <c:v>21.653071223129643</c:v>
                </c:pt>
                <c:pt idx="17">
                  <c:v>21.347900993572576</c:v>
                </c:pt>
                <c:pt idx="18">
                  <c:v>21.009776070764797</c:v>
                </c:pt>
                <c:pt idx="19">
                  <c:v>20.638561623192913</c:v>
                </c:pt>
                <c:pt idx="20">
                  <c:v>20.235007343362106</c:v>
                </c:pt>
                <c:pt idx="21">
                  <c:v>19.80092475809051</c:v>
                </c:pt>
                <c:pt idx="22">
                  <c:v>19.339354092751115</c:v>
                </c:pt>
                <c:pt idx="23">
                  <c:v>18.854706596240661</c:v>
                </c:pt>
                <c:pt idx="24">
                  <c:v>18.352865343760179</c:v>
                </c:pt>
                <c:pt idx="25">
                  <c:v>17.841225078047579</c:v>
                </c:pt>
                <c:pt idx="26">
                  <c:v>17.328650034090046</c:v>
                </c:pt>
                <c:pt idx="27">
                  <c:v>16.825328402903992</c:v>
                </c:pt>
                <c:pt idx="28">
                  <c:v>16.34250366603537</c:v>
                </c:pt>
                <c:pt idx="29">
                  <c:v>15.89206702556436</c:v>
                </c:pt>
                <c:pt idx="30">
                  <c:v>15.48600206579674</c:v>
                </c:pt>
                <c:pt idx="31">
                  <c:v>15.135682978859464</c:v>
                </c:pt>
                <c:pt idx="32">
                  <c:v>14.851041294054172</c:v>
                </c:pt>
                <c:pt idx="33">
                  <c:v>14.63963283877254</c:v>
                </c:pt>
                <c:pt idx="34">
                  <c:v>14.505655915406797</c:v>
                </c:pt>
                <c:pt idx="35">
                  <c:v>14.448992103707901</c:v>
                </c:pt>
                <c:pt idx="36">
                  <c:v>14.464360731217726</c:v>
                </c:pt>
                <c:pt idx="37">
                  <c:v>14.540694269834445</c:v>
                </c:pt>
                <c:pt idx="38">
                  <c:v>14.660851514101788</c:v>
                </c:pt>
                <c:pt idx="39">
                  <c:v>14.801784820893518</c:v>
                </c:pt>
                <c:pt idx="40">
                  <c:v>14.935263399247365</c:v>
                </c:pt>
                <c:pt idx="41">
                  <c:v>15.029223633255981</c:v>
                </c:pt>
                <c:pt idx="42">
                  <c:v>15.049767910838465</c:v>
                </c:pt>
                <c:pt idx="43">
                  <c:v>14.963765598104388</c:v>
                </c:pt>
                <c:pt idx="44">
                  <c:v>14.741926554100917</c:v>
                </c:pt>
                <c:pt idx="45">
                  <c:v>14.362125189825196</c:v>
                </c:pt>
                <c:pt idx="46">
                  <c:v>13.812661476266696</c:v>
                </c:pt>
                <c:pt idx="47">
                  <c:v>13.09506792464882</c:v>
                </c:pt>
                <c:pt idx="48">
                  <c:v>12.226024439456573</c:v>
                </c:pt>
                <c:pt idx="49">
                  <c:v>11.237943040910105</c:v>
                </c:pt>
                <c:pt idx="50">
                  <c:v>10.177847088299329</c:v>
                </c:pt>
                <c:pt idx="51">
                  <c:v>9.1043051960830361</c:v>
                </c:pt>
                <c:pt idx="52">
                  <c:v>8.0823902791296511</c:v>
                </c:pt>
                <c:pt idx="53">
                  <c:v>7.1769086909261794</c:v>
                </c:pt>
                <c:pt idx="54">
                  <c:v>6.4444580905921898</c:v>
                </c:pt>
                <c:pt idx="55">
                  <c:v>5.9251849207318843</c:v>
                </c:pt>
                <c:pt idx="56">
                  <c:v>5.6353693147073329</c:v>
                </c:pt>
                <c:pt idx="57">
                  <c:v>5.5621053238406084</c:v>
                </c:pt>
                <c:pt idx="58">
                  <c:v>5.6613077260690314</c:v>
                </c:pt>
                <c:pt idx="59">
                  <c:v>5.8600178279868889</c:v>
                </c:pt>
                <c:pt idx="60">
                  <c:v>6.063482686680234</c:v>
                </c:pt>
                <c:pt idx="61">
                  <c:v>6.1667701590602366</c:v>
                </c:pt>
                <c:pt idx="62">
                  <c:v>6.0698323580928921</c:v>
                </c:pt>
                <c:pt idx="63">
                  <c:v>5.6940707673540869</c:v>
                </c:pt>
                <c:pt idx="64">
                  <c:v>4.9977572599428637</c:v>
                </c:pt>
                <c:pt idx="65">
                  <c:v>3.9873139004359848</c:v>
                </c:pt>
                <c:pt idx="66">
                  <c:v>2.7216187705189263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B8-4156-A50B-DACF6D521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33784"/>
        <c:axId val="456134112"/>
      </c:scatterChart>
      <c:valAx>
        <c:axId val="45613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6134112"/>
        <c:crosses val="autoZero"/>
        <c:crossBetween val="midCat"/>
      </c:valAx>
      <c:valAx>
        <c:axId val="4561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613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250370</xdr:colOff>
      <xdr:row>27</xdr:row>
      <xdr:rowOff>78922</xdr:rowOff>
    </xdr:from>
    <xdr:to>
      <xdr:col>11</xdr:col>
      <xdr:colOff>517070</xdr:colOff>
      <xdr:row>42</xdr:row>
      <xdr:rowOff>46265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B51DB6-BF37-4EB8-975D-8E6B330CB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AD4F-D763-4D4D-8437-44C623E85135}">
  <dimension ref="A1:U77"/>
  <sheetViews>
    <sheetView tabSelected="1" zoomScale="140" zoomScaleNormal="140" workbookViewId="0">
      <selection activeCell="H8" sqref="H8"/>
    </sheetView>
  </sheetViews>
  <sheetFormatPr defaultRowHeight="14.4" x14ac:dyDescent="0.3"/>
  <cols>
    <col min="5" max="5" width="9.44140625" bestFit="1" customWidth="1"/>
    <col min="20" max="20" width="12.21875" bestFit="1" customWidth="1"/>
  </cols>
  <sheetData>
    <row r="1" spans="1:21" x14ac:dyDescent="0.3">
      <c r="A1" t="s">
        <v>0</v>
      </c>
      <c r="B1">
        <v>0.05</v>
      </c>
      <c r="D1" t="s">
        <v>7</v>
      </c>
      <c r="E1">
        <v>1</v>
      </c>
    </row>
    <row r="2" spans="1:21" x14ac:dyDescent="0.3">
      <c r="A2" t="s">
        <v>1</v>
      </c>
      <c r="B2">
        <v>2</v>
      </c>
      <c r="D2" t="s">
        <v>8</v>
      </c>
      <c r="E2">
        <f>2/5*m*_r^2</f>
        <v>1.6</v>
      </c>
    </row>
    <row r="3" spans="1:21" x14ac:dyDescent="0.3">
      <c r="A3" t="s">
        <v>2</v>
      </c>
      <c r="B3">
        <v>20</v>
      </c>
      <c r="H3" t="s">
        <v>2</v>
      </c>
      <c r="I3">
        <f>h</f>
        <v>20</v>
      </c>
    </row>
    <row r="4" spans="1:21" x14ac:dyDescent="0.3">
      <c r="A4" t="s">
        <v>3</v>
      </c>
      <c r="B4">
        <f>RADIANS(45)</f>
        <v>0.78539816339744828</v>
      </c>
      <c r="H4" t="s">
        <v>13</v>
      </c>
      <c r="I4">
        <f>I3/TAN(alfa)</f>
        <v>20.000000000000004</v>
      </c>
    </row>
    <row r="5" spans="1:21" x14ac:dyDescent="0.3">
      <c r="A5" t="s">
        <v>6</v>
      </c>
      <c r="B5">
        <v>10</v>
      </c>
    </row>
    <row r="8" spans="1:21" x14ac:dyDescent="0.3">
      <c r="B8" t="s">
        <v>4</v>
      </c>
      <c r="C8" t="s">
        <v>5</v>
      </c>
      <c r="D8" t="s">
        <v>9</v>
      </c>
      <c r="E8" t="s">
        <v>10</v>
      </c>
      <c r="F8" t="s">
        <v>11</v>
      </c>
      <c r="G8" t="s">
        <v>12</v>
      </c>
    </row>
    <row r="9" spans="1:21" x14ac:dyDescent="0.3">
      <c r="B9">
        <v>0</v>
      </c>
      <c r="C9">
        <f t="shared" ref="C9:C72" si="0">_r</f>
        <v>2</v>
      </c>
      <c r="D9">
        <v>0</v>
      </c>
      <c r="E9">
        <f t="shared" ref="E9:E72" si="1">g*SIN(alfa)/(1+(I/(m*_r^2)))</f>
        <v>5.0507627227610534</v>
      </c>
      <c r="F9">
        <f>(D9+E9*dt/2)*dt</f>
        <v>6.3134534034513176E-3</v>
      </c>
      <c r="G9">
        <f t="shared" ref="G9:G40" si="2">E9*dt</f>
        <v>0.2525381361380527</v>
      </c>
      <c r="H9">
        <v>0</v>
      </c>
      <c r="I9">
        <f>h</f>
        <v>20</v>
      </c>
      <c r="L9" t="s">
        <v>14</v>
      </c>
      <c r="M9" t="s">
        <v>15</v>
      </c>
      <c r="O9" t="s">
        <v>16</v>
      </c>
      <c r="P9" t="s">
        <v>13</v>
      </c>
      <c r="Q9" t="s">
        <v>17</v>
      </c>
      <c r="T9" t="s">
        <v>18</v>
      </c>
      <c r="U9" t="s">
        <v>19</v>
      </c>
    </row>
    <row r="10" spans="1:21" x14ac:dyDescent="0.3">
      <c r="B10">
        <f>B9+F9</f>
        <v>6.3134534034513176E-3</v>
      </c>
      <c r="C10">
        <f t="shared" si="0"/>
        <v>2</v>
      </c>
      <c r="D10">
        <f>D9+G9</f>
        <v>0.2525381361380527</v>
      </c>
      <c r="E10">
        <f t="shared" si="1"/>
        <v>5.0507627227610534</v>
      </c>
      <c r="F10">
        <f>(D10+E10*dt/2)*dt</f>
        <v>1.8940360210353953E-2</v>
      </c>
      <c r="G10">
        <f t="shared" si="2"/>
        <v>0.2525381361380527</v>
      </c>
      <c r="H10">
        <f>I4</f>
        <v>20.000000000000004</v>
      </c>
      <c r="I10">
        <v>0</v>
      </c>
      <c r="L10">
        <f t="shared" ref="L10:L41" si="3">B9*COS(-alfa)-C9*SIN(-alfa)</f>
        <v>1.4142135623730949</v>
      </c>
      <c r="M10">
        <f t="shared" ref="M10:M41" si="4">B9*SIN(-alfa)+C9*COS(-alfa)+h</f>
        <v>21.414213562373096</v>
      </c>
      <c r="O10">
        <v>0</v>
      </c>
      <c r="P10">
        <v>0</v>
      </c>
      <c r="Q10">
        <f t="shared" ref="Q10:Q41" si="5">E9/_r</f>
        <v>2.5253813613805267</v>
      </c>
      <c r="T10">
        <f t="shared" ref="T10:T41" si="6">_r*COS(RADIANS(90)-O10)+L10</f>
        <v>1.4142135623730951</v>
      </c>
      <c r="U10">
        <f t="shared" ref="U10:U41" si="7">_r*SIN(RADIANS(90)-O10)+M10</f>
        <v>23.414213562373096</v>
      </c>
    </row>
    <row r="11" spans="1:21" x14ac:dyDescent="0.3">
      <c r="B11">
        <f t="shared" ref="B11:B74" si="8">B10+F10</f>
        <v>2.525381361380527E-2</v>
      </c>
      <c r="C11">
        <f t="shared" si="0"/>
        <v>2</v>
      </c>
      <c r="D11">
        <f t="shared" ref="D11:D74" si="9">D10+G10</f>
        <v>0.50507627227610541</v>
      </c>
      <c r="E11">
        <f t="shared" si="1"/>
        <v>5.0507627227610534</v>
      </c>
      <c r="F11">
        <f>(D11+E11*dt/2)*dt</f>
        <v>3.1567267017256588E-2</v>
      </c>
      <c r="G11">
        <f t="shared" ref="G11:G74" si="10">E11*dt</f>
        <v>0.2525381361380527</v>
      </c>
      <c r="L11">
        <f t="shared" si="3"/>
        <v>1.4186778480873807</v>
      </c>
      <c r="M11">
        <f t="shared" si="4"/>
        <v>21.409749276658808</v>
      </c>
      <c r="O11">
        <f>O10+(P10+Q10*dt/2)*dt</f>
        <v>3.1567267017256588E-3</v>
      </c>
      <c r="P11">
        <f>P10+(Q10)*dt</f>
        <v>0.12626906806902635</v>
      </c>
      <c r="Q11">
        <f t="shared" si="5"/>
        <v>2.5253813613805267</v>
      </c>
      <c r="T11">
        <f t="shared" si="6"/>
        <v>1.424991291005324</v>
      </c>
      <c r="U11">
        <f t="shared" si="7"/>
        <v>23.409739311743614</v>
      </c>
    </row>
    <row r="12" spans="1:21" x14ac:dyDescent="0.3">
      <c r="B12">
        <f t="shared" si="8"/>
        <v>5.6821080631061859E-2</v>
      </c>
      <c r="C12">
        <f t="shared" si="0"/>
        <v>2</v>
      </c>
      <c r="D12">
        <f t="shared" si="9"/>
        <v>0.75761440841415806</v>
      </c>
      <c r="E12">
        <f t="shared" si="1"/>
        <v>5.0507627227610534</v>
      </c>
      <c r="F12">
        <f>(D12+E12*dt/2)*dt</f>
        <v>4.4194173824159223E-2</v>
      </c>
      <c r="G12">
        <f t="shared" si="10"/>
        <v>0.2525381361380527</v>
      </c>
      <c r="L12">
        <f t="shared" si="3"/>
        <v>1.4320707052302377</v>
      </c>
      <c r="M12">
        <f t="shared" si="4"/>
        <v>21.396356419515953</v>
      </c>
      <c r="O12">
        <f>O11+(P11+Q11*dt/2)*dt</f>
        <v>1.2626906806902635E-2</v>
      </c>
      <c r="P12">
        <f>P11+(Q11)*dt</f>
        <v>0.2525381361380527</v>
      </c>
      <c r="Q12">
        <f t="shared" ref="Q12:Q75" si="11">E11/_r</f>
        <v>2.5253813613805267</v>
      </c>
      <c r="T12">
        <f t="shared" ref="T12:T75" si="12">_r*COS(RADIANS(90)-O12)+L12</f>
        <v>1.4573238477765398</v>
      </c>
      <c r="U12">
        <f t="shared" ref="U12:U75" si="13">_r*SIN(RADIANS(90)-O12)+M12</f>
        <v>23.396196982858825</v>
      </c>
    </row>
    <row r="13" spans="1:21" x14ac:dyDescent="0.3">
      <c r="B13">
        <f t="shared" si="8"/>
        <v>0.10101525445522108</v>
      </c>
      <c r="C13">
        <f t="shared" si="0"/>
        <v>2</v>
      </c>
      <c r="D13">
        <f t="shared" si="9"/>
        <v>1.0101525445522108</v>
      </c>
      <c r="E13">
        <f t="shared" si="1"/>
        <v>5.0507627227610534</v>
      </c>
      <c r="F13">
        <f>(D13+E13*dt/2)*dt</f>
        <v>5.6821080631061865E-2</v>
      </c>
      <c r="G13">
        <f t="shared" si="10"/>
        <v>0.2525381361380527</v>
      </c>
      <c r="L13">
        <f t="shared" si="3"/>
        <v>1.4543921338016663</v>
      </c>
      <c r="M13">
        <f t="shared" si="4"/>
        <v>21.374034990944523</v>
      </c>
      <c r="O13">
        <f>O12+(P12+Q12*dt/2)*dt</f>
        <v>2.8410540315530929E-2</v>
      </c>
      <c r="P13">
        <f>P12+(Q12)*dt</f>
        <v>0.37880720420707903</v>
      </c>
      <c r="Q13">
        <f t="shared" si="11"/>
        <v>2.5253813613805267</v>
      </c>
      <c r="T13">
        <f t="shared" si="12"/>
        <v>1.5112055708019971</v>
      </c>
      <c r="U13">
        <f t="shared" si="13"/>
        <v>23.373227886434151</v>
      </c>
    </row>
    <row r="14" spans="1:21" x14ac:dyDescent="0.3">
      <c r="B14">
        <f t="shared" si="8"/>
        <v>0.15783633508628295</v>
      </c>
      <c r="C14">
        <f t="shared" si="0"/>
        <v>2</v>
      </c>
      <c r="D14">
        <f t="shared" si="9"/>
        <v>1.2626906806902636</v>
      </c>
      <c r="E14">
        <f t="shared" si="1"/>
        <v>5.0507627227610534</v>
      </c>
      <c r="F14">
        <f>(D14+E14*dt/2)*dt</f>
        <v>6.9447987437964501E-2</v>
      </c>
      <c r="G14">
        <f t="shared" si="10"/>
        <v>0.2525381361380527</v>
      </c>
      <c r="L14">
        <f t="shared" si="3"/>
        <v>1.4856421338016663</v>
      </c>
      <c r="M14">
        <f t="shared" si="4"/>
        <v>21.342784990944523</v>
      </c>
      <c r="O14">
        <f>O13+(P13+Q13*dt/2)*dt</f>
        <v>5.0507627227610541E-2</v>
      </c>
      <c r="P14">
        <f>P13+(Q13)*dt</f>
        <v>0.50507627227610541</v>
      </c>
      <c r="Q14">
        <f t="shared" si="11"/>
        <v>2.5253813613805267</v>
      </c>
      <c r="T14">
        <f t="shared" si="12"/>
        <v>1.586614445072092</v>
      </c>
      <c r="U14">
        <f t="shared" si="13"/>
        <v>23.340234512799007</v>
      </c>
    </row>
    <row r="15" spans="1:21" x14ac:dyDescent="0.3">
      <c r="B15">
        <f t="shared" si="8"/>
        <v>0.22728432252424746</v>
      </c>
      <c r="C15">
        <f t="shared" si="0"/>
        <v>2</v>
      </c>
      <c r="D15">
        <f t="shared" si="9"/>
        <v>1.5152288168283163</v>
      </c>
      <c r="E15">
        <f t="shared" si="1"/>
        <v>5.0507627227610534</v>
      </c>
      <c r="F15">
        <f>(D15+E15*dt/2)*dt</f>
        <v>8.2074894244867136E-2</v>
      </c>
      <c r="G15">
        <f t="shared" si="10"/>
        <v>0.2525381361380527</v>
      </c>
      <c r="L15">
        <f t="shared" si="3"/>
        <v>1.5258207052302377</v>
      </c>
      <c r="M15">
        <f t="shared" si="4"/>
        <v>21.302606419515953</v>
      </c>
      <c r="O15">
        <f>O14+(P14+Q14*dt/2)*dt</f>
        <v>7.8918167543141474E-2</v>
      </c>
      <c r="P15">
        <f>P14+(Q14)*dt</f>
        <v>0.63134534034513179</v>
      </c>
      <c r="Q15">
        <f t="shared" si="11"/>
        <v>2.5253813613805267</v>
      </c>
      <c r="T15">
        <f t="shared" si="12"/>
        <v>1.6834932551823487</v>
      </c>
      <c r="U15">
        <f t="shared" si="13"/>
        <v>23.296381574088706</v>
      </c>
    </row>
    <row r="16" spans="1:21" x14ac:dyDescent="0.3">
      <c r="B16">
        <f t="shared" si="8"/>
        <v>0.3093592167691146</v>
      </c>
      <c r="C16">
        <f t="shared" si="0"/>
        <v>2</v>
      </c>
      <c r="D16">
        <f t="shared" si="9"/>
        <v>1.7677669529663691</v>
      </c>
      <c r="E16">
        <f t="shared" si="1"/>
        <v>5.0507627227610534</v>
      </c>
      <c r="F16">
        <f>(D16+E16*dt/2)*dt</f>
        <v>9.4701801051769785E-2</v>
      </c>
      <c r="G16">
        <f t="shared" si="10"/>
        <v>0.2525381361380527</v>
      </c>
      <c r="L16">
        <f t="shared" si="3"/>
        <v>1.5749278480873807</v>
      </c>
      <c r="M16">
        <f t="shared" si="4"/>
        <v>21.253499276658808</v>
      </c>
      <c r="O16">
        <f>O15+(P15+Q15*dt/2)*dt</f>
        <v>0.11364216126212373</v>
      </c>
      <c r="P16">
        <f>P15+(Q15)*dt</f>
        <v>0.75761440841415817</v>
      </c>
      <c r="Q16">
        <f t="shared" si="11"/>
        <v>2.5253813613805267</v>
      </c>
      <c r="T16">
        <f t="shared" si="12"/>
        <v>1.8017232743019735</v>
      </c>
      <c r="U16">
        <f t="shared" si="13"/>
        <v>23.240598628641024</v>
      </c>
    </row>
    <row r="17" spans="2:21" x14ac:dyDescent="0.3">
      <c r="B17">
        <f t="shared" si="8"/>
        <v>0.40406101782088438</v>
      </c>
      <c r="C17">
        <f t="shared" si="0"/>
        <v>2</v>
      </c>
      <c r="D17">
        <f t="shared" si="9"/>
        <v>2.0203050891044216</v>
      </c>
      <c r="E17">
        <f t="shared" si="1"/>
        <v>5.0507627227610534</v>
      </c>
      <c r="F17">
        <f>(D17+E17*dt/2)*dt</f>
        <v>0.10732870785867239</v>
      </c>
      <c r="G17">
        <f t="shared" si="10"/>
        <v>0.2525381361380527</v>
      </c>
      <c r="L17">
        <f t="shared" si="3"/>
        <v>1.6329635623730949</v>
      </c>
      <c r="M17">
        <f t="shared" si="4"/>
        <v>21.195463562373096</v>
      </c>
      <c r="O17">
        <f>O16+(P16+Q16*dt/2)*dt</f>
        <v>0.1546796083845573</v>
      </c>
      <c r="P17">
        <f>P16+(Q16)*dt</f>
        <v>0.88388347648318455</v>
      </c>
      <c r="Q17">
        <f t="shared" si="11"/>
        <v>2.5253813613805267</v>
      </c>
      <c r="T17">
        <f t="shared" si="12"/>
        <v>1.941090643898133</v>
      </c>
      <c r="U17">
        <f t="shared" si="13"/>
        <v>23.171585446678531</v>
      </c>
    </row>
    <row r="18" spans="2:21" x14ac:dyDescent="0.3">
      <c r="B18">
        <f t="shared" si="8"/>
        <v>0.51138972567955676</v>
      </c>
      <c r="C18">
        <f t="shared" si="0"/>
        <v>2</v>
      </c>
      <c r="D18">
        <f t="shared" si="9"/>
        <v>2.2728432252424744</v>
      </c>
      <c r="E18">
        <f t="shared" si="1"/>
        <v>5.0507627227610534</v>
      </c>
      <c r="F18">
        <f>(D18+E18*dt/2)*dt</f>
        <v>0.11995561466557503</v>
      </c>
      <c r="G18">
        <f t="shared" si="10"/>
        <v>0.2525381361380527</v>
      </c>
      <c r="L18">
        <f t="shared" si="3"/>
        <v>1.6999278480873807</v>
      </c>
      <c r="M18">
        <f t="shared" si="4"/>
        <v>21.128499276658808</v>
      </c>
      <c r="O18">
        <f>O17+(P17+Q17*dt/2)*dt</f>
        <v>0.20203050891044219</v>
      </c>
      <c r="P18">
        <f>P17+(Q17)*dt</f>
        <v>1.0101525445522108</v>
      </c>
      <c r="Q18">
        <f t="shared" si="11"/>
        <v>2.5253813613805267</v>
      </c>
      <c r="T18">
        <f t="shared" si="12"/>
        <v>2.1012457556741215</v>
      </c>
      <c r="U18">
        <f t="shared" si="13"/>
        <v>23.087821592422653</v>
      </c>
    </row>
    <row r="19" spans="2:21" x14ac:dyDescent="0.3">
      <c r="B19">
        <f t="shared" si="8"/>
        <v>0.63134534034513179</v>
      </c>
      <c r="C19">
        <f t="shared" si="0"/>
        <v>2</v>
      </c>
      <c r="D19">
        <f t="shared" si="9"/>
        <v>2.5253813613805272</v>
      </c>
      <c r="E19">
        <f t="shared" si="1"/>
        <v>5.0507627227610534</v>
      </c>
      <c r="F19">
        <f>(D19+E19*dt/2)*dt</f>
        <v>0.13258252147247768</v>
      </c>
      <c r="G19">
        <f t="shared" si="10"/>
        <v>0.2525381361380527</v>
      </c>
      <c r="L19">
        <f t="shared" si="3"/>
        <v>1.7758207052302377</v>
      </c>
      <c r="M19">
        <f t="shared" si="4"/>
        <v>21.052606419515953</v>
      </c>
      <c r="O19">
        <f>O18+(P18+Q18*dt/2)*dt</f>
        <v>0.25569486283977838</v>
      </c>
      <c r="P19">
        <f>P18+(Q18)*dt</f>
        <v>1.1364216126212372</v>
      </c>
      <c r="Q19">
        <f t="shared" si="11"/>
        <v>2.5253813613805267</v>
      </c>
      <c r="T19">
        <f t="shared" si="12"/>
        <v>2.2816561871292116</v>
      </c>
      <c r="U19">
        <f t="shared" si="13"/>
        <v>22.98758199177831</v>
      </c>
    </row>
    <row r="20" spans="2:21" x14ac:dyDescent="0.3">
      <c r="B20">
        <f t="shared" si="8"/>
        <v>0.76392786181760952</v>
      </c>
      <c r="C20">
        <f t="shared" si="0"/>
        <v>2</v>
      </c>
      <c r="D20">
        <f t="shared" si="9"/>
        <v>2.7779194975185799</v>
      </c>
      <c r="E20">
        <f t="shared" si="1"/>
        <v>5.0507627227610534</v>
      </c>
      <c r="F20">
        <f>(D20+E20*dt/2)*dt</f>
        <v>0.1452094282793803</v>
      </c>
      <c r="G20">
        <f t="shared" si="10"/>
        <v>0.2525381361380527</v>
      </c>
      <c r="L20">
        <f t="shared" si="3"/>
        <v>1.8606421338016665</v>
      </c>
      <c r="M20">
        <f t="shared" si="4"/>
        <v>20.967784990944523</v>
      </c>
      <c r="O20">
        <f>O19+(P19+Q19*dt/2)*dt</f>
        <v>0.31567267017256589</v>
      </c>
      <c r="P20">
        <f>P19+(Q19)*dt</f>
        <v>1.2626906806902636</v>
      </c>
      <c r="Q20">
        <f t="shared" si="11"/>
        <v>2.5253813613805267</v>
      </c>
      <c r="T20">
        <f t="shared" si="12"/>
        <v>2.4815540807016143</v>
      </c>
      <c r="U20">
        <f t="shared" si="13"/>
        <v>22.868960509984497</v>
      </c>
    </row>
    <row r="21" spans="2:21" x14ac:dyDescent="0.3">
      <c r="B21">
        <f t="shared" si="8"/>
        <v>0.90913729009698985</v>
      </c>
      <c r="C21">
        <f t="shared" si="0"/>
        <v>2</v>
      </c>
      <c r="D21">
        <f t="shared" si="9"/>
        <v>3.0304576336566327</v>
      </c>
      <c r="E21">
        <f t="shared" si="1"/>
        <v>5.0507627227610534</v>
      </c>
      <c r="F21">
        <f>(D21+E21*dt/2)*dt</f>
        <v>0.15783633508628295</v>
      </c>
      <c r="G21">
        <f t="shared" si="10"/>
        <v>0.2525381361380527</v>
      </c>
      <c r="L21">
        <f t="shared" si="3"/>
        <v>1.9543921338016665</v>
      </c>
      <c r="M21">
        <f t="shared" si="4"/>
        <v>20.874034990944523</v>
      </c>
      <c r="O21">
        <f>O20+(P20+Q20*dt/2)*dt</f>
        <v>0.38196393090880476</v>
      </c>
      <c r="P21">
        <f>P20+(Q20)*dt</f>
        <v>1.38895974875929</v>
      </c>
      <c r="Q21">
        <f t="shared" si="11"/>
        <v>2.5253813613805267</v>
      </c>
      <c r="T21">
        <f t="shared" si="12"/>
        <v>2.6998793059973005</v>
      </c>
      <c r="U21">
        <f t="shared" si="13"/>
        <v>22.729903756803726</v>
      </c>
    </row>
    <row r="22" spans="2:21" x14ac:dyDescent="0.3">
      <c r="B22">
        <f t="shared" si="8"/>
        <v>1.0669736251832729</v>
      </c>
      <c r="C22">
        <f t="shared" si="0"/>
        <v>2</v>
      </c>
      <c r="D22">
        <f t="shared" si="9"/>
        <v>3.2829957697946854</v>
      </c>
      <c r="E22">
        <f t="shared" si="1"/>
        <v>5.0507627227610534</v>
      </c>
      <c r="F22">
        <f>(D22+E22*dt/2)*dt</f>
        <v>0.1704632418931856</v>
      </c>
      <c r="G22">
        <f t="shared" si="10"/>
        <v>0.2525381361380527</v>
      </c>
      <c r="L22">
        <f t="shared" si="3"/>
        <v>2.0570707052302382</v>
      </c>
      <c r="M22">
        <f t="shared" si="4"/>
        <v>20.771356419515953</v>
      </c>
      <c r="O22">
        <f>O21+(P21+Q21*dt/2)*dt</f>
        <v>0.45456864504849492</v>
      </c>
      <c r="P22">
        <f>P21+(Q21)*dt</f>
        <v>1.5152288168283163</v>
      </c>
      <c r="Q22">
        <f t="shared" si="11"/>
        <v>2.5253813613805267</v>
      </c>
      <c r="T22">
        <f t="shared" si="12"/>
        <v>2.9352203124120044</v>
      </c>
      <c r="U22">
        <f t="shared" si="13"/>
        <v>22.568257437214623</v>
      </c>
    </row>
    <row r="23" spans="2:21" x14ac:dyDescent="0.3">
      <c r="B23">
        <f t="shared" si="8"/>
        <v>1.2374368670764584</v>
      </c>
      <c r="C23">
        <f t="shared" si="0"/>
        <v>2</v>
      </c>
      <c r="D23">
        <f t="shared" si="9"/>
        <v>3.5355339059327382</v>
      </c>
      <c r="E23">
        <f t="shared" si="1"/>
        <v>5.0507627227610534</v>
      </c>
      <c r="F23">
        <f>(D23+E23*dt/2)*dt</f>
        <v>0.18309014870008822</v>
      </c>
      <c r="G23">
        <f t="shared" si="10"/>
        <v>0.2525381361380527</v>
      </c>
      <c r="L23">
        <f t="shared" si="3"/>
        <v>2.168677848087381</v>
      </c>
      <c r="M23">
        <f t="shared" si="4"/>
        <v>20.659749276658808</v>
      </c>
      <c r="O23">
        <f>O22+(P22+Q22*dt/2)*dt</f>
        <v>0.53348681259163644</v>
      </c>
      <c r="P23">
        <f>P22+(Q22)*dt</f>
        <v>1.6414978848973427</v>
      </c>
      <c r="Q23">
        <f t="shared" si="11"/>
        <v>2.5253813613805267</v>
      </c>
      <c r="T23">
        <f t="shared" si="12"/>
        <v>3.1857552652218408</v>
      </c>
      <c r="U23">
        <f t="shared" si="13"/>
        <v>22.38182753491396</v>
      </c>
    </row>
    <row r="24" spans="2:21" x14ac:dyDescent="0.3">
      <c r="B24">
        <f t="shared" si="8"/>
        <v>1.4205270157765466</v>
      </c>
      <c r="C24">
        <f t="shared" si="0"/>
        <v>2</v>
      </c>
      <c r="D24">
        <f t="shared" si="9"/>
        <v>3.788072042070791</v>
      </c>
      <c r="E24">
        <f t="shared" si="1"/>
        <v>5.0507627227610534</v>
      </c>
      <c r="F24">
        <f>(D24+E24*dt/2)*dt</f>
        <v>0.19571705550699087</v>
      </c>
      <c r="G24">
        <f t="shared" si="10"/>
        <v>0.2525381361380527</v>
      </c>
      <c r="L24">
        <f t="shared" si="3"/>
        <v>2.2892135623730949</v>
      </c>
      <c r="M24">
        <f t="shared" si="4"/>
        <v>20.539213562373096</v>
      </c>
      <c r="O24">
        <f>O23+(P23+Q23*dt/2)*dt</f>
        <v>0.6187184335382292</v>
      </c>
      <c r="P24">
        <f>P23+(Q23)*dt</f>
        <v>1.7677669529663691</v>
      </c>
      <c r="Q24">
        <f t="shared" si="11"/>
        <v>2.5253813613805267</v>
      </c>
      <c r="T24">
        <f t="shared" si="12"/>
        <v>3.44919685105137</v>
      </c>
      <c r="U24">
        <f t="shared" si="13"/>
        <v>22.168458408916159</v>
      </c>
    </row>
    <row r="25" spans="2:21" x14ac:dyDescent="0.3">
      <c r="B25">
        <f t="shared" si="8"/>
        <v>1.6162440712835375</v>
      </c>
      <c r="C25">
        <f t="shared" si="0"/>
        <v>2</v>
      </c>
      <c r="D25">
        <f t="shared" si="9"/>
        <v>4.0406101782088433</v>
      </c>
      <c r="E25">
        <f t="shared" si="1"/>
        <v>5.0507627227610534</v>
      </c>
      <c r="F25">
        <f>(D25+E25*dt/2)*dt</f>
        <v>0.20834396231389352</v>
      </c>
      <c r="G25">
        <f t="shared" si="10"/>
        <v>0.2525381361380527</v>
      </c>
      <c r="L25">
        <f t="shared" si="3"/>
        <v>2.418677848087381</v>
      </c>
      <c r="M25">
        <f t="shared" si="4"/>
        <v>20.409749276658808</v>
      </c>
      <c r="O25">
        <f>O24+(P24+Q24*dt/2)*dt</f>
        <v>0.7102635078882733</v>
      </c>
      <c r="P25">
        <f>P24+(Q24)*dt</f>
        <v>1.8940360210353955</v>
      </c>
      <c r="Q25">
        <f t="shared" si="11"/>
        <v>2.5253813613805267</v>
      </c>
      <c r="T25">
        <f t="shared" si="12"/>
        <v>3.7227450135378128</v>
      </c>
      <c r="U25">
        <f t="shared" si="13"/>
        <v>21.926129449304863</v>
      </c>
    </row>
    <row r="26" spans="2:21" x14ac:dyDescent="0.3">
      <c r="B26">
        <f t="shared" si="8"/>
        <v>1.8245880335974309</v>
      </c>
      <c r="C26">
        <f t="shared" si="0"/>
        <v>2</v>
      </c>
      <c r="D26">
        <f t="shared" si="9"/>
        <v>4.2931483143468956</v>
      </c>
      <c r="E26">
        <f t="shared" si="1"/>
        <v>5.0507627227610534</v>
      </c>
      <c r="F26">
        <f>(D26+E26*dt/2)*dt</f>
        <v>0.22097086912079611</v>
      </c>
      <c r="G26">
        <f t="shared" si="10"/>
        <v>0.2525381361380527</v>
      </c>
      <c r="L26">
        <f t="shared" si="3"/>
        <v>2.5570707052302382</v>
      </c>
      <c r="M26">
        <f t="shared" si="4"/>
        <v>20.271356419515953</v>
      </c>
      <c r="O26">
        <f>O25+(P25+Q25*dt/2)*dt</f>
        <v>0.80812203564176877</v>
      </c>
      <c r="P26">
        <f>P25+(Q25)*dt</f>
        <v>2.0203050891044216</v>
      </c>
      <c r="Q26">
        <f t="shared" si="11"/>
        <v>2.5253813613805267</v>
      </c>
      <c r="T26">
        <f t="shared" si="12"/>
        <v>4.0030527941493155</v>
      </c>
      <c r="U26">
        <f t="shared" si="13"/>
        <v>21.653071223129643</v>
      </c>
    </row>
    <row r="27" spans="2:21" x14ac:dyDescent="0.3">
      <c r="B27">
        <f t="shared" si="8"/>
        <v>2.045558902718227</v>
      </c>
      <c r="C27">
        <f t="shared" si="0"/>
        <v>2</v>
      </c>
      <c r="D27">
        <f t="shared" si="9"/>
        <v>4.5456864504849479</v>
      </c>
      <c r="E27">
        <f t="shared" si="1"/>
        <v>5.0507627227610534</v>
      </c>
      <c r="F27">
        <f>(D27+E27*dt/2)*dt</f>
        <v>0.23359777592769873</v>
      </c>
      <c r="G27">
        <f t="shared" si="10"/>
        <v>0.2525381361380527</v>
      </c>
      <c r="L27">
        <f t="shared" si="3"/>
        <v>2.7043921338016665</v>
      </c>
      <c r="M27">
        <f t="shared" si="4"/>
        <v>20.124034990944523</v>
      </c>
      <c r="O27">
        <f>O26+(P26+Q26*dt/2)*dt</f>
        <v>0.91229401679871547</v>
      </c>
      <c r="P27">
        <f>P26+(Q26)*dt</f>
        <v>2.1465741571734478</v>
      </c>
      <c r="Q27">
        <f t="shared" si="11"/>
        <v>2.5253813613805267</v>
      </c>
      <c r="T27">
        <f t="shared" si="12"/>
        <v>4.2862113420588015</v>
      </c>
      <c r="U27">
        <f t="shared" si="13"/>
        <v>21.347900993572576</v>
      </c>
    </row>
    <row r="28" spans="2:21" x14ac:dyDescent="0.3">
      <c r="B28">
        <f t="shared" si="8"/>
        <v>2.2791566786459256</v>
      </c>
      <c r="C28">
        <f t="shared" si="0"/>
        <v>2</v>
      </c>
      <c r="D28">
        <f t="shared" si="9"/>
        <v>4.7982245866230002</v>
      </c>
      <c r="E28">
        <f t="shared" si="1"/>
        <v>5.0507627227610534</v>
      </c>
      <c r="F28">
        <f>(D28+E28*dt/2)*dt</f>
        <v>0.24622468273460135</v>
      </c>
      <c r="G28">
        <f t="shared" si="10"/>
        <v>0.2525381361380527</v>
      </c>
      <c r="L28">
        <f t="shared" si="3"/>
        <v>2.8606421338016665</v>
      </c>
      <c r="M28">
        <f t="shared" si="4"/>
        <v>19.967784990944523</v>
      </c>
      <c r="O28">
        <f>O27+(P27+Q27*dt/2)*dt</f>
        <v>1.0227794513591135</v>
      </c>
      <c r="P28">
        <f>P27+(Q27)*dt</f>
        <v>2.272843225242474</v>
      </c>
      <c r="Q28">
        <f t="shared" si="11"/>
        <v>2.5253813613805267</v>
      </c>
      <c r="T28">
        <f t="shared" si="12"/>
        <v>4.5677609315351404</v>
      </c>
      <c r="U28">
        <f t="shared" si="13"/>
        <v>21.009776070764797</v>
      </c>
    </row>
    <row r="29" spans="2:21" x14ac:dyDescent="0.3">
      <c r="B29">
        <f t="shared" si="8"/>
        <v>2.5253813613805272</v>
      </c>
      <c r="C29">
        <f t="shared" si="0"/>
        <v>2</v>
      </c>
      <c r="D29">
        <f t="shared" si="9"/>
        <v>5.0507627227610525</v>
      </c>
      <c r="E29">
        <f t="shared" si="1"/>
        <v>5.0507627227610534</v>
      </c>
      <c r="F29">
        <f>(D29+E29*dt/2)*dt</f>
        <v>0.25885158954150395</v>
      </c>
      <c r="G29">
        <f t="shared" si="10"/>
        <v>0.2525381361380527</v>
      </c>
      <c r="L29">
        <f t="shared" si="3"/>
        <v>3.0258207052302382</v>
      </c>
      <c r="M29">
        <f t="shared" si="4"/>
        <v>19.802606419515953</v>
      </c>
      <c r="O29">
        <f>O28+(P28+Q28*dt/2)*dt</f>
        <v>1.1395783393229628</v>
      </c>
      <c r="P29">
        <f>P28+(Q28)*dt</f>
        <v>2.3991122933115001</v>
      </c>
      <c r="Q29">
        <f t="shared" si="11"/>
        <v>2.5253813613805267</v>
      </c>
      <c r="T29">
        <f t="shared" si="12"/>
        <v>4.8427353695569408</v>
      </c>
      <c r="U29">
        <f t="shared" si="13"/>
        <v>20.638561623192913</v>
      </c>
    </row>
    <row r="30" spans="2:21" x14ac:dyDescent="0.3">
      <c r="B30">
        <f t="shared" si="8"/>
        <v>2.7842329509220312</v>
      </c>
      <c r="C30">
        <f t="shared" si="0"/>
        <v>2</v>
      </c>
      <c r="D30">
        <f t="shared" si="9"/>
        <v>5.3033008588991049</v>
      </c>
      <c r="E30">
        <f t="shared" si="1"/>
        <v>5.0507627227610534</v>
      </c>
      <c r="F30">
        <f>(D30+E30*dt/2)*dt</f>
        <v>0.27147849634840659</v>
      </c>
      <c r="G30">
        <f t="shared" si="10"/>
        <v>0.2525381361380527</v>
      </c>
      <c r="L30">
        <f t="shared" si="3"/>
        <v>3.199927848087381</v>
      </c>
      <c r="M30">
        <f t="shared" si="4"/>
        <v>19.628499276658808</v>
      </c>
      <c r="O30">
        <f>O29+(P29+Q29*dt/2)*dt</f>
        <v>1.2626906806902636</v>
      </c>
      <c r="P30">
        <f>P29+(Q29)*dt</f>
        <v>2.5253813613805263</v>
      </c>
      <c r="Q30">
        <f t="shared" si="11"/>
        <v>2.5253813613805267</v>
      </c>
      <c r="T30">
        <f t="shared" si="12"/>
        <v>5.1057473476790465</v>
      </c>
      <c r="U30">
        <f t="shared" si="13"/>
        <v>20.235007343362106</v>
      </c>
    </row>
    <row r="31" spans="2:21" x14ac:dyDescent="0.3">
      <c r="B31">
        <f t="shared" si="8"/>
        <v>3.0557114472704376</v>
      </c>
      <c r="C31">
        <f t="shared" si="0"/>
        <v>2</v>
      </c>
      <c r="D31">
        <f t="shared" si="9"/>
        <v>5.5558389950371572</v>
      </c>
      <c r="E31">
        <f t="shared" si="1"/>
        <v>5.0507627227610534</v>
      </c>
      <c r="F31">
        <f>(D31+E31*dt/2)*dt</f>
        <v>0.28410540315530919</v>
      </c>
      <c r="G31">
        <f t="shared" si="10"/>
        <v>0.2525381361380527</v>
      </c>
      <c r="L31">
        <f t="shared" si="3"/>
        <v>3.3829635623730949</v>
      </c>
      <c r="M31">
        <f t="shared" si="4"/>
        <v>19.445463562373096</v>
      </c>
      <c r="O31">
        <f>O30+(P30+Q30*dt/2)*dt</f>
        <v>1.3921164754610156</v>
      </c>
      <c r="P31">
        <f>P30+(Q30)*dt</f>
        <v>2.6516504294495524</v>
      </c>
      <c r="Q31">
        <f t="shared" si="11"/>
        <v>2.5253813613805267</v>
      </c>
      <c r="T31">
        <f t="shared" si="12"/>
        <v>5.3511219244819843</v>
      </c>
      <c r="U31">
        <f t="shared" si="13"/>
        <v>19.80092475809051</v>
      </c>
    </row>
    <row r="32" spans="2:21" x14ac:dyDescent="0.3">
      <c r="B32">
        <f t="shared" si="8"/>
        <v>3.3398168504257466</v>
      </c>
      <c r="C32">
        <f t="shared" si="0"/>
        <v>2</v>
      </c>
      <c r="D32">
        <f t="shared" si="9"/>
        <v>5.8083771311752095</v>
      </c>
      <c r="E32">
        <f t="shared" si="1"/>
        <v>5.0507627227610534</v>
      </c>
      <c r="F32">
        <f>(D32+E32*dt/2)*dt</f>
        <v>0.29673230996221184</v>
      </c>
      <c r="G32">
        <f t="shared" si="10"/>
        <v>0.2525381361380527</v>
      </c>
      <c r="L32">
        <f t="shared" si="3"/>
        <v>3.574927848087381</v>
      </c>
      <c r="M32">
        <f t="shared" si="4"/>
        <v>19.253499276658811</v>
      </c>
      <c r="O32">
        <f>O31+(P31+Q31*dt/2)*dt</f>
        <v>1.5278557236352188</v>
      </c>
      <c r="P32">
        <f>P31+(Q31)*dt</f>
        <v>2.7779194975185786</v>
      </c>
      <c r="Q32">
        <f t="shared" si="11"/>
        <v>2.5253813613805267</v>
      </c>
      <c r="T32">
        <f t="shared" si="12"/>
        <v>5.5730842359994375</v>
      </c>
      <c r="U32">
        <f t="shared" si="13"/>
        <v>19.339354092751115</v>
      </c>
    </row>
    <row r="33" spans="2:21" x14ac:dyDescent="0.3">
      <c r="B33">
        <f t="shared" si="8"/>
        <v>3.6365491603879585</v>
      </c>
      <c r="C33">
        <f t="shared" si="0"/>
        <v>2</v>
      </c>
      <c r="D33">
        <f t="shared" si="9"/>
        <v>6.0609152673132618</v>
      </c>
      <c r="E33">
        <f t="shared" si="1"/>
        <v>5.0507627227610534</v>
      </c>
      <c r="F33">
        <f>(D33+E33*dt/2)*dt</f>
        <v>0.30935921676911443</v>
      </c>
      <c r="G33">
        <f t="shared" si="10"/>
        <v>0.2525381361380527</v>
      </c>
      <c r="L33">
        <f t="shared" si="3"/>
        <v>3.7758207052302377</v>
      </c>
      <c r="M33">
        <f t="shared" si="4"/>
        <v>19.052606419515953</v>
      </c>
      <c r="O33">
        <f>O32+(P32+Q32*dt/2)*dt</f>
        <v>1.6699084252128733</v>
      </c>
      <c r="P33">
        <f>P32+(Q32)*dt</f>
        <v>2.9041885655876047</v>
      </c>
      <c r="Q33">
        <f t="shared" si="11"/>
        <v>2.5253813613805267</v>
      </c>
      <c r="T33">
        <f t="shared" si="12"/>
        <v>5.7660055358295486</v>
      </c>
      <c r="U33">
        <f t="shared" si="13"/>
        <v>18.854706596240661</v>
      </c>
    </row>
    <row r="34" spans="2:21" x14ac:dyDescent="0.3">
      <c r="B34">
        <f t="shared" si="8"/>
        <v>3.9459083771570729</v>
      </c>
      <c r="C34">
        <f t="shared" si="0"/>
        <v>2</v>
      </c>
      <c r="D34">
        <f t="shared" si="9"/>
        <v>6.3134534034513141</v>
      </c>
      <c r="E34">
        <f t="shared" si="1"/>
        <v>5.0507627227610534</v>
      </c>
      <c r="F34">
        <f>(D34+E34*dt/2)*dt</f>
        <v>0.32198612357601708</v>
      </c>
      <c r="G34">
        <f t="shared" si="10"/>
        <v>0.2525381361380527</v>
      </c>
      <c r="L34">
        <f t="shared" si="3"/>
        <v>3.9856421338016665</v>
      </c>
      <c r="M34">
        <f t="shared" si="4"/>
        <v>18.842784990944523</v>
      </c>
      <c r="O34">
        <f>O33+(P33+Q33*dt/2)*dt</f>
        <v>1.8182745801939793</v>
      </c>
      <c r="P34">
        <f>P33+(Q33)*dt</f>
        <v>3.0304576336566309</v>
      </c>
      <c r="Q34">
        <f t="shared" si="11"/>
        <v>2.5253813613805267</v>
      </c>
      <c r="T34">
        <f t="shared" si="12"/>
        <v>5.9247085945767397</v>
      </c>
      <c r="U34">
        <f t="shared" si="13"/>
        <v>18.352865343760179</v>
      </c>
    </row>
    <row r="35" spans="2:21" x14ac:dyDescent="0.3">
      <c r="B35">
        <f t="shared" si="8"/>
        <v>4.2678945007330897</v>
      </c>
      <c r="C35">
        <f t="shared" si="0"/>
        <v>2</v>
      </c>
      <c r="D35">
        <f t="shared" si="9"/>
        <v>6.5659915395893664</v>
      </c>
      <c r="E35">
        <f t="shared" si="1"/>
        <v>5.0507627227610534</v>
      </c>
      <c r="F35">
        <f>(D35+E35*dt/2)*dt</f>
        <v>0.33461303038291967</v>
      </c>
      <c r="G35">
        <f t="shared" si="10"/>
        <v>0.2525381361380527</v>
      </c>
      <c r="L35">
        <f t="shared" si="3"/>
        <v>4.2043921338016661</v>
      </c>
      <c r="M35">
        <f t="shared" si="4"/>
        <v>18.624034990944523</v>
      </c>
      <c r="O35">
        <f>O34+(P34+Q34*dt/2)*dt</f>
        <v>1.9729541885785364</v>
      </c>
      <c r="P35">
        <f>P34+(Q34)*dt</f>
        <v>3.1567267017256571</v>
      </c>
      <c r="Q35">
        <f t="shared" si="11"/>
        <v>2.5253813613805267</v>
      </c>
      <c r="T35">
        <f t="shared" si="12"/>
        <v>6.0448292123974756</v>
      </c>
      <c r="U35">
        <f t="shared" si="13"/>
        <v>17.841225078047579</v>
      </c>
    </row>
    <row r="36" spans="2:21" x14ac:dyDescent="0.3">
      <c r="B36">
        <f t="shared" si="8"/>
        <v>4.6025075311160091</v>
      </c>
      <c r="C36">
        <f t="shared" si="0"/>
        <v>2</v>
      </c>
      <c r="D36">
        <f t="shared" si="9"/>
        <v>6.8185296757274187</v>
      </c>
      <c r="E36">
        <f t="shared" si="1"/>
        <v>5.0507627227610534</v>
      </c>
      <c r="F36">
        <f>(D36+E36*dt/2)*dt</f>
        <v>0.34723993718982227</v>
      </c>
      <c r="G36">
        <f t="shared" si="10"/>
        <v>0.2525381361380527</v>
      </c>
      <c r="L36">
        <f t="shared" si="3"/>
        <v>4.4320707052302382</v>
      </c>
      <c r="M36">
        <f t="shared" si="4"/>
        <v>18.396356419515953</v>
      </c>
      <c r="O36">
        <f>O35+(P35+Q35*dt/2)*dt</f>
        <v>2.1339472503665449</v>
      </c>
      <c r="P36">
        <f>P35+(Q35)*dt</f>
        <v>3.2829957697946832</v>
      </c>
      <c r="Q36">
        <f t="shared" si="11"/>
        <v>2.5253813613805267</v>
      </c>
      <c r="T36">
        <f t="shared" si="12"/>
        <v>6.1232250667598835</v>
      </c>
      <c r="U36">
        <f t="shared" si="13"/>
        <v>17.328650034090046</v>
      </c>
    </row>
    <row r="37" spans="2:21" x14ac:dyDescent="0.3">
      <c r="B37">
        <f t="shared" si="8"/>
        <v>4.9497474683058318</v>
      </c>
      <c r="C37">
        <f t="shared" si="0"/>
        <v>2</v>
      </c>
      <c r="D37">
        <f t="shared" si="9"/>
        <v>7.0710678118654711</v>
      </c>
      <c r="E37">
        <f t="shared" si="1"/>
        <v>5.0507627227610534</v>
      </c>
      <c r="F37">
        <f>(D37+E37*dt/2)*dt</f>
        <v>0.35986684399672492</v>
      </c>
      <c r="G37">
        <f t="shared" si="10"/>
        <v>0.2525381361380527</v>
      </c>
      <c r="L37">
        <f t="shared" si="3"/>
        <v>4.6686778480873805</v>
      </c>
      <c r="M37">
        <f t="shared" si="4"/>
        <v>18.159749276658811</v>
      </c>
      <c r="O37">
        <f>O36+(P36+Q36*dt/2)*dt</f>
        <v>2.3012537655580045</v>
      </c>
      <c r="P37">
        <f>P36+(Q36)*dt</f>
        <v>3.4092648378637094</v>
      </c>
      <c r="Q37">
        <f t="shared" si="11"/>
        <v>2.5253813613805267</v>
      </c>
      <c r="T37">
        <f t="shared" si="12"/>
        <v>6.1584163928285118</v>
      </c>
      <c r="U37">
        <f t="shared" si="13"/>
        <v>16.825328402903992</v>
      </c>
    </row>
    <row r="38" spans="2:21" x14ac:dyDescent="0.3">
      <c r="B38">
        <f t="shared" si="8"/>
        <v>5.309614312302557</v>
      </c>
      <c r="C38">
        <f t="shared" si="0"/>
        <v>2</v>
      </c>
      <c r="D38">
        <f t="shared" si="9"/>
        <v>7.3236059480035234</v>
      </c>
      <c r="E38">
        <f t="shared" si="1"/>
        <v>5.0507627227610534</v>
      </c>
      <c r="F38">
        <f>(D38+E38*dt/2)*dt</f>
        <v>0.37249375080362751</v>
      </c>
      <c r="G38">
        <f t="shared" si="10"/>
        <v>0.2525381361380527</v>
      </c>
      <c r="L38">
        <f t="shared" si="3"/>
        <v>4.914213562373094</v>
      </c>
      <c r="M38">
        <f t="shared" si="4"/>
        <v>17.914213562373096</v>
      </c>
      <c r="O38">
        <f>O37+(P37+Q37*dt/2)*dt</f>
        <v>2.4748737341529159</v>
      </c>
      <c r="P38">
        <f>P37+(Q37)*dt</f>
        <v>3.5355339059327355</v>
      </c>
      <c r="Q38">
        <f t="shared" si="11"/>
        <v>2.5253813613805267</v>
      </c>
      <c r="T38">
        <f t="shared" si="12"/>
        <v>6.1510352963970609</v>
      </c>
      <c r="U38">
        <f t="shared" si="13"/>
        <v>16.34250366603537</v>
      </c>
    </row>
    <row r="39" spans="2:21" x14ac:dyDescent="0.3">
      <c r="B39">
        <f t="shared" si="8"/>
        <v>5.6821080631061847</v>
      </c>
      <c r="C39">
        <f t="shared" si="0"/>
        <v>2</v>
      </c>
      <c r="D39">
        <f t="shared" si="9"/>
        <v>7.5761440841415757</v>
      </c>
      <c r="E39">
        <f t="shared" si="1"/>
        <v>5.0507627227610534</v>
      </c>
      <c r="F39">
        <f>(D39+E39*dt/2)*dt</f>
        <v>0.38512065761053016</v>
      </c>
      <c r="G39">
        <f t="shared" si="10"/>
        <v>0.2525381361380527</v>
      </c>
      <c r="L39">
        <f t="shared" si="3"/>
        <v>5.1686778480873805</v>
      </c>
      <c r="M39">
        <f t="shared" si="4"/>
        <v>17.659749276658811</v>
      </c>
      <c r="O39">
        <f>O38+(P38+Q38*dt/2)*dt</f>
        <v>2.6548071561512785</v>
      </c>
      <c r="P39">
        <f>P38+(Q38)*dt</f>
        <v>3.6618029740017617</v>
      </c>
      <c r="Q39">
        <f t="shared" si="11"/>
        <v>2.5253813613805267</v>
      </c>
      <c r="T39">
        <f t="shared" si="12"/>
        <v>6.1042522487448867</v>
      </c>
      <c r="U39">
        <f t="shared" si="13"/>
        <v>15.89206702556436</v>
      </c>
    </row>
    <row r="40" spans="2:21" x14ac:dyDescent="0.3">
      <c r="B40">
        <f t="shared" si="8"/>
        <v>6.0672287207167148</v>
      </c>
      <c r="C40">
        <f t="shared" si="0"/>
        <v>2</v>
      </c>
      <c r="D40">
        <f t="shared" si="9"/>
        <v>7.828682220279628</v>
      </c>
      <c r="E40">
        <f t="shared" si="1"/>
        <v>5.0507627227610534</v>
      </c>
      <c r="F40">
        <f>(D40+E40*dt/2)*dt</f>
        <v>0.39774756441743275</v>
      </c>
      <c r="G40">
        <f t="shared" si="10"/>
        <v>0.2525381361380527</v>
      </c>
      <c r="L40">
        <f t="shared" si="3"/>
        <v>5.4320707052302373</v>
      </c>
      <c r="M40">
        <f t="shared" si="4"/>
        <v>17.396356419515953</v>
      </c>
      <c r="O40">
        <f>O39+(P39+Q39*dt/2)*dt</f>
        <v>2.8410540315530923</v>
      </c>
      <c r="P40">
        <f>P39+(Q39)*dt</f>
        <v>3.7880720420707878</v>
      </c>
      <c r="Q40">
        <f t="shared" si="11"/>
        <v>2.5253813613805267</v>
      </c>
      <c r="T40">
        <f t="shared" si="12"/>
        <v>6.0241401633397125</v>
      </c>
      <c r="U40">
        <f t="shared" si="13"/>
        <v>15.48600206579674</v>
      </c>
    </row>
    <row r="41" spans="2:21" x14ac:dyDescent="0.3">
      <c r="B41">
        <f t="shared" si="8"/>
        <v>6.4649762851341475</v>
      </c>
      <c r="C41">
        <f t="shared" si="0"/>
        <v>2</v>
      </c>
      <c r="D41">
        <f t="shared" si="9"/>
        <v>8.0812203564176812</v>
      </c>
      <c r="E41">
        <f t="shared" si="1"/>
        <v>5.0507627227610534</v>
      </c>
      <c r="F41">
        <f>(D41+E41*dt/2)*dt</f>
        <v>0.4103744712243354</v>
      </c>
      <c r="G41">
        <f t="shared" si="10"/>
        <v>0.2525381361380527</v>
      </c>
      <c r="L41">
        <f t="shared" si="3"/>
        <v>5.7043921338016661</v>
      </c>
      <c r="M41">
        <f t="shared" si="4"/>
        <v>17.124034990944523</v>
      </c>
      <c r="O41">
        <f>O40+(P40+Q40*dt/2)*dt</f>
        <v>3.0336143603583574</v>
      </c>
      <c r="P41">
        <f>P40+(Q40)*dt</f>
        <v>3.914341110139814</v>
      </c>
      <c r="Q41">
        <f t="shared" si="11"/>
        <v>2.5253813613805267</v>
      </c>
      <c r="T41">
        <f t="shared" si="12"/>
        <v>5.9199293139755129</v>
      </c>
      <c r="U41">
        <f t="shared" si="13"/>
        <v>15.135682978859464</v>
      </c>
    </row>
    <row r="42" spans="2:21" x14ac:dyDescent="0.3">
      <c r="B42">
        <f t="shared" si="8"/>
        <v>6.8753507563584826</v>
      </c>
      <c r="C42">
        <f t="shared" si="0"/>
        <v>2</v>
      </c>
      <c r="D42">
        <f t="shared" si="9"/>
        <v>8.3337584925557344</v>
      </c>
      <c r="E42">
        <f t="shared" si="1"/>
        <v>5.0507627227610534</v>
      </c>
      <c r="F42">
        <f>(D42+E42*dt/2)*dt</f>
        <v>0.42300137803123805</v>
      </c>
      <c r="G42">
        <f t="shared" si="10"/>
        <v>0.2525381361380527</v>
      </c>
      <c r="L42">
        <f t="shared" ref="L42:L76" si="14">B41*COS(-alfa)-C41*SIN(-alfa)</f>
        <v>5.9856421338016661</v>
      </c>
      <c r="M42">
        <f t="shared" ref="M42:M76" si="15">B41*SIN(-alfa)+C41*COS(-alfa)+h</f>
        <v>16.842784990944523</v>
      </c>
      <c r="O42">
        <f>O41+(P41+Q41*dt/2)*dt</f>
        <v>3.2324881425670737</v>
      </c>
      <c r="P42">
        <f>P41+(Q41)*dt</f>
        <v>4.0406101782088406</v>
      </c>
      <c r="Q42">
        <f t="shared" si="11"/>
        <v>2.5253813613805267</v>
      </c>
      <c r="T42">
        <f t="shared" si="12"/>
        <v>5.8041013783290794</v>
      </c>
      <c r="U42">
        <f t="shared" si="13"/>
        <v>14.851041294054172</v>
      </c>
    </row>
    <row r="43" spans="2:21" x14ac:dyDescent="0.3">
      <c r="B43">
        <f t="shared" si="8"/>
        <v>7.2983521343897202</v>
      </c>
      <c r="C43">
        <f t="shared" si="0"/>
        <v>2</v>
      </c>
      <c r="D43">
        <f t="shared" si="9"/>
        <v>8.5862966286937876</v>
      </c>
      <c r="E43">
        <f t="shared" si="1"/>
        <v>5.0507627227610534</v>
      </c>
      <c r="F43">
        <f>(D43+E43*dt/2)*dt</f>
        <v>0.43562828483814076</v>
      </c>
      <c r="G43">
        <f t="shared" si="10"/>
        <v>0.2525381361380527</v>
      </c>
      <c r="L43">
        <f t="shared" si="14"/>
        <v>6.2758207052302364</v>
      </c>
      <c r="M43">
        <f t="shared" si="15"/>
        <v>16.552606419515953</v>
      </c>
      <c r="O43">
        <f>O42+(P42+Q42*dt/2)*dt</f>
        <v>3.4376753781792413</v>
      </c>
      <c r="P43">
        <f>P42+(Q42)*dt</f>
        <v>4.1668792462778672</v>
      </c>
      <c r="Q43">
        <f t="shared" si="11"/>
        <v>2.5253813613805267</v>
      </c>
      <c r="T43">
        <f t="shared" si="12"/>
        <v>5.6922694398064326</v>
      </c>
      <c r="U43">
        <f t="shared" si="13"/>
        <v>14.63963283877254</v>
      </c>
    </row>
    <row r="44" spans="2:21" x14ac:dyDescent="0.3">
      <c r="B44">
        <f t="shared" si="8"/>
        <v>7.7339804192278612</v>
      </c>
      <c r="C44">
        <f t="shared" si="0"/>
        <v>2</v>
      </c>
      <c r="D44">
        <f t="shared" si="9"/>
        <v>8.8388347648318408</v>
      </c>
      <c r="E44">
        <f t="shared" si="1"/>
        <v>5.0507627227610534</v>
      </c>
      <c r="F44">
        <f>(D44+E44*dt/2)*dt</f>
        <v>0.4482551916450434</v>
      </c>
      <c r="G44">
        <f t="shared" si="10"/>
        <v>0.2525381361380527</v>
      </c>
      <c r="L44">
        <f t="shared" si="14"/>
        <v>6.5749278480873796</v>
      </c>
      <c r="M44">
        <f t="shared" si="15"/>
        <v>16.253499276658811</v>
      </c>
      <c r="O44">
        <f>O43+(P43+Q43*dt/2)*dt</f>
        <v>3.6491760671948601</v>
      </c>
      <c r="P44">
        <f>P43+(Q43)*dt</f>
        <v>4.2931483143468938</v>
      </c>
      <c r="Q44">
        <f t="shared" si="11"/>
        <v>2.5253813613805267</v>
      </c>
      <c r="T44">
        <f t="shared" si="12"/>
        <v>5.6027943261227993</v>
      </c>
      <c r="U44">
        <f t="shared" si="13"/>
        <v>14.505655915406797</v>
      </c>
    </row>
    <row r="45" spans="2:21" x14ac:dyDescent="0.3">
      <c r="B45">
        <f t="shared" si="8"/>
        <v>8.1822356108729046</v>
      </c>
      <c r="C45">
        <f t="shared" si="0"/>
        <v>2</v>
      </c>
      <c r="D45">
        <f t="shared" si="9"/>
        <v>9.091372900969894</v>
      </c>
      <c r="E45">
        <f t="shared" si="1"/>
        <v>5.0507627227610534</v>
      </c>
      <c r="F45">
        <f>(D45+E45*dt/2)*dt</f>
        <v>0.46088209845194605</v>
      </c>
      <c r="G45">
        <f t="shared" si="10"/>
        <v>0.2525381361380527</v>
      </c>
      <c r="L45">
        <f t="shared" si="14"/>
        <v>6.882963562373094</v>
      </c>
      <c r="M45">
        <f t="shared" si="15"/>
        <v>15.945463562373096</v>
      </c>
      <c r="O45">
        <f>O44+(P44+Q44*dt/2)*dt</f>
        <v>3.8669902096139306</v>
      </c>
      <c r="P45">
        <f>P44+(Q44)*dt</f>
        <v>4.4194173824159204</v>
      </c>
      <c r="Q45">
        <f t="shared" si="11"/>
        <v>2.5253813613805267</v>
      </c>
      <c r="T45">
        <f t="shared" si="12"/>
        <v>5.556097640962621</v>
      </c>
      <c r="U45">
        <f t="shared" si="13"/>
        <v>14.448992103707901</v>
      </c>
    </row>
    <row r="46" spans="2:21" x14ac:dyDescent="0.3">
      <c r="B46">
        <f t="shared" si="8"/>
        <v>8.6431177093248515</v>
      </c>
      <c r="C46">
        <f t="shared" si="0"/>
        <v>2</v>
      </c>
      <c r="D46">
        <f t="shared" si="9"/>
        <v>9.3439110371079472</v>
      </c>
      <c r="E46">
        <f t="shared" si="1"/>
        <v>5.0507627227610534</v>
      </c>
      <c r="F46">
        <f>(D46+E46*dt/2)*dt</f>
        <v>0.4735090052588487</v>
      </c>
      <c r="G46">
        <f t="shared" si="10"/>
        <v>0.2525381361380527</v>
      </c>
      <c r="L46">
        <f t="shared" si="14"/>
        <v>7.1999278480873796</v>
      </c>
      <c r="M46">
        <f t="shared" si="15"/>
        <v>15.628499276658811</v>
      </c>
      <c r="O46">
        <f>O45+(P45+Q45*dt/2)*dt</f>
        <v>4.0911178054364523</v>
      </c>
      <c r="P46">
        <f>P45+(Q45)*dt</f>
        <v>4.545686450484947</v>
      </c>
      <c r="Q46">
        <f t="shared" si="11"/>
        <v>2.5253813613805267</v>
      </c>
      <c r="T46">
        <f t="shared" si="12"/>
        <v>5.5736494441791447</v>
      </c>
      <c r="U46">
        <f t="shared" si="13"/>
        <v>14.464360731217726</v>
      </c>
    </row>
    <row r="47" spans="2:21" x14ac:dyDescent="0.3">
      <c r="B47">
        <f t="shared" si="8"/>
        <v>9.1166267145837008</v>
      </c>
      <c r="C47">
        <f t="shared" si="0"/>
        <v>2</v>
      </c>
      <c r="D47">
        <f t="shared" si="9"/>
        <v>9.5964491732460004</v>
      </c>
      <c r="E47">
        <f t="shared" si="1"/>
        <v>5.0507627227610534</v>
      </c>
      <c r="F47">
        <f>(D47+E47*dt/2)*dt</f>
        <v>0.48613591206575135</v>
      </c>
      <c r="G47">
        <f t="shared" si="10"/>
        <v>0.2525381361380527</v>
      </c>
      <c r="L47">
        <f t="shared" si="14"/>
        <v>7.5258207052302373</v>
      </c>
      <c r="M47">
        <f t="shared" si="15"/>
        <v>15.302606419515953</v>
      </c>
      <c r="O47">
        <f>O46+(P46+Q46*dt/2)*dt</f>
        <v>4.3215588546624257</v>
      </c>
      <c r="P47">
        <f>P46+(Q46)*dt</f>
        <v>4.6719555185539736</v>
      </c>
      <c r="Q47">
        <f t="shared" si="11"/>
        <v>2.5253813613805267</v>
      </c>
      <c r="T47">
        <f t="shared" si="12"/>
        <v>5.6766344311713741</v>
      </c>
      <c r="U47">
        <f t="shared" si="13"/>
        <v>14.540694269834445</v>
      </c>
    </row>
    <row r="48" spans="2:21" x14ac:dyDescent="0.3">
      <c r="B48">
        <f t="shared" si="8"/>
        <v>9.6027626266494526</v>
      </c>
      <c r="C48">
        <f t="shared" si="0"/>
        <v>2</v>
      </c>
      <c r="D48">
        <f t="shared" si="9"/>
        <v>9.8489873093840536</v>
      </c>
      <c r="E48">
        <f t="shared" si="1"/>
        <v>5.0507627227610534</v>
      </c>
      <c r="F48">
        <f>(D48+E48*dt/2)*dt</f>
        <v>0.49876281887265406</v>
      </c>
      <c r="G48">
        <f t="shared" si="10"/>
        <v>0.2525381361380527</v>
      </c>
      <c r="L48">
        <f t="shared" si="14"/>
        <v>7.8606421338016661</v>
      </c>
      <c r="M48">
        <f t="shared" si="15"/>
        <v>14.967784990944525</v>
      </c>
      <c r="O48">
        <f>O47+(P47+Q47*dt/2)*dt</f>
        <v>4.5583133572918504</v>
      </c>
      <c r="P48">
        <f>P47+(Q47)*dt</f>
        <v>4.7982245866230002</v>
      </c>
      <c r="Q48">
        <f t="shared" si="11"/>
        <v>2.5253813613805267</v>
      </c>
      <c r="T48">
        <f t="shared" si="12"/>
        <v>5.8843345057251994</v>
      </c>
      <c r="U48">
        <f t="shared" si="13"/>
        <v>14.660851514101788</v>
      </c>
    </row>
    <row r="49" spans="2:21" x14ac:dyDescent="0.3">
      <c r="B49">
        <f t="shared" si="8"/>
        <v>10.101525445522107</v>
      </c>
      <c r="C49">
        <f t="shared" si="0"/>
        <v>2</v>
      </c>
      <c r="D49">
        <f t="shared" si="9"/>
        <v>10.101525445522107</v>
      </c>
      <c r="E49">
        <f t="shared" si="1"/>
        <v>5.0507627227610534</v>
      </c>
      <c r="F49">
        <f>(D49+E49*dt/2)*dt</f>
        <v>0.51138972567955665</v>
      </c>
      <c r="G49">
        <f t="shared" si="10"/>
        <v>0.2525381361380527</v>
      </c>
      <c r="L49">
        <f t="shared" si="14"/>
        <v>8.2043921338016652</v>
      </c>
      <c r="M49">
        <f t="shared" si="15"/>
        <v>14.624034990944525</v>
      </c>
      <c r="O49">
        <f>O48+(P48+Q48*dt/2)*dt</f>
        <v>4.8013813133247263</v>
      </c>
      <c r="P49">
        <f>P48+(Q48)*dt</f>
        <v>4.9244936546920268</v>
      </c>
      <c r="Q49">
        <f t="shared" si="11"/>
        <v>2.5253813613805267</v>
      </c>
      <c r="T49">
        <f t="shared" si="12"/>
        <v>6.2123065437847345</v>
      </c>
      <c r="U49">
        <f t="shared" si="13"/>
        <v>14.801784820893518</v>
      </c>
    </row>
    <row r="50" spans="2:21" x14ac:dyDescent="0.3">
      <c r="B50">
        <f t="shared" si="8"/>
        <v>10.612915171201664</v>
      </c>
      <c r="C50">
        <f t="shared" si="0"/>
        <v>2</v>
      </c>
      <c r="D50">
        <f t="shared" si="9"/>
        <v>10.35406358166016</v>
      </c>
      <c r="E50">
        <f t="shared" si="1"/>
        <v>5.0507627227610534</v>
      </c>
      <c r="F50">
        <f>(D50+E50*dt/2)*dt</f>
        <v>0.52401663248645936</v>
      </c>
      <c r="G50">
        <f t="shared" si="10"/>
        <v>0.2525381361380527</v>
      </c>
      <c r="L50">
        <f t="shared" si="14"/>
        <v>8.5570707052302382</v>
      </c>
      <c r="M50">
        <f t="shared" si="15"/>
        <v>14.271356419515953</v>
      </c>
      <c r="O50">
        <f>O49+(P49+Q49*dt/2)*dt</f>
        <v>5.0507627227610534</v>
      </c>
      <c r="P50">
        <f>P49+(Q49)*dt</f>
        <v>5.0507627227610534</v>
      </c>
      <c r="Q50">
        <f t="shared" si="11"/>
        <v>2.5253813613805267</v>
      </c>
      <c r="T50">
        <f t="shared" si="12"/>
        <v>6.6704791961154761</v>
      </c>
      <c r="U50">
        <f t="shared" si="13"/>
        <v>14.935263399247365</v>
      </c>
    </row>
    <row r="51" spans="2:21" x14ac:dyDescent="0.3">
      <c r="B51">
        <f t="shared" si="8"/>
        <v>11.136931803688123</v>
      </c>
      <c r="C51">
        <f t="shared" si="0"/>
        <v>2</v>
      </c>
      <c r="D51">
        <f t="shared" si="9"/>
        <v>10.606601717798213</v>
      </c>
      <c r="E51">
        <f t="shared" si="1"/>
        <v>5.0507627227610534</v>
      </c>
      <c r="F51">
        <f>(D51+E51*dt/2)*dt</f>
        <v>0.53664353929336206</v>
      </c>
      <c r="G51">
        <f t="shared" si="10"/>
        <v>0.2525381361380527</v>
      </c>
      <c r="L51">
        <f t="shared" si="14"/>
        <v>8.9186778480873805</v>
      </c>
      <c r="M51">
        <f t="shared" si="15"/>
        <v>13.909749276658811</v>
      </c>
      <c r="O51">
        <f>O50+(P50+Q50*dt/2)*dt</f>
        <v>5.3064575856008318</v>
      </c>
      <c r="P51">
        <f>P50+(Q50)*dt</f>
        <v>5.17703179083008</v>
      </c>
      <c r="Q51">
        <f t="shared" si="11"/>
        <v>2.5253813613805267</v>
      </c>
      <c r="T51">
        <f t="shared" si="12"/>
        <v>7.2613374591143263</v>
      </c>
      <c r="U51">
        <f t="shared" si="13"/>
        <v>15.029223633255981</v>
      </c>
    </row>
    <row r="52" spans="2:21" x14ac:dyDescent="0.3">
      <c r="B52">
        <f t="shared" si="8"/>
        <v>11.673575342981485</v>
      </c>
      <c r="C52">
        <f t="shared" si="0"/>
        <v>2</v>
      </c>
      <c r="D52">
        <f t="shared" si="9"/>
        <v>10.859139853936266</v>
      </c>
      <c r="E52">
        <f t="shared" si="1"/>
        <v>5.0507627227610534</v>
      </c>
      <c r="F52">
        <f>(D52+E52*dt/2)*dt</f>
        <v>0.54927044610026465</v>
      </c>
      <c r="G52">
        <f t="shared" si="10"/>
        <v>0.2525381361380527</v>
      </c>
      <c r="L52">
        <f t="shared" si="14"/>
        <v>9.2892135623730958</v>
      </c>
      <c r="M52">
        <f t="shared" si="15"/>
        <v>13.539213562373096</v>
      </c>
      <c r="O52">
        <f>O51+(P51+Q51*dt/2)*dt</f>
        <v>5.5684659018440614</v>
      </c>
      <c r="P52">
        <f>P51+(Q51)*dt</f>
        <v>5.3033008588991066</v>
      </c>
      <c r="Q52">
        <f t="shared" si="11"/>
        <v>2.5253813613805267</v>
      </c>
      <c r="T52">
        <f t="shared" si="12"/>
        <v>7.9784025308615503</v>
      </c>
      <c r="U52">
        <f t="shared" si="13"/>
        <v>15.049767910838465</v>
      </c>
    </row>
    <row r="53" spans="2:21" x14ac:dyDescent="0.3">
      <c r="B53">
        <f t="shared" si="8"/>
        <v>12.222845789081749</v>
      </c>
      <c r="C53">
        <f t="shared" si="0"/>
        <v>2</v>
      </c>
      <c r="D53">
        <f t="shared" si="9"/>
        <v>11.11167799007432</v>
      </c>
      <c r="E53">
        <f t="shared" si="1"/>
        <v>5.0507627227610534</v>
      </c>
      <c r="F53">
        <f>(D53+E53*dt/2)*dt</f>
        <v>0.56189735290716736</v>
      </c>
      <c r="G53">
        <f t="shared" si="10"/>
        <v>0.2525381361380527</v>
      </c>
      <c r="L53">
        <f t="shared" si="14"/>
        <v>9.6686778480873805</v>
      </c>
      <c r="M53">
        <f t="shared" si="15"/>
        <v>13.159749276658811</v>
      </c>
      <c r="O53">
        <f>O52+(P52+Q52*dt/2)*dt</f>
        <v>5.8367876714907423</v>
      </c>
      <c r="P53">
        <f>P52+(Q52)*dt</f>
        <v>5.4295699269681332</v>
      </c>
      <c r="Q53">
        <f t="shared" si="11"/>
        <v>2.5253813613805267</v>
      </c>
      <c r="T53">
        <f t="shared" si="12"/>
        <v>8.8052398873988498</v>
      </c>
      <c r="U53">
        <f t="shared" si="13"/>
        <v>14.963765598104388</v>
      </c>
    </row>
    <row r="54" spans="2:21" x14ac:dyDescent="0.3">
      <c r="B54">
        <f t="shared" si="8"/>
        <v>12.784743141988915</v>
      </c>
      <c r="C54">
        <f t="shared" si="0"/>
        <v>2</v>
      </c>
      <c r="D54">
        <f t="shared" si="9"/>
        <v>11.364216126212373</v>
      </c>
      <c r="E54">
        <f t="shared" si="1"/>
        <v>5.0507627227610534</v>
      </c>
      <c r="F54">
        <f>(D54+E54*dt/2)*dt</f>
        <v>0.57452425971406995</v>
      </c>
      <c r="G54">
        <f t="shared" si="10"/>
        <v>0.2525381361380527</v>
      </c>
      <c r="L54">
        <f t="shared" si="14"/>
        <v>10.057070705230238</v>
      </c>
      <c r="M54">
        <f t="shared" si="15"/>
        <v>12.771356419515953</v>
      </c>
      <c r="O54">
        <f>O53+(P53+Q53*dt/2)*dt</f>
        <v>6.1114228945408744</v>
      </c>
      <c r="P54">
        <f>P53+(Q53)*dt</f>
        <v>5.5558389950371598</v>
      </c>
      <c r="Q54">
        <f t="shared" si="11"/>
        <v>2.5253813613805267</v>
      </c>
      <c r="T54">
        <f t="shared" si="12"/>
        <v>9.7152325202921102</v>
      </c>
      <c r="U54">
        <f t="shared" si="13"/>
        <v>14.741926554100917</v>
      </c>
    </row>
    <row r="55" spans="2:21" x14ac:dyDescent="0.3">
      <c r="B55">
        <f t="shared" si="8"/>
        <v>13.359267401702985</v>
      </c>
      <c r="C55">
        <f t="shared" si="0"/>
        <v>2</v>
      </c>
      <c r="D55">
        <f t="shared" si="9"/>
        <v>11.616754262350426</v>
      </c>
      <c r="E55">
        <f t="shared" si="1"/>
        <v>5.0507627227610534</v>
      </c>
      <c r="F55">
        <f>(D55+E55*dt/2)*dt</f>
        <v>0.58715116652097266</v>
      </c>
      <c r="G55">
        <f t="shared" si="10"/>
        <v>0.2525381361380527</v>
      </c>
      <c r="L55">
        <f t="shared" si="14"/>
        <v>10.454392133801665</v>
      </c>
      <c r="M55">
        <f t="shared" si="15"/>
        <v>12.374034990944526</v>
      </c>
      <c r="O55">
        <f>O54+(P54+Q54*dt/2)*dt</f>
        <v>6.3923715709944577</v>
      </c>
      <c r="P55">
        <f>P54+(Q54)*dt</f>
        <v>5.6821080631061864</v>
      </c>
      <c r="Q55">
        <f t="shared" si="11"/>
        <v>2.5253813613805267</v>
      </c>
      <c r="T55">
        <f t="shared" si="12"/>
        <v>10.672331026876348</v>
      </c>
      <c r="U55">
        <f t="shared" si="13"/>
        <v>14.362125189825196</v>
      </c>
    </row>
    <row r="56" spans="2:21" x14ac:dyDescent="0.3">
      <c r="B56">
        <f t="shared" si="8"/>
        <v>13.946418568223958</v>
      </c>
      <c r="C56">
        <f t="shared" si="0"/>
        <v>2</v>
      </c>
      <c r="D56">
        <f t="shared" si="9"/>
        <v>11.869292398488479</v>
      </c>
      <c r="E56">
        <f t="shared" si="1"/>
        <v>5.0507627227610534</v>
      </c>
      <c r="F56">
        <f>(D56+E56*dt/2)*dt</f>
        <v>0.59977807332787536</v>
      </c>
      <c r="G56">
        <f t="shared" si="10"/>
        <v>0.2525381361380527</v>
      </c>
      <c r="L56">
        <f t="shared" si="14"/>
        <v>10.860642133801665</v>
      </c>
      <c r="M56">
        <f t="shared" si="15"/>
        <v>11.967784990944526</v>
      </c>
      <c r="O56">
        <f>O55+(P55+Q55*dt/2)*dt</f>
        <v>6.6796337008514923</v>
      </c>
      <c r="P56">
        <f>P55+(Q55)*dt</f>
        <v>5.808377131175213</v>
      </c>
      <c r="Q56">
        <f t="shared" si="11"/>
        <v>2.5253813613805267</v>
      </c>
      <c r="T56">
        <f t="shared" si="12"/>
        <v>11.632931427981845</v>
      </c>
      <c r="U56">
        <f t="shared" si="13"/>
        <v>13.812661476266696</v>
      </c>
    </row>
    <row r="57" spans="2:21" x14ac:dyDescent="0.3">
      <c r="B57">
        <f t="shared" si="8"/>
        <v>14.546196641551834</v>
      </c>
      <c r="C57">
        <f t="shared" si="0"/>
        <v>2</v>
      </c>
      <c r="D57">
        <f t="shared" si="9"/>
        <v>12.121830534626532</v>
      </c>
      <c r="E57">
        <f t="shared" si="1"/>
        <v>5.0507627227610534</v>
      </c>
      <c r="F57">
        <f>(D57+E57*dt/2)*dt</f>
        <v>0.61240498013477795</v>
      </c>
      <c r="G57">
        <f t="shared" si="10"/>
        <v>0.2525381361380527</v>
      </c>
      <c r="L57">
        <f t="shared" si="14"/>
        <v>11.275820705230238</v>
      </c>
      <c r="M57">
        <f t="shared" si="15"/>
        <v>11.552606419515955</v>
      </c>
      <c r="O57">
        <f>O56+(P56+Q56*dt/2)*dt</f>
        <v>6.973209284111979</v>
      </c>
      <c r="P57">
        <f>P56+(Q56)*dt</f>
        <v>5.9346461992442396</v>
      </c>
      <c r="Q57">
        <f t="shared" si="11"/>
        <v>2.5253813613805267</v>
      </c>
      <c r="T57">
        <f t="shared" si="12"/>
        <v>12.548932053535349</v>
      </c>
      <c r="U57">
        <f t="shared" si="13"/>
        <v>13.09506792464882</v>
      </c>
    </row>
    <row r="58" spans="2:21" x14ac:dyDescent="0.3">
      <c r="B58">
        <f t="shared" si="8"/>
        <v>15.158601621686612</v>
      </c>
      <c r="C58">
        <f t="shared" si="0"/>
        <v>2</v>
      </c>
      <c r="D58">
        <f t="shared" si="9"/>
        <v>12.374368670764586</v>
      </c>
      <c r="E58">
        <f t="shared" si="1"/>
        <v>5.0507627227610534</v>
      </c>
      <c r="F58">
        <f>(D58+E58*dt/2)*dt</f>
        <v>0.62503188694168066</v>
      </c>
      <c r="G58">
        <f t="shared" si="10"/>
        <v>0.2525381361380527</v>
      </c>
      <c r="L58">
        <f t="shared" si="14"/>
        <v>11.699927848087381</v>
      </c>
      <c r="M58">
        <f t="shared" si="15"/>
        <v>11.128499276658811</v>
      </c>
      <c r="O58">
        <f>O57+(P57+Q57*dt/2)*dt</f>
        <v>7.273098320775917</v>
      </c>
      <c r="P58">
        <f>P57+(Q57)*dt</f>
        <v>6.0609152673132662</v>
      </c>
      <c r="Q58">
        <f t="shared" si="11"/>
        <v>2.5253813613805267</v>
      </c>
      <c r="T58">
        <f t="shared" si="12"/>
        <v>13.371884341847235</v>
      </c>
      <c r="U58">
        <f t="shared" si="13"/>
        <v>12.226024439456573</v>
      </c>
    </row>
    <row r="59" spans="2:21" x14ac:dyDescent="0.3">
      <c r="B59">
        <f t="shared" si="8"/>
        <v>15.783633508628293</v>
      </c>
      <c r="C59">
        <f t="shared" si="0"/>
        <v>2</v>
      </c>
      <c r="D59">
        <f t="shared" si="9"/>
        <v>12.626906806902639</v>
      </c>
      <c r="E59">
        <f t="shared" si="1"/>
        <v>5.0507627227610534</v>
      </c>
      <c r="F59">
        <f>(D59+E59*dt/2)*dt</f>
        <v>0.63765879374858336</v>
      </c>
      <c r="G59">
        <f t="shared" si="10"/>
        <v>0.2525381361380527</v>
      </c>
      <c r="L59">
        <f t="shared" si="14"/>
        <v>12.132963562373096</v>
      </c>
      <c r="M59">
        <f t="shared" si="15"/>
        <v>10.695463562373098</v>
      </c>
      <c r="O59">
        <f>O58+(P58+Q58*dt/2)*dt</f>
        <v>7.5793008108433062</v>
      </c>
      <c r="P59">
        <f>P58+(Q58)*dt</f>
        <v>6.1871843353822928</v>
      </c>
      <c r="Q59">
        <f t="shared" si="11"/>
        <v>2.5253813613805267</v>
      </c>
      <c r="T59">
        <f t="shared" si="12"/>
        <v>14.057987202582799</v>
      </c>
      <c r="U59">
        <f t="shared" si="13"/>
        <v>11.237943040910105</v>
      </c>
    </row>
    <row r="60" spans="2:21" x14ac:dyDescent="0.3">
      <c r="B60">
        <f t="shared" si="8"/>
        <v>16.421292302376877</v>
      </c>
      <c r="C60">
        <f t="shared" si="0"/>
        <v>2</v>
      </c>
      <c r="D60">
        <f t="shared" si="9"/>
        <v>12.879444943040692</v>
      </c>
      <c r="E60">
        <f t="shared" si="1"/>
        <v>5.0507627227610534</v>
      </c>
      <c r="F60">
        <f>(D60+E60*dt/2)*dt</f>
        <v>0.65028570055548596</v>
      </c>
      <c r="G60">
        <f t="shared" si="10"/>
        <v>0.2525381361380527</v>
      </c>
      <c r="L60">
        <f t="shared" si="14"/>
        <v>12.574927848087381</v>
      </c>
      <c r="M60">
        <f t="shared" si="15"/>
        <v>10.253499276658811</v>
      </c>
      <c r="O60">
        <f>O59+(P59+Q59*dt/2)*dt</f>
        <v>7.8918167543141466</v>
      </c>
      <c r="P60">
        <f>P59+(Q59)*dt</f>
        <v>6.3134534034513194</v>
      </c>
      <c r="Q60">
        <f t="shared" si="11"/>
        <v>2.5253813613805267</v>
      </c>
      <c r="T60">
        <f t="shared" si="12"/>
        <v>14.573496522513262</v>
      </c>
      <c r="U60">
        <f t="shared" si="13"/>
        <v>10.177847088299329</v>
      </c>
    </row>
    <row r="61" spans="2:21" x14ac:dyDescent="0.3">
      <c r="B61">
        <f t="shared" si="8"/>
        <v>17.071578002932362</v>
      </c>
      <c r="C61">
        <f t="shared" si="0"/>
        <v>2</v>
      </c>
      <c r="D61">
        <f t="shared" si="9"/>
        <v>13.131983079178745</v>
      </c>
      <c r="E61">
        <f t="shared" si="1"/>
        <v>5.0507627227610534</v>
      </c>
      <c r="F61">
        <f>(D61+E61*dt/2)*dt</f>
        <v>0.66291260736238866</v>
      </c>
      <c r="G61">
        <f t="shared" si="10"/>
        <v>0.2525381361380527</v>
      </c>
      <c r="L61">
        <f t="shared" si="14"/>
        <v>13.025820705230238</v>
      </c>
      <c r="M61">
        <f t="shared" si="15"/>
        <v>9.8026064195159535</v>
      </c>
      <c r="O61">
        <f>O60+(P60+Q60*dt/2)*dt</f>
        <v>8.2106461511884383</v>
      </c>
      <c r="P61">
        <f>P60+(Q60)*dt</f>
        <v>6.439722471520346</v>
      </c>
      <c r="Q61">
        <f t="shared" si="11"/>
        <v>2.5253813613805267</v>
      </c>
      <c r="T61">
        <f t="shared" si="12"/>
        <v>14.899953945251365</v>
      </c>
      <c r="U61">
        <f t="shared" si="13"/>
        <v>9.1043051960830361</v>
      </c>
    </row>
    <row r="62" spans="2:21" x14ac:dyDescent="0.3">
      <c r="B62">
        <f t="shared" si="8"/>
        <v>17.734490610294753</v>
      </c>
      <c r="C62">
        <f t="shared" si="0"/>
        <v>2</v>
      </c>
      <c r="D62">
        <f t="shared" si="9"/>
        <v>13.384521215316799</v>
      </c>
      <c r="E62">
        <f t="shared" si="1"/>
        <v>5.0507627227610534</v>
      </c>
      <c r="F62">
        <f>(D62+E62*dt/2)*dt</f>
        <v>0.67553951416929126</v>
      </c>
      <c r="G62">
        <f t="shared" si="10"/>
        <v>0.2525381361380527</v>
      </c>
      <c r="L62">
        <f t="shared" si="14"/>
        <v>13.485642133801669</v>
      </c>
      <c r="M62">
        <f t="shared" si="15"/>
        <v>9.3427849909445246</v>
      </c>
      <c r="O62">
        <f>O61+(P61+Q61*dt/2)*dt</f>
        <v>8.5357890014661812</v>
      </c>
      <c r="P62">
        <f>P61+(Q61)*dt</f>
        <v>6.5659915395893726</v>
      </c>
      <c r="Q62">
        <f t="shared" si="11"/>
        <v>2.5253813613805267</v>
      </c>
      <c r="T62">
        <f t="shared" si="12"/>
        <v>15.038512112399072</v>
      </c>
      <c r="U62">
        <f t="shared" si="13"/>
        <v>8.0823902791296511</v>
      </c>
    </row>
    <row r="63" spans="2:21" x14ac:dyDescent="0.3">
      <c r="B63">
        <f t="shared" si="8"/>
        <v>18.410030124464043</v>
      </c>
      <c r="C63">
        <f t="shared" si="0"/>
        <v>2</v>
      </c>
      <c r="D63">
        <f t="shared" si="9"/>
        <v>13.637059351454852</v>
      </c>
      <c r="E63">
        <f t="shared" si="1"/>
        <v>5.0507627227610534</v>
      </c>
      <c r="F63">
        <f>(D63+E63*dt/2)*dt</f>
        <v>0.68816642097619396</v>
      </c>
      <c r="G63">
        <f t="shared" si="10"/>
        <v>0.2525381361380527</v>
      </c>
      <c r="L63">
        <f t="shared" si="14"/>
        <v>13.954392133801669</v>
      </c>
      <c r="M63">
        <f t="shared" si="15"/>
        <v>8.8740349909445229</v>
      </c>
      <c r="O63">
        <f>O62+(P62+Q62*dt/2)*dt</f>
        <v>8.8672453051473763</v>
      </c>
      <c r="P63">
        <f>P62+(Q62)*dt</f>
        <v>6.6922606076583993</v>
      </c>
      <c r="Q63">
        <f t="shared" si="11"/>
        <v>2.5253813613805267</v>
      </c>
      <c r="T63">
        <f t="shared" si="12"/>
        <v>15.012580359868302</v>
      </c>
      <c r="U63">
        <f t="shared" si="13"/>
        <v>7.1769086909261794</v>
      </c>
    </row>
    <row r="64" spans="2:21" x14ac:dyDescent="0.3">
      <c r="B64">
        <f t="shared" si="8"/>
        <v>19.098196545440238</v>
      </c>
      <c r="C64">
        <f t="shared" si="0"/>
        <v>2</v>
      </c>
      <c r="D64">
        <f t="shared" si="9"/>
        <v>13.889597487592905</v>
      </c>
      <c r="E64">
        <f t="shared" si="1"/>
        <v>5.0507627227610534</v>
      </c>
      <c r="F64">
        <f>(D64+E64*dt/2)*dt</f>
        <v>0.70079332778309666</v>
      </c>
      <c r="G64">
        <f t="shared" si="10"/>
        <v>0.2525381361380527</v>
      </c>
      <c r="L64">
        <f t="shared" si="14"/>
        <v>14.432070705230242</v>
      </c>
      <c r="M64">
        <f t="shared" si="15"/>
        <v>8.3963564195159517</v>
      </c>
      <c r="O64">
        <f>O63+(P63+Q63*dt/2)*dt</f>
        <v>9.2050150622320217</v>
      </c>
      <c r="P64">
        <f>P63+(Q63)*dt</f>
        <v>6.8185296757274259</v>
      </c>
      <c r="Q64">
        <f t="shared" si="11"/>
        <v>2.5253813613805267</v>
      </c>
      <c r="T64">
        <f t="shared" si="12"/>
        <v>14.868067165702829</v>
      </c>
      <c r="U64">
        <f t="shared" si="13"/>
        <v>6.4444580905921898</v>
      </c>
    </row>
    <row r="65" spans="2:21" x14ac:dyDescent="0.3">
      <c r="B65">
        <f t="shared" si="8"/>
        <v>19.798989873223334</v>
      </c>
      <c r="C65">
        <f t="shared" si="0"/>
        <v>2</v>
      </c>
      <c r="D65">
        <f t="shared" si="9"/>
        <v>14.142135623730958</v>
      </c>
      <c r="E65">
        <f t="shared" si="1"/>
        <v>5.0507627227610534</v>
      </c>
      <c r="F65">
        <f>(D65+E65*dt/2)*dt</f>
        <v>0.71342023458999926</v>
      </c>
      <c r="G65">
        <f t="shared" si="10"/>
        <v>0.2525381361380527</v>
      </c>
      <c r="L65">
        <f t="shared" si="14"/>
        <v>14.918677848087384</v>
      </c>
      <c r="M65">
        <f t="shared" si="15"/>
        <v>7.9097492766588093</v>
      </c>
      <c r="O65">
        <f>O64+(P64+Q64*dt/2)*dt</f>
        <v>9.5490982727201192</v>
      </c>
      <c r="P65">
        <f>P64+(Q64)*dt</f>
        <v>6.9447987437964525</v>
      </c>
      <c r="Q65">
        <f t="shared" si="11"/>
        <v>2.5253813613805267</v>
      </c>
      <c r="T65">
        <f t="shared" si="12"/>
        <v>14.670677208603632</v>
      </c>
      <c r="U65">
        <f t="shared" si="13"/>
        <v>5.9251849207318843</v>
      </c>
    </row>
    <row r="66" spans="2:21" x14ac:dyDescent="0.3">
      <c r="B66">
        <f t="shared" si="8"/>
        <v>20.512410107813334</v>
      </c>
      <c r="C66">
        <f t="shared" si="0"/>
        <v>2</v>
      </c>
      <c r="D66">
        <f t="shared" si="9"/>
        <v>14.394673759869011</v>
      </c>
      <c r="E66">
        <f t="shared" si="1"/>
        <v>5.0507627227610534</v>
      </c>
      <c r="F66">
        <f>(D66+E66*dt/2)*dt</f>
        <v>0.72604714139690196</v>
      </c>
      <c r="G66">
        <f t="shared" si="10"/>
        <v>0.2525381361380527</v>
      </c>
      <c r="L66">
        <f t="shared" si="14"/>
        <v>15.414213562373099</v>
      </c>
      <c r="M66">
        <f t="shared" si="15"/>
        <v>7.414213562373094</v>
      </c>
      <c r="O66">
        <f>O65+(P65+Q65*dt/2)*dt</f>
        <v>9.8994949366116671</v>
      </c>
      <c r="P66">
        <f>P65+(Q65)*dt</f>
        <v>7.0710678118654791</v>
      </c>
      <c r="Q66">
        <f t="shared" si="11"/>
        <v>2.5253813613805267</v>
      </c>
      <c r="T66">
        <f t="shared" si="12"/>
        <v>14.500040087289495</v>
      </c>
      <c r="U66">
        <f t="shared" si="13"/>
        <v>5.6353693147073329</v>
      </c>
    </row>
    <row r="67" spans="2:21" x14ac:dyDescent="0.3">
      <c r="B67">
        <f t="shared" si="8"/>
        <v>21.238457249210235</v>
      </c>
      <c r="C67">
        <f t="shared" si="0"/>
        <v>2</v>
      </c>
      <c r="D67">
        <f t="shared" si="9"/>
        <v>14.647211896007065</v>
      </c>
      <c r="E67">
        <f t="shared" si="1"/>
        <v>5.0507627227610534</v>
      </c>
      <c r="F67">
        <f>(D67+E67*dt/2)*dt</f>
        <v>0.73867404820380456</v>
      </c>
      <c r="G67">
        <f t="shared" si="10"/>
        <v>0.2525381361380527</v>
      </c>
      <c r="L67">
        <f t="shared" si="14"/>
        <v>15.918677848087384</v>
      </c>
      <c r="M67">
        <f t="shared" si="15"/>
        <v>6.9097492766588076</v>
      </c>
      <c r="O67">
        <f>O66+(P66+Q66*dt/2)*dt</f>
        <v>10.256205053906667</v>
      </c>
      <c r="P67">
        <f>P66+(Q66)*dt</f>
        <v>7.1973368799345057</v>
      </c>
      <c r="Q67">
        <f t="shared" si="11"/>
        <v>2.5253813613805267</v>
      </c>
      <c r="T67">
        <f t="shared" si="12"/>
        <v>14.440890388256797</v>
      </c>
      <c r="U67">
        <f t="shared" si="13"/>
        <v>5.5621053238406084</v>
      </c>
    </row>
    <row r="68" spans="2:21" x14ac:dyDescent="0.3">
      <c r="B68">
        <f t="shared" si="8"/>
        <v>21.97713129741404</v>
      </c>
      <c r="C68">
        <f t="shared" si="0"/>
        <v>2</v>
      </c>
      <c r="D68">
        <f t="shared" si="9"/>
        <v>14.899750032145118</v>
      </c>
      <c r="E68">
        <f t="shared" si="1"/>
        <v>5.0507627227610534</v>
      </c>
      <c r="F68">
        <f>(D68+E68*dt/2)*dt</f>
        <v>0.75130095501070726</v>
      </c>
      <c r="G68">
        <f t="shared" si="10"/>
        <v>0.2525381361380527</v>
      </c>
      <c r="L68">
        <f t="shared" si="14"/>
        <v>16.432070705230242</v>
      </c>
      <c r="M68">
        <f t="shared" si="15"/>
        <v>6.3963564195159517</v>
      </c>
      <c r="O68">
        <f>O67+(P67+Q67*dt/2)*dt</f>
        <v>10.619228624605118</v>
      </c>
      <c r="P68">
        <f>P67+(Q67)*dt</f>
        <v>7.3236059480035323</v>
      </c>
      <c r="Q68">
        <f t="shared" si="11"/>
        <v>2.5253813613805267</v>
      </c>
      <c r="T68">
        <f t="shared" si="12"/>
        <v>14.572042904829942</v>
      </c>
      <c r="U68">
        <f t="shared" si="13"/>
        <v>5.6613077260690314</v>
      </c>
    </row>
    <row r="69" spans="2:21" x14ac:dyDescent="0.3">
      <c r="B69">
        <f t="shared" si="8"/>
        <v>22.728432252424746</v>
      </c>
      <c r="C69">
        <f t="shared" si="0"/>
        <v>2</v>
      </c>
      <c r="D69">
        <f t="shared" si="9"/>
        <v>15.152288168283171</v>
      </c>
      <c r="E69">
        <f t="shared" si="1"/>
        <v>5.0507627227610534</v>
      </c>
      <c r="F69">
        <f>(D69+E69*dt/2)*dt</f>
        <v>0.76392786181760997</v>
      </c>
      <c r="G69">
        <f t="shared" si="10"/>
        <v>0.2525381361380527</v>
      </c>
      <c r="L69">
        <f t="shared" si="14"/>
        <v>16.954392133801672</v>
      </c>
      <c r="M69">
        <f t="shared" si="15"/>
        <v>5.8740349909445229</v>
      </c>
      <c r="O69">
        <f>O68+(P68+Q68*dt/2)*dt</f>
        <v>10.98856564870702</v>
      </c>
      <c r="P69">
        <f>P68+(Q68)*dt</f>
        <v>7.4498750160725589</v>
      </c>
      <c r="Q69">
        <f t="shared" si="11"/>
        <v>2.5253813613805267</v>
      </c>
      <c r="T69">
        <f t="shared" si="12"/>
        <v>14.954441254619232</v>
      </c>
      <c r="U69">
        <f t="shared" si="13"/>
        <v>5.8600178279868889</v>
      </c>
    </row>
    <row r="70" spans="2:21" x14ac:dyDescent="0.3">
      <c r="B70">
        <f t="shared" si="8"/>
        <v>23.492360114242356</v>
      </c>
      <c r="C70">
        <f t="shared" si="0"/>
        <v>2</v>
      </c>
      <c r="D70">
        <f t="shared" si="9"/>
        <v>15.404826304421224</v>
      </c>
      <c r="E70">
        <f t="shared" si="1"/>
        <v>5.0507627227610534</v>
      </c>
      <c r="F70">
        <f>(D70+E70*dt/2)*dt</f>
        <v>0.77655476862451256</v>
      </c>
      <c r="G70">
        <f t="shared" si="10"/>
        <v>0.2525381361380527</v>
      </c>
      <c r="L70">
        <f t="shared" si="14"/>
        <v>17.485642133801672</v>
      </c>
      <c r="M70">
        <f t="shared" si="15"/>
        <v>5.3427849909445229</v>
      </c>
      <c r="O70">
        <f>O69+(P69+Q69*dt/2)*dt</f>
        <v>11.364216126212373</v>
      </c>
      <c r="P70">
        <f>P69+(Q69)*dt</f>
        <v>7.5761440841415855</v>
      </c>
      <c r="Q70">
        <f t="shared" si="11"/>
        <v>2.5253813613805267</v>
      </c>
      <c r="T70">
        <f t="shared" si="12"/>
        <v>15.620006898456554</v>
      </c>
      <c r="U70">
        <f t="shared" si="13"/>
        <v>6.063482686680234</v>
      </c>
    </row>
    <row r="71" spans="2:21" x14ac:dyDescent="0.3">
      <c r="B71">
        <f t="shared" si="8"/>
        <v>24.26891488286687</v>
      </c>
      <c r="C71">
        <f t="shared" si="0"/>
        <v>2</v>
      </c>
      <c r="D71">
        <f t="shared" si="9"/>
        <v>15.657364440559277</v>
      </c>
      <c r="E71">
        <f t="shared" si="1"/>
        <v>5.0507627227610534</v>
      </c>
      <c r="F71">
        <f>(D71+E71*dt/2)*dt</f>
        <v>0.78918167543141526</v>
      </c>
      <c r="G71">
        <f t="shared" si="10"/>
        <v>0.2525381361380527</v>
      </c>
      <c r="L71">
        <f t="shared" si="14"/>
        <v>18.025820705230242</v>
      </c>
      <c r="M71">
        <f t="shared" si="15"/>
        <v>4.8026064195159499</v>
      </c>
      <c r="O71">
        <f>O70+(P70+Q70*dt/2)*dt</f>
        <v>11.746180057121178</v>
      </c>
      <c r="P71">
        <f>P70+(Q70)*dt</f>
        <v>7.7024131522106121</v>
      </c>
      <c r="Q71">
        <f t="shared" si="11"/>
        <v>2.5253813613805267</v>
      </c>
      <c r="T71">
        <f t="shared" si="12"/>
        <v>16.563269067949509</v>
      </c>
      <c r="U71">
        <f t="shared" si="13"/>
        <v>6.1667701590602366</v>
      </c>
    </row>
    <row r="72" spans="2:21" x14ac:dyDescent="0.3">
      <c r="B72">
        <f t="shared" si="8"/>
        <v>25.058096558298285</v>
      </c>
      <c r="C72">
        <f t="shared" si="0"/>
        <v>2</v>
      </c>
      <c r="D72">
        <f t="shared" si="9"/>
        <v>15.909902576697331</v>
      </c>
      <c r="E72">
        <f t="shared" si="1"/>
        <v>5.0507627227610534</v>
      </c>
      <c r="F72">
        <f>(D72+E72*dt/2)*dt</f>
        <v>0.80180858223831786</v>
      </c>
      <c r="G72">
        <f t="shared" si="10"/>
        <v>0.2525381361380527</v>
      </c>
      <c r="L72">
        <f t="shared" si="14"/>
        <v>18.574927848087388</v>
      </c>
      <c r="M72">
        <f t="shared" si="15"/>
        <v>4.2534992766588076</v>
      </c>
      <c r="O72">
        <f>O71+(P71+Q71*dt/2)*dt</f>
        <v>12.134457441433435</v>
      </c>
      <c r="P72">
        <f>P71+(Q71)*dt</f>
        <v>7.8286822202796387</v>
      </c>
      <c r="Q72">
        <f t="shared" si="11"/>
        <v>2.5253813613805267</v>
      </c>
      <c r="T72">
        <f t="shared" si="12"/>
        <v>17.737709753868106</v>
      </c>
      <c r="U72">
        <f t="shared" si="13"/>
        <v>6.0698323580928921</v>
      </c>
    </row>
    <row r="73" spans="2:21" x14ac:dyDescent="0.3">
      <c r="B73">
        <f t="shared" si="8"/>
        <v>25.859905140536604</v>
      </c>
      <c r="C73">
        <f t="shared" ref="C73:C77" si="16">_r</f>
        <v>2</v>
      </c>
      <c r="D73">
        <f t="shared" si="9"/>
        <v>16.162440712835384</v>
      </c>
      <c r="E73">
        <f t="shared" ref="E73:E77" si="17">g*SIN(alfa)/(1+(I/(m*_r^2)))</f>
        <v>5.0507627227610534</v>
      </c>
      <c r="F73">
        <f>(D73+E73*dt/2)*dt</f>
        <v>0.81443548904522045</v>
      </c>
      <c r="G73">
        <f t="shared" si="10"/>
        <v>0.2525381361380527</v>
      </c>
      <c r="L73">
        <f t="shared" si="14"/>
        <v>19.132963562373103</v>
      </c>
      <c r="M73">
        <f t="shared" si="15"/>
        <v>3.6954635623730923</v>
      </c>
      <c r="O73">
        <f>O72+(P72+Q72*dt/2)*dt</f>
        <v>12.529048279149142</v>
      </c>
      <c r="P73">
        <f>P72+(Q72)*dt</f>
        <v>7.9549512883486653</v>
      </c>
      <c r="Q73">
        <f t="shared" si="11"/>
        <v>2.5253813613805267</v>
      </c>
      <c r="T73">
        <f t="shared" si="12"/>
        <v>19.058336220211821</v>
      </c>
      <c r="U73">
        <f t="shared" si="13"/>
        <v>5.6940707673540869</v>
      </c>
    </row>
    <row r="74" spans="2:21" x14ac:dyDescent="0.3">
      <c r="B74">
        <f t="shared" si="8"/>
        <v>26.674340629581824</v>
      </c>
      <c r="C74">
        <f t="shared" si="16"/>
        <v>2</v>
      </c>
      <c r="D74">
        <f t="shared" si="9"/>
        <v>16.414978848973437</v>
      </c>
      <c r="E74">
        <f t="shared" si="17"/>
        <v>5.0507627227610534</v>
      </c>
      <c r="F74">
        <f>(D74+E74*dt/2)*dt</f>
        <v>0.82706239585212316</v>
      </c>
      <c r="G74">
        <f t="shared" si="10"/>
        <v>0.2525381361380527</v>
      </c>
      <c r="L74">
        <f t="shared" si="14"/>
        <v>19.699927848087388</v>
      </c>
      <c r="M74">
        <f t="shared" si="15"/>
        <v>3.128499276658804</v>
      </c>
      <c r="O74">
        <f>O73+(P73+Q73*dt/2)*dt</f>
        <v>12.929952570268302</v>
      </c>
      <c r="P74">
        <f>P73+(Q73)*dt</f>
        <v>8.0812203564176919</v>
      </c>
      <c r="Q74">
        <f t="shared" si="11"/>
        <v>2.5253813613805267</v>
      </c>
      <c r="T74">
        <f t="shared" si="12"/>
        <v>20.411176462798736</v>
      </c>
      <c r="U74">
        <f t="shared" si="13"/>
        <v>4.9977572599428637</v>
      </c>
    </row>
    <row r="75" spans="2:21" x14ac:dyDescent="0.3">
      <c r="B75">
        <f t="shared" ref="B75:B77" si="18">B74+F74</f>
        <v>27.501403025433948</v>
      </c>
      <c r="C75">
        <f t="shared" si="16"/>
        <v>2</v>
      </c>
      <c r="D75">
        <f t="shared" ref="D75:D77" si="19">D74+G74</f>
        <v>16.66751698511149</v>
      </c>
      <c r="E75">
        <f t="shared" si="17"/>
        <v>5.0507627227610534</v>
      </c>
      <c r="F75">
        <f>(D75+E75*dt/2)*dt</f>
        <v>0.83968930265902575</v>
      </c>
      <c r="G75">
        <f t="shared" ref="G75:G77" si="20">E75*dt</f>
        <v>0.2525381361380527</v>
      </c>
      <c r="L75">
        <f t="shared" si="14"/>
        <v>20.275820705230245</v>
      </c>
      <c r="M75">
        <f t="shared" si="15"/>
        <v>2.5526064195159499</v>
      </c>
      <c r="O75">
        <f>O74+(P74+Q74*dt/2)*dt</f>
        <v>13.337170314790912</v>
      </c>
      <c r="P75">
        <f>P74+(Q74)*dt</f>
        <v>8.2074894244867185</v>
      </c>
      <c r="Q75">
        <f t="shared" si="11"/>
        <v>2.5253813613805267</v>
      </c>
      <c r="T75">
        <f t="shared" si="12"/>
        <v>21.66923896411452</v>
      </c>
      <c r="U75">
        <f t="shared" si="13"/>
        <v>3.9873139004359848</v>
      </c>
    </row>
    <row r="76" spans="2:21" x14ac:dyDescent="0.3">
      <c r="B76">
        <f t="shared" si="18"/>
        <v>28.341092328092973</v>
      </c>
      <c r="C76">
        <f t="shared" si="16"/>
        <v>2</v>
      </c>
      <c r="D76">
        <f t="shared" si="19"/>
        <v>16.920055121249543</v>
      </c>
      <c r="E76">
        <f t="shared" si="17"/>
        <v>5.0507627227610534</v>
      </c>
      <c r="F76">
        <f>(D76+E76*dt/2)*dt</f>
        <v>0.85231620946592845</v>
      </c>
      <c r="G76">
        <f t="shared" si="20"/>
        <v>0.2525381361380527</v>
      </c>
      <c r="L76">
        <f t="shared" si="14"/>
        <v>20.860642133801676</v>
      </c>
      <c r="M76">
        <f t="shared" si="15"/>
        <v>1.9677849909445193</v>
      </c>
      <c r="O76">
        <f>O75+(P75+Q75*dt/2)*dt</f>
        <v>13.750701512716974</v>
      </c>
      <c r="P76">
        <f>P75+(Q75)*dt</f>
        <v>8.3337584925557451</v>
      </c>
      <c r="Q76">
        <f t="shared" ref="Q76" si="21">E75/_r</f>
        <v>2.5253813613805267</v>
      </c>
      <c r="T76">
        <f t="shared" ref="T76" si="22">_r*COS(RADIANS(90)-O76)+L76</f>
        <v>22.713136299183194</v>
      </c>
      <c r="U76">
        <f t="shared" ref="U76" si="23">_r*SIN(RADIANS(90)-O76)+M76</f>
        <v>2.7216187705189263</v>
      </c>
    </row>
    <row r="77" spans="2:21" x14ac:dyDescent="0.3">
      <c r="B77">
        <f t="shared" si="18"/>
        <v>29.193408537558902</v>
      </c>
      <c r="C77">
        <f t="shared" si="16"/>
        <v>2</v>
      </c>
      <c r="D77">
        <f t="shared" si="19"/>
        <v>17.172593257387597</v>
      </c>
      <c r="E77">
        <f t="shared" si="17"/>
        <v>5.0507627227610534</v>
      </c>
      <c r="F77">
        <f>(D77+E77*dt/2)*dt</f>
        <v>0.86494311627283116</v>
      </c>
      <c r="G77">
        <f t="shared" si="20"/>
        <v>0.2525381361380527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B07A05B7912C34CB2D5BFA51D4B577C" ma:contentTypeVersion="2" ma:contentTypeDescription="Utwórz nowy dokument." ma:contentTypeScope="" ma:versionID="5d46629560211e2c0787be2d06361f4c">
  <xsd:schema xmlns:xsd="http://www.w3.org/2001/XMLSchema" xmlns:xs="http://www.w3.org/2001/XMLSchema" xmlns:p="http://schemas.microsoft.com/office/2006/metadata/properties" xmlns:ns2="f3c25661-e4a3-4cbf-9495-2dfb4fe88e7f" targetNamespace="http://schemas.microsoft.com/office/2006/metadata/properties" ma:root="true" ma:fieldsID="51e586ef28c86d469e83edab301f021a" ns2:_="">
    <xsd:import namespace="f3c25661-e4a3-4cbf-9495-2dfb4fe88e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c25661-e4a3-4cbf-9495-2dfb4fe88e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F18745-8F70-48A5-ABE6-3BF7774300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c25661-e4a3-4cbf-9495-2dfb4fe88e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4790C9-19CE-4823-9952-A30C5F17E93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4BFF63-63BA-4D31-8B86-EF80847F63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Arkusz1</vt:lpstr>
      <vt:lpstr>_r</vt:lpstr>
      <vt:lpstr>alfa</vt:lpstr>
      <vt:lpstr>dt</vt:lpstr>
      <vt:lpstr>g</vt:lpstr>
      <vt:lpstr>h</vt:lpstr>
      <vt:lpstr>I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best</cp:lastModifiedBy>
  <dcterms:created xsi:type="dcterms:W3CDTF">2020-04-02T12:33:02Z</dcterms:created>
  <dcterms:modified xsi:type="dcterms:W3CDTF">2020-04-13T18:23:27Z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0x0101008B07A05B7912C34CB2D5BFA51D4B577C</vt:lpwstr>
  </property>
</Properties>
</file>