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\Desktop\"/>
    </mc:Choice>
  </mc:AlternateContent>
  <xr:revisionPtr revIDLastSave="0" documentId="13_ncr:1_{E241A568-5B01-4171-9C97-9E5CDBCE0E0A}" xr6:coauthVersionLast="45" xr6:coauthVersionMax="45" xr10:uidLastSave="{00000000-0000-0000-0000-000000000000}"/>
  <bookViews>
    <workbookView xWindow="-108" yWindow="-108" windowWidth="22320" windowHeight="13176" xr2:uid="{7726B007-A88D-46BE-AFE2-1929BAC281D3}"/>
  </bookViews>
  <sheets>
    <sheet name="Arkusz1" sheetId="1" r:id="rId1"/>
  </sheets>
  <definedNames>
    <definedName name="_r">Arkusz1!$B$9</definedName>
    <definedName name="alfa">Arkusz1!$B$10</definedName>
    <definedName name="dt">Arkusz1!$B$8</definedName>
    <definedName name="g">Arkusz1!$B$11</definedName>
    <definedName name="m">Arkusz1!$E$8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R17" i="1" l="1"/>
  <c r="AN17" i="1"/>
  <c r="AE17" i="1"/>
  <c r="AF17" i="1" s="1"/>
  <c r="AH17" i="1" s="1"/>
  <c r="AG17" i="1"/>
  <c r="AH16" i="1"/>
  <c r="AG16" i="1"/>
  <c r="AB16" i="1"/>
  <c r="AF16" i="1"/>
  <c r="AE16" i="1"/>
  <c r="AO16" i="1"/>
  <c r="AL16" i="1"/>
  <c r="AI16" i="1" s="1"/>
  <c r="AJ16" i="1" l="1"/>
  <c r="AN16" i="1"/>
  <c r="AP16" i="1" s="1"/>
  <c r="AR16" i="1" s="1"/>
  <c r="AU16" i="1" s="1"/>
  <c r="AW16" i="1" s="1"/>
  <c r="AY16" i="1" s="1"/>
  <c r="BA16" i="1" s="1"/>
  <c r="AQ16" i="1"/>
  <c r="AS16" i="1" s="1"/>
  <c r="AV16" i="1" s="1"/>
  <c r="P16" i="1"/>
  <c r="M16" i="1"/>
  <c r="F16" i="1"/>
  <c r="C16" i="1"/>
  <c r="H16" i="1" s="1"/>
  <c r="B10" i="1"/>
  <c r="AX16" i="1" l="1"/>
  <c r="BC16" i="1" s="1"/>
  <c r="BE16" i="1" s="1"/>
  <c r="Y16" i="1"/>
  <c r="Z16" i="1" s="1"/>
  <c r="AA16" i="1" s="1"/>
  <c r="AC16" i="1" s="1"/>
  <c r="X16" i="1"/>
  <c r="AZ16" i="1"/>
  <c r="BG16" i="1" s="1"/>
  <c r="AL17" i="1" s="1"/>
  <c r="K16" i="1"/>
  <c r="I16" i="1"/>
  <c r="J16" i="1" s="1"/>
  <c r="L16" i="1" s="1"/>
  <c r="N16" i="1" s="1"/>
  <c r="R16" i="1"/>
  <c r="S16" i="1" s="1"/>
  <c r="V16" i="1" s="1"/>
  <c r="P17" i="1" s="1"/>
  <c r="Y17" i="1" s="1"/>
  <c r="Z17" i="1" s="1"/>
  <c r="AA17" i="1" s="1"/>
  <c r="E16" i="1"/>
  <c r="G16" i="1" s="1"/>
  <c r="D17" i="1" s="1"/>
  <c r="F17" i="1" s="1"/>
  <c r="C18" i="1" s="1"/>
  <c r="C17" i="1"/>
  <c r="I17" i="1" s="1"/>
  <c r="J17" i="1" s="1"/>
  <c r="L17" i="1" s="1"/>
  <c r="T16" i="1"/>
  <c r="U16" i="1" s="1"/>
  <c r="W16" i="1" s="1"/>
  <c r="Q17" i="1" s="1"/>
  <c r="H17" i="1" l="1"/>
  <c r="AP17" i="1"/>
  <c r="T17" i="1"/>
  <c r="U17" i="1" s="1"/>
  <c r="W17" i="1" s="1"/>
  <c r="Q18" i="1" s="1"/>
  <c r="AB18" i="1" s="1"/>
  <c r="BB16" i="1"/>
  <c r="BD16" i="1" s="1"/>
  <c r="BF16" i="1" s="1"/>
  <c r="BH16" i="1" s="1"/>
  <c r="AM17" i="1" s="1"/>
  <c r="AI17" i="1"/>
  <c r="AJ17" i="1"/>
  <c r="AB17" i="1"/>
  <c r="AC17" i="1" s="1"/>
  <c r="K17" i="1"/>
  <c r="E17" i="1"/>
  <c r="G17" i="1" s="1"/>
  <c r="D18" i="1" s="1"/>
  <c r="M18" i="1" s="1"/>
  <c r="M17" i="1"/>
  <c r="N17" i="1" s="1"/>
  <c r="R17" i="1"/>
  <c r="S17" i="1" s="1"/>
  <c r="V17" i="1" s="1"/>
  <c r="P18" i="1" s="1"/>
  <c r="X17" i="1"/>
  <c r="I18" i="1"/>
  <c r="J18" i="1" s="1"/>
  <c r="L18" i="1" s="1"/>
  <c r="K18" i="1"/>
  <c r="E18" i="1"/>
  <c r="G18" i="1" s="1"/>
  <c r="H18" i="1"/>
  <c r="AO17" i="1" l="1"/>
  <c r="AQ17" i="1" s="1"/>
  <c r="T18" i="1"/>
  <c r="U18" i="1" s="1"/>
  <c r="W18" i="1" s="1"/>
  <c r="Q19" i="1" s="1"/>
  <c r="AB19" i="1" s="1"/>
  <c r="D19" i="1"/>
  <c r="F19" i="1" s="1"/>
  <c r="R18" i="1"/>
  <c r="S18" i="1" s="1"/>
  <c r="V18" i="1" s="1"/>
  <c r="P19" i="1" s="1"/>
  <c r="F18" i="1"/>
  <c r="C19" i="1" s="1"/>
  <c r="I19" i="1" s="1"/>
  <c r="J19" i="1" s="1"/>
  <c r="L19" i="1" s="1"/>
  <c r="Y18" i="1"/>
  <c r="Z18" i="1" s="1"/>
  <c r="AA18" i="1" s="1"/>
  <c r="AC18" i="1" s="1"/>
  <c r="X18" i="1"/>
  <c r="Y19" i="1"/>
  <c r="Z19" i="1" s="1"/>
  <c r="AA19" i="1" s="1"/>
  <c r="X19" i="1"/>
  <c r="N18" i="1"/>
  <c r="M19" i="1"/>
  <c r="C20" i="1" l="1"/>
  <c r="T19" i="1"/>
  <c r="U19" i="1" s="1"/>
  <c r="W19" i="1" s="1"/>
  <c r="Q20" i="1" s="1"/>
  <c r="H19" i="1"/>
  <c r="E19" i="1"/>
  <c r="G19" i="1" s="1"/>
  <c r="D20" i="1" s="1"/>
  <c r="F20" i="1" s="1"/>
  <c r="C21" i="1" s="1"/>
  <c r="K19" i="1"/>
  <c r="AU17" i="1"/>
  <c r="AW17" i="1" s="1"/>
  <c r="AS17" i="1"/>
  <c r="AV17" i="1" s="1"/>
  <c r="AX17" i="1" s="1"/>
  <c r="R19" i="1"/>
  <c r="S19" i="1" s="1"/>
  <c r="V19" i="1" s="1"/>
  <c r="P20" i="1" s="1"/>
  <c r="Y20" i="1" s="1"/>
  <c r="Z20" i="1" s="1"/>
  <c r="AA20" i="1" s="1"/>
  <c r="AB20" i="1"/>
  <c r="AC19" i="1"/>
  <c r="M20" i="1"/>
  <c r="K20" i="1"/>
  <c r="H20" i="1"/>
  <c r="I20" i="1"/>
  <c r="J20" i="1" s="1"/>
  <c r="L20" i="1" s="1"/>
  <c r="E20" i="1"/>
  <c r="G20" i="1" s="1"/>
  <c r="D21" i="1" s="1"/>
  <c r="N19" i="1"/>
  <c r="AZ17" i="1" l="1"/>
  <c r="BB17" i="1"/>
  <c r="BD17" i="1" s="1"/>
  <c r="BF17" i="1" s="1"/>
  <c r="AY17" i="1"/>
  <c r="BA17" i="1" s="1"/>
  <c r="R20" i="1"/>
  <c r="S20" i="1" s="1"/>
  <c r="V20" i="1" s="1"/>
  <c r="P21" i="1" s="1"/>
  <c r="Y21" i="1" s="1"/>
  <c r="Z21" i="1" s="1"/>
  <c r="AA21" i="1" s="1"/>
  <c r="T20" i="1"/>
  <c r="U20" i="1" s="1"/>
  <c r="W20" i="1" s="1"/>
  <c r="Q21" i="1" s="1"/>
  <c r="AB21" i="1" s="1"/>
  <c r="X20" i="1"/>
  <c r="N20" i="1"/>
  <c r="AC20" i="1"/>
  <c r="F21" i="1"/>
  <c r="C22" i="1" s="1"/>
  <c r="M21" i="1"/>
  <c r="E21" i="1"/>
  <c r="G21" i="1" s="1"/>
  <c r="D22" i="1" s="1"/>
  <c r="K21" i="1"/>
  <c r="H21" i="1"/>
  <c r="I21" i="1"/>
  <c r="J21" i="1" s="1"/>
  <c r="L21" i="1" s="1"/>
  <c r="N21" i="1" l="1"/>
  <c r="BH17" i="1"/>
  <c r="AM18" i="1" s="1"/>
  <c r="R21" i="1"/>
  <c r="S21" i="1" s="1"/>
  <c r="V21" i="1" s="1"/>
  <c r="P22" i="1" s="1"/>
  <c r="BC17" i="1"/>
  <c r="BE17" i="1" s="1"/>
  <c r="BG17" i="1" s="1"/>
  <c r="AL18" i="1" s="1"/>
  <c r="T21" i="1"/>
  <c r="U21" i="1" s="1"/>
  <c r="W21" i="1" s="1"/>
  <c r="Q22" i="1" s="1"/>
  <c r="X21" i="1"/>
  <c r="AB22" i="1"/>
  <c r="Y22" i="1"/>
  <c r="Z22" i="1" s="1"/>
  <c r="AA22" i="1" s="1"/>
  <c r="X22" i="1"/>
  <c r="T22" i="1"/>
  <c r="U22" i="1" s="1"/>
  <c r="W22" i="1" s="1"/>
  <c r="Q23" i="1" s="1"/>
  <c r="R22" i="1"/>
  <c r="S22" i="1" s="1"/>
  <c r="V22" i="1" s="1"/>
  <c r="P23" i="1" s="1"/>
  <c r="AC21" i="1"/>
  <c r="M22" i="1"/>
  <c r="F22" i="1"/>
  <c r="C23" i="1" s="1"/>
  <c r="I22" i="1"/>
  <c r="J22" i="1" s="1"/>
  <c r="L22" i="1" s="1"/>
  <c r="K22" i="1"/>
  <c r="E22" i="1"/>
  <c r="G22" i="1" s="1"/>
  <c r="D23" i="1" s="1"/>
  <c r="H22" i="1"/>
  <c r="AO18" i="1" l="1"/>
  <c r="AQ18" i="1" s="1"/>
  <c r="AG18" i="1"/>
  <c r="AJ18" i="1"/>
  <c r="AE18" i="1" s="1"/>
  <c r="AF18" i="1" s="1"/>
  <c r="AN18" i="1"/>
  <c r="AP18" i="1" s="1"/>
  <c r="AR18" i="1" s="1"/>
  <c r="AU18" i="1" s="1"/>
  <c r="AI18" i="1"/>
  <c r="N22" i="1"/>
  <c r="AC22" i="1"/>
  <c r="Y23" i="1"/>
  <c r="Z23" i="1" s="1"/>
  <c r="AA23" i="1" s="1"/>
  <c r="X23" i="1"/>
  <c r="T23" i="1"/>
  <c r="U23" i="1" s="1"/>
  <c r="W23" i="1" s="1"/>
  <c r="Q24" i="1" s="1"/>
  <c r="R23" i="1"/>
  <c r="S23" i="1" s="1"/>
  <c r="V23" i="1" s="1"/>
  <c r="P24" i="1" s="1"/>
  <c r="AB23" i="1"/>
  <c r="H23" i="1"/>
  <c r="I23" i="1"/>
  <c r="J23" i="1" s="1"/>
  <c r="L23" i="1" s="1"/>
  <c r="K23" i="1"/>
  <c r="E23" i="1"/>
  <c r="G23" i="1" s="1"/>
  <c r="D24" i="1" s="1"/>
  <c r="M23" i="1"/>
  <c r="F23" i="1"/>
  <c r="C24" i="1" s="1"/>
  <c r="AS18" i="1" l="1"/>
  <c r="AV18" i="1" s="1"/>
  <c r="AW18" i="1"/>
  <c r="AH18" i="1"/>
  <c r="AY18" i="1"/>
  <c r="BA18" i="1" s="1"/>
  <c r="AX18" i="1"/>
  <c r="Y24" i="1"/>
  <c r="Z24" i="1" s="1"/>
  <c r="AA24" i="1" s="1"/>
  <c r="X24" i="1"/>
  <c r="T24" i="1"/>
  <c r="U24" i="1" s="1"/>
  <c r="W24" i="1" s="1"/>
  <c r="Q25" i="1" s="1"/>
  <c r="R24" i="1"/>
  <c r="S24" i="1" s="1"/>
  <c r="V24" i="1" s="1"/>
  <c r="P25" i="1" s="1"/>
  <c r="AB24" i="1"/>
  <c r="AC23" i="1"/>
  <c r="M24" i="1"/>
  <c r="F24" i="1"/>
  <c r="C25" i="1" s="1"/>
  <c r="K24" i="1"/>
  <c r="H24" i="1"/>
  <c r="I24" i="1"/>
  <c r="J24" i="1" s="1"/>
  <c r="L24" i="1" s="1"/>
  <c r="E24" i="1"/>
  <c r="G24" i="1" s="1"/>
  <c r="D25" i="1" s="1"/>
  <c r="N23" i="1"/>
  <c r="AZ18" i="1" l="1"/>
  <c r="BC18" i="1"/>
  <c r="BE18" i="1" s="1"/>
  <c r="N24" i="1"/>
  <c r="Y25" i="1"/>
  <c r="Z25" i="1" s="1"/>
  <c r="AA25" i="1" s="1"/>
  <c r="X25" i="1"/>
  <c r="R25" i="1"/>
  <c r="S25" i="1" s="1"/>
  <c r="V25" i="1" s="1"/>
  <c r="P26" i="1" s="1"/>
  <c r="T25" i="1"/>
  <c r="U25" i="1" s="1"/>
  <c r="W25" i="1" s="1"/>
  <c r="Q26" i="1" s="1"/>
  <c r="AB25" i="1"/>
  <c r="AC24" i="1"/>
  <c r="M25" i="1"/>
  <c r="F25" i="1"/>
  <c r="C26" i="1" s="1"/>
  <c r="K25" i="1"/>
  <c r="H25" i="1"/>
  <c r="I25" i="1"/>
  <c r="J25" i="1" s="1"/>
  <c r="L25" i="1" s="1"/>
  <c r="E25" i="1"/>
  <c r="G25" i="1" s="1"/>
  <c r="D26" i="1" s="1"/>
  <c r="BG18" i="1" l="1"/>
  <c r="AL19" i="1" s="1"/>
  <c r="BB18" i="1"/>
  <c r="BD18" i="1" s="1"/>
  <c r="BF18" i="1" s="1"/>
  <c r="BH18" i="1" s="1"/>
  <c r="AM19" i="1" s="1"/>
  <c r="AG19" i="1" s="1"/>
  <c r="N25" i="1"/>
  <c r="AB26" i="1"/>
  <c r="Y26" i="1"/>
  <c r="Z26" i="1" s="1"/>
  <c r="AA26" i="1" s="1"/>
  <c r="X26" i="1"/>
  <c r="T26" i="1"/>
  <c r="U26" i="1" s="1"/>
  <c r="W26" i="1" s="1"/>
  <c r="Q27" i="1" s="1"/>
  <c r="R26" i="1"/>
  <c r="S26" i="1" s="1"/>
  <c r="V26" i="1" s="1"/>
  <c r="P27" i="1" s="1"/>
  <c r="AC25" i="1"/>
  <c r="I26" i="1"/>
  <c r="J26" i="1" s="1"/>
  <c r="L26" i="1" s="1"/>
  <c r="K26" i="1"/>
  <c r="H26" i="1"/>
  <c r="E26" i="1"/>
  <c r="G26" i="1" s="1"/>
  <c r="D27" i="1" s="1"/>
  <c r="M26" i="1"/>
  <c r="F26" i="1"/>
  <c r="C27" i="1" s="1"/>
  <c r="AO19" i="1" l="1"/>
  <c r="AN19" i="1"/>
  <c r="AP19" i="1" s="1"/>
  <c r="AR19" i="1" s="1"/>
  <c r="AQ19" i="1"/>
  <c r="AI19" i="1"/>
  <c r="AJ19" i="1"/>
  <c r="AE19" i="1" s="1"/>
  <c r="AF19" i="1" s="1"/>
  <c r="AH19" i="1" s="1"/>
  <c r="AC26" i="1"/>
  <c r="Y27" i="1"/>
  <c r="Z27" i="1" s="1"/>
  <c r="AA27" i="1" s="1"/>
  <c r="X27" i="1"/>
  <c r="T27" i="1"/>
  <c r="U27" i="1" s="1"/>
  <c r="W27" i="1" s="1"/>
  <c r="Q28" i="1" s="1"/>
  <c r="R27" i="1"/>
  <c r="S27" i="1" s="1"/>
  <c r="V27" i="1" s="1"/>
  <c r="P28" i="1" s="1"/>
  <c r="AB27" i="1"/>
  <c r="M27" i="1"/>
  <c r="F27" i="1"/>
  <c r="C28" i="1" s="1"/>
  <c r="H27" i="1"/>
  <c r="I27" i="1"/>
  <c r="J27" i="1" s="1"/>
  <c r="L27" i="1" s="1"/>
  <c r="K27" i="1"/>
  <c r="E27" i="1"/>
  <c r="G27" i="1" s="1"/>
  <c r="D28" i="1" s="1"/>
  <c r="N26" i="1"/>
  <c r="AU19" i="1" l="1"/>
  <c r="AW19" i="1"/>
  <c r="AS19" i="1"/>
  <c r="AV19" i="1" s="1"/>
  <c r="AX19" i="1" s="1"/>
  <c r="AB28" i="1"/>
  <c r="N27" i="1"/>
  <c r="Y28" i="1"/>
  <c r="Z28" i="1" s="1"/>
  <c r="AA28" i="1" s="1"/>
  <c r="X28" i="1"/>
  <c r="R28" i="1"/>
  <c r="S28" i="1" s="1"/>
  <c r="V28" i="1" s="1"/>
  <c r="P29" i="1" s="1"/>
  <c r="T28" i="1"/>
  <c r="U28" i="1" s="1"/>
  <c r="W28" i="1" s="1"/>
  <c r="Q29" i="1" s="1"/>
  <c r="AC27" i="1"/>
  <c r="E28" i="1"/>
  <c r="G28" i="1" s="1"/>
  <c r="D29" i="1" s="1"/>
  <c r="K28" i="1"/>
  <c r="H28" i="1"/>
  <c r="I28" i="1"/>
  <c r="J28" i="1" s="1"/>
  <c r="L28" i="1" s="1"/>
  <c r="F28" i="1"/>
  <c r="C29" i="1" s="1"/>
  <c r="M28" i="1"/>
  <c r="AZ19" i="1" l="1"/>
  <c r="AY19" i="1"/>
  <c r="BA19" i="1" s="1"/>
  <c r="BB19" i="1"/>
  <c r="BD19" i="1" s="1"/>
  <c r="BF19" i="1" s="1"/>
  <c r="AC28" i="1"/>
  <c r="AB29" i="1"/>
  <c r="Y29" i="1"/>
  <c r="Z29" i="1" s="1"/>
  <c r="AA29" i="1" s="1"/>
  <c r="AC29" i="1" s="1"/>
  <c r="X29" i="1"/>
  <c r="T29" i="1"/>
  <c r="U29" i="1" s="1"/>
  <c r="W29" i="1" s="1"/>
  <c r="Q30" i="1" s="1"/>
  <c r="R29" i="1"/>
  <c r="S29" i="1" s="1"/>
  <c r="V29" i="1" s="1"/>
  <c r="P30" i="1" s="1"/>
  <c r="M29" i="1"/>
  <c r="F29" i="1"/>
  <c r="C30" i="1" s="1"/>
  <c r="K29" i="1"/>
  <c r="H29" i="1"/>
  <c r="E29" i="1"/>
  <c r="G29" i="1" s="1"/>
  <c r="D30" i="1" s="1"/>
  <c r="I29" i="1"/>
  <c r="J29" i="1" s="1"/>
  <c r="L29" i="1" s="1"/>
  <c r="N28" i="1"/>
  <c r="BH19" i="1" l="1"/>
  <c r="AM20" i="1" s="1"/>
  <c r="BC19" i="1"/>
  <c r="BE19" i="1" s="1"/>
  <c r="BG19" i="1" s="1"/>
  <c r="AL20" i="1" s="1"/>
  <c r="N29" i="1"/>
  <c r="AB30" i="1"/>
  <c r="Y30" i="1"/>
  <c r="Z30" i="1" s="1"/>
  <c r="AA30" i="1" s="1"/>
  <c r="AC30" i="1" s="1"/>
  <c r="X30" i="1"/>
  <c r="R30" i="1"/>
  <c r="S30" i="1" s="1"/>
  <c r="V30" i="1" s="1"/>
  <c r="P31" i="1" s="1"/>
  <c r="T30" i="1"/>
  <c r="U30" i="1" s="1"/>
  <c r="W30" i="1" s="1"/>
  <c r="Q31" i="1" s="1"/>
  <c r="AB31" i="1" s="1"/>
  <c r="I30" i="1"/>
  <c r="J30" i="1" s="1"/>
  <c r="L30" i="1" s="1"/>
  <c r="H30" i="1"/>
  <c r="K30" i="1"/>
  <c r="E30" i="1"/>
  <c r="G30" i="1" s="1"/>
  <c r="D31" i="1" s="1"/>
  <c r="M30" i="1"/>
  <c r="F30" i="1"/>
  <c r="C31" i="1" s="1"/>
  <c r="AO20" i="1" l="1"/>
  <c r="AG20" i="1"/>
  <c r="AN20" i="1"/>
  <c r="AP20" i="1" s="1"/>
  <c r="AQ20" i="1"/>
  <c r="AJ20" i="1"/>
  <c r="AE20" i="1" s="1"/>
  <c r="AF20" i="1" s="1"/>
  <c r="AH20" i="1" s="1"/>
  <c r="AI20" i="1"/>
  <c r="Y31" i="1"/>
  <c r="Z31" i="1" s="1"/>
  <c r="AA31" i="1" s="1"/>
  <c r="AC31" i="1" s="1"/>
  <c r="X31" i="1"/>
  <c r="T31" i="1"/>
  <c r="U31" i="1" s="1"/>
  <c r="W31" i="1" s="1"/>
  <c r="Q32" i="1" s="1"/>
  <c r="AB32" i="1" s="1"/>
  <c r="R31" i="1"/>
  <c r="S31" i="1" s="1"/>
  <c r="V31" i="1" s="1"/>
  <c r="P32" i="1" s="1"/>
  <c r="M31" i="1"/>
  <c r="F31" i="1"/>
  <c r="C32" i="1" s="1"/>
  <c r="H31" i="1"/>
  <c r="I31" i="1"/>
  <c r="J31" i="1" s="1"/>
  <c r="L31" i="1" s="1"/>
  <c r="K31" i="1"/>
  <c r="E31" i="1"/>
  <c r="G31" i="1" s="1"/>
  <c r="D32" i="1" s="1"/>
  <c r="N30" i="1"/>
  <c r="AS20" i="1" l="1"/>
  <c r="AV20" i="1" s="1"/>
  <c r="AR20" i="1"/>
  <c r="N31" i="1"/>
  <c r="Y32" i="1"/>
  <c r="Z32" i="1" s="1"/>
  <c r="AA32" i="1" s="1"/>
  <c r="AC32" i="1" s="1"/>
  <c r="X32" i="1"/>
  <c r="T32" i="1"/>
  <c r="U32" i="1" s="1"/>
  <c r="W32" i="1" s="1"/>
  <c r="Q33" i="1" s="1"/>
  <c r="AB33" i="1" s="1"/>
  <c r="R32" i="1"/>
  <c r="S32" i="1" s="1"/>
  <c r="V32" i="1" s="1"/>
  <c r="P33" i="1" s="1"/>
  <c r="M32" i="1"/>
  <c r="F32" i="1"/>
  <c r="C33" i="1" s="1"/>
  <c r="K32" i="1"/>
  <c r="H32" i="1"/>
  <c r="I32" i="1"/>
  <c r="J32" i="1" s="1"/>
  <c r="L32" i="1" s="1"/>
  <c r="E32" i="1"/>
  <c r="G32" i="1" s="1"/>
  <c r="D33" i="1" s="1"/>
  <c r="AU20" i="1" l="1"/>
  <c r="AX20" i="1"/>
  <c r="N32" i="1"/>
  <c r="Y33" i="1"/>
  <c r="Z33" i="1" s="1"/>
  <c r="AA33" i="1" s="1"/>
  <c r="AC33" i="1" s="1"/>
  <c r="X33" i="1"/>
  <c r="T33" i="1"/>
  <c r="U33" i="1" s="1"/>
  <c r="W33" i="1" s="1"/>
  <c r="Q34" i="1" s="1"/>
  <c r="R33" i="1"/>
  <c r="S33" i="1" s="1"/>
  <c r="V33" i="1" s="1"/>
  <c r="P34" i="1" s="1"/>
  <c r="M33" i="1"/>
  <c r="F33" i="1"/>
  <c r="C34" i="1" s="1"/>
  <c r="K33" i="1"/>
  <c r="H33" i="1"/>
  <c r="I33" i="1"/>
  <c r="J33" i="1" s="1"/>
  <c r="L33" i="1" s="1"/>
  <c r="E33" i="1"/>
  <c r="G33" i="1" s="1"/>
  <c r="D34" i="1" s="1"/>
  <c r="AZ20" i="1" l="1"/>
  <c r="AW20" i="1"/>
  <c r="N33" i="1"/>
  <c r="AB34" i="1"/>
  <c r="Y34" i="1"/>
  <c r="Z34" i="1" s="1"/>
  <c r="AA34" i="1" s="1"/>
  <c r="X34" i="1"/>
  <c r="T34" i="1"/>
  <c r="U34" i="1" s="1"/>
  <c r="W34" i="1" s="1"/>
  <c r="Q35" i="1" s="1"/>
  <c r="R34" i="1"/>
  <c r="S34" i="1" s="1"/>
  <c r="V34" i="1" s="1"/>
  <c r="P35" i="1" s="1"/>
  <c r="F34" i="1"/>
  <c r="C35" i="1" s="1"/>
  <c r="M34" i="1"/>
  <c r="E34" i="1"/>
  <c r="G34" i="1" s="1"/>
  <c r="D35" i="1" s="1"/>
  <c r="I34" i="1"/>
  <c r="J34" i="1" s="1"/>
  <c r="L34" i="1" s="1"/>
  <c r="K34" i="1"/>
  <c r="H34" i="1"/>
  <c r="BB20" i="1" l="1"/>
  <c r="BD20" i="1" s="1"/>
  <c r="BF20" i="1" s="1"/>
  <c r="AY20" i="1"/>
  <c r="BA20" i="1" s="1"/>
  <c r="AC34" i="1"/>
  <c r="Y35" i="1"/>
  <c r="Z35" i="1" s="1"/>
  <c r="AA35" i="1" s="1"/>
  <c r="X35" i="1"/>
  <c r="T35" i="1"/>
  <c r="U35" i="1" s="1"/>
  <c r="W35" i="1" s="1"/>
  <c r="Q36" i="1" s="1"/>
  <c r="R35" i="1"/>
  <c r="S35" i="1" s="1"/>
  <c r="V35" i="1" s="1"/>
  <c r="P36" i="1" s="1"/>
  <c r="AB35" i="1"/>
  <c r="N34" i="1"/>
  <c r="F35" i="1"/>
  <c r="C36" i="1" s="1"/>
  <c r="M35" i="1"/>
  <c r="H35" i="1"/>
  <c r="I35" i="1"/>
  <c r="J35" i="1" s="1"/>
  <c r="L35" i="1" s="1"/>
  <c r="E35" i="1"/>
  <c r="G35" i="1" s="1"/>
  <c r="D36" i="1" s="1"/>
  <c r="K35" i="1"/>
  <c r="BH20" i="1" l="1"/>
  <c r="AM21" i="1" s="1"/>
  <c r="AG21" i="1" s="1"/>
  <c r="BC20" i="1"/>
  <c r="BE20" i="1" s="1"/>
  <c r="BG20" i="1" s="1"/>
  <c r="AL21" i="1" s="1"/>
  <c r="AB36" i="1"/>
  <c r="Y36" i="1"/>
  <c r="Z36" i="1" s="1"/>
  <c r="AA36" i="1" s="1"/>
  <c r="AC36" i="1" s="1"/>
  <c r="X36" i="1"/>
  <c r="T36" i="1"/>
  <c r="U36" i="1" s="1"/>
  <c r="W36" i="1" s="1"/>
  <c r="Q37" i="1" s="1"/>
  <c r="R36" i="1"/>
  <c r="S36" i="1" s="1"/>
  <c r="V36" i="1" s="1"/>
  <c r="P37" i="1" s="1"/>
  <c r="AC35" i="1"/>
  <c r="M36" i="1"/>
  <c r="F36" i="1"/>
  <c r="C37" i="1" s="1"/>
  <c r="E36" i="1"/>
  <c r="G36" i="1" s="1"/>
  <c r="D37" i="1" s="1"/>
  <c r="K36" i="1"/>
  <c r="H36" i="1"/>
  <c r="I36" i="1"/>
  <c r="J36" i="1" s="1"/>
  <c r="L36" i="1" s="1"/>
  <c r="N35" i="1"/>
  <c r="AN21" i="1" l="1"/>
  <c r="AP21" i="1" s="1"/>
  <c r="AJ21" i="1"/>
  <c r="AE21" i="1" s="1"/>
  <c r="AF21" i="1" s="1"/>
  <c r="AH21" i="1" s="1"/>
  <c r="AI21" i="1"/>
  <c r="AR21" i="1"/>
  <c r="AO21" i="1"/>
  <c r="AQ21" i="1" s="1"/>
  <c r="Y37" i="1"/>
  <c r="Z37" i="1" s="1"/>
  <c r="AA37" i="1" s="1"/>
  <c r="X37" i="1"/>
  <c r="R37" i="1"/>
  <c r="S37" i="1" s="1"/>
  <c r="V37" i="1" s="1"/>
  <c r="P38" i="1" s="1"/>
  <c r="T37" i="1"/>
  <c r="U37" i="1" s="1"/>
  <c r="W37" i="1" s="1"/>
  <c r="Q38" i="1" s="1"/>
  <c r="AB37" i="1"/>
  <c r="N36" i="1"/>
  <c r="F37" i="1"/>
  <c r="C38" i="1" s="1"/>
  <c r="M37" i="1"/>
  <c r="K37" i="1"/>
  <c r="E37" i="1"/>
  <c r="G37" i="1" s="1"/>
  <c r="D38" i="1" s="1"/>
  <c r="H37" i="1"/>
  <c r="I37" i="1"/>
  <c r="J37" i="1" s="1"/>
  <c r="L37" i="1" s="1"/>
  <c r="AS21" i="1" l="1"/>
  <c r="AV21" i="1" s="1"/>
  <c r="AU21" i="1"/>
  <c r="AW21" i="1" s="1"/>
  <c r="AX21" i="1"/>
  <c r="AB38" i="1"/>
  <c r="Y38" i="1"/>
  <c r="Z38" i="1" s="1"/>
  <c r="AA38" i="1" s="1"/>
  <c r="AC38" i="1" s="1"/>
  <c r="X38" i="1"/>
  <c r="T38" i="1"/>
  <c r="U38" i="1" s="1"/>
  <c r="W38" i="1" s="1"/>
  <c r="Q39" i="1" s="1"/>
  <c r="R38" i="1"/>
  <c r="S38" i="1" s="1"/>
  <c r="V38" i="1" s="1"/>
  <c r="P39" i="1" s="1"/>
  <c r="N37" i="1"/>
  <c r="AC37" i="1"/>
  <c r="M38" i="1"/>
  <c r="F38" i="1"/>
  <c r="C39" i="1" s="1"/>
  <c r="I38" i="1"/>
  <c r="J38" i="1" s="1"/>
  <c r="L38" i="1" s="1"/>
  <c r="H38" i="1"/>
  <c r="K38" i="1"/>
  <c r="E38" i="1"/>
  <c r="G38" i="1" s="1"/>
  <c r="D39" i="1" s="1"/>
  <c r="AY21" i="1" l="1"/>
  <c r="BA21" i="1" s="1"/>
  <c r="AZ21" i="1"/>
  <c r="BB21" i="1" s="1"/>
  <c r="BD21" i="1" s="1"/>
  <c r="BF21" i="1" s="1"/>
  <c r="BC21" i="1"/>
  <c r="BE21" i="1" s="1"/>
  <c r="N38" i="1"/>
  <c r="AB39" i="1"/>
  <c r="F39" i="1"/>
  <c r="C40" i="1" s="1"/>
  <c r="M39" i="1"/>
  <c r="H39" i="1"/>
  <c r="I39" i="1"/>
  <c r="J39" i="1" s="1"/>
  <c r="L39" i="1" s="1"/>
  <c r="K39" i="1"/>
  <c r="E39" i="1"/>
  <c r="G39" i="1" s="1"/>
  <c r="D40" i="1" s="1"/>
  <c r="X39" i="1"/>
  <c r="Y39" i="1"/>
  <c r="Z39" i="1" s="1"/>
  <c r="AA39" i="1" s="1"/>
  <c r="R39" i="1"/>
  <c r="S39" i="1" s="1"/>
  <c r="V39" i="1" s="1"/>
  <c r="P40" i="1" s="1"/>
  <c r="T39" i="1"/>
  <c r="U39" i="1" s="1"/>
  <c r="W39" i="1" s="1"/>
  <c r="Q40" i="1" s="1"/>
  <c r="AC39" i="1" l="1"/>
  <c r="BG21" i="1"/>
  <c r="AL22" i="1" s="1"/>
  <c r="BH21" i="1"/>
  <c r="AM22" i="1" s="1"/>
  <c r="AG22" i="1" s="1"/>
  <c r="AB40" i="1"/>
  <c r="M40" i="1"/>
  <c r="F40" i="1"/>
  <c r="C41" i="1" s="1"/>
  <c r="Y40" i="1"/>
  <c r="Z40" i="1" s="1"/>
  <c r="AA40" i="1" s="1"/>
  <c r="X40" i="1"/>
  <c r="T40" i="1"/>
  <c r="U40" i="1" s="1"/>
  <c r="W40" i="1" s="1"/>
  <c r="Q41" i="1" s="1"/>
  <c r="R40" i="1"/>
  <c r="S40" i="1" s="1"/>
  <c r="V40" i="1" s="1"/>
  <c r="P41" i="1" s="1"/>
  <c r="K40" i="1"/>
  <c r="E40" i="1"/>
  <c r="G40" i="1" s="1"/>
  <c r="D41" i="1" s="1"/>
  <c r="H40" i="1"/>
  <c r="I40" i="1"/>
  <c r="J40" i="1" s="1"/>
  <c r="L40" i="1" s="1"/>
  <c r="N39" i="1"/>
  <c r="AO22" i="1" l="1"/>
  <c r="AN22" i="1"/>
  <c r="AP22" i="1" s="1"/>
  <c r="AR22" i="1" s="1"/>
  <c r="AQ22" i="1"/>
  <c r="AJ22" i="1"/>
  <c r="AE22" i="1" s="1"/>
  <c r="AF22" i="1" s="1"/>
  <c r="AH22" i="1" s="1"/>
  <c r="AI22" i="1"/>
  <c r="N40" i="1"/>
  <c r="AC40" i="1"/>
  <c r="AB41" i="1"/>
  <c r="F41" i="1"/>
  <c r="C42" i="1" s="1"/>
  <c r="M41" i="1"/>
  <c r="K41" i="1"/>
  <c r="E41" i="1"/>
  <c r="G41" i="1" s="1"/>
  <c r="D42" i="1" s="1"/>
  <c r="I41" i="1"/>
  <c r="J41" i="1" s="1"/>
  <c r="L41" i="1" s="1"/>
  <c r="H41" i="1"/>
  <c r="Y41" i="1"/>
  <c r="Z41" i="1" s="1"/>
  <c r="AA41" i="1" s="1"/>
  <c r="X41" i="1"/>
  <c r="T41" i="1"/>
  <c r="U41" i="1" s="1"/>
  <c r="W41" i="1" s="1"/>
  <c r="Q42" i="1" s="1"/>
  <c r="R41" i="1"/>
  <c r="S41" i="1" s="1"/>
  <c r="V41" i="1" s="1"/>
  <c r="P42" i="1" s="1"/>
  <c r="AU22" i="1" l="1"/>
  <c r="AW22" i="1"/>
  <c r="AS22" i="1"/>
  <c r="AV22" i="1" s="1"/>
  <c r="AX22" i="1" s="1"/>
  <c r="AC41" i="1"/>
  <c r="N41" i="1"/>
  <c r="AB42" i="1"/>
  <c r="E42" i="1"/>
  <c r="G42" i="1" s="1"/>
  <c r="D43" i="1" s="1"/>
  <c r="I42" i="1"/>
  <c r="J42" i="1" s="1"/>
  <c r="L42" i="1" s="1"/>
  <c r="H42" i="1"/>
  <c r="K42" i="1"/>
  <c r="F42" i="1"/>
  <c r="C43" i="1" s="1"/>
  <c r="M42" i="1"/>
  <c r="Y42" i="1"/>
  <c r="Z42" i="1" s="1"/>
  <c r="AA42" i="1" s="1"/>
  <c r="X42" i="1"/>
  <c r="T42" i="1"/>
  <c r="U42" i="1" s="1"/>
  <c r="W42" i="1" s="1"/>
  <c r="Q43" i="1" s="1"/>
  <c r="R42" i="1"/>
  <c r="S42" i="1" s="1"/>
  <c r="V42" i="1" s="1"/>
  <c r="P43" i="1" s="1"/>
  <c r="AZ22" i="1" l="1"/>
  <c r="AY22" i="1"/>
  <c r="BA22" i="1" s="1"/>
  <c r="BB22" i="1"/>
  <c r="BD22" i="1" s="1"/>
  <c r="BF22" i="1" s="1"/>
  <c r="AC42" i="1"/>
  <c r="N42" i="1"/>
  <c r="AB43" i="1"/>
  <c r="M43" i="1"/>
  <c r="F43" i="1"/>
  <c r="C44" i="1" s="1"/>
  <c r="K43" i="1"/>
  <c r="E43" i="1"/>
  <c r="G43" i="1" s="1"/>
  <c r="D44" i="1" s="1"/>
  <c r="I43" i="1"/>
  <c r="J43" i="1" s="1"/>
  <c r="L43" i="1" s="1"/>
  <c r="H43" i="1"/>
  <c r="Y43" i="1"/>
  <c r="Z43" i="1" s="1"/>
  <c r="AA43" i="1" s="1"/>
  <c r="X43" i="1"/>
  <c r="T43" i="1"/>
  <c r="U43" i="1" s="1"/>
  <c r="W43" i="1" s="1"/>
  <c r="Q44" i="1" s="1"/>
  <c r="R43" i="1"/>
  <c r="S43" i="1" s="1"/>
  <c r="V43" i="1" s="1"/>
  <c r="P44" i="1" s="1"/>
  <c r="BH22" i="1" l="1"/>
  <c r="AM23" i="1" s="1"/>
  <c r="BC22" i="1"/>
  <c r="BE22" i="1" s="1"/>
  <c r="BG22" i="1" s="1"/>
  <c r="AL23" i="1" s="1"/>
  <c r="N43" i="1"/>
  <c r="AC43" i="1"/>
  <c r="AB44" i="1"/>
  <c r="M44" i="1"/>
  <c r="F44" i="1"/>
  <c r="C45" i="1" s="1"/>
  <c r="K44" i="1"/>
  <c r="E44" i="1"/>
  <c r="G44" i="1" s="1"/>
  <c r="D45" i="1" s="1"/>
  <c r="I44" i="1"/>
  <c r="J44" i="1" s="1"/>
  <c r="L44" i="1" s="1"/>
  <c r="H44" i="1"/>
  <c r="Y44" i="1"/>
  <c r="Z44" i="1" s="1"/>
  <c r="AA44" i="1" s="1"/>
  <c r="X44" i="1"/>
  <c r="T44" i="1"/>
  <c r="U44" i="1" s="1"/>
  <c r="W44" i="1" s="1"/>
  <c r="Q45" i="1" s="1"/>
  <c r="R44" i="1"/>
  <c r="S44" i="1" s="1"/>
  <c r="V44" i="1" s="1"/>
  <c r="P45" i="1" s="1"/>
  <c r="AO23" i="1" l="1"/>
  <c r="AG23" i="1"/>
  <c r="AN23" i="1"/>
  <c r="AP23" i="1" s="1"/>
  <c r="AQ23" i="1"/>
  <c r="AJ23" i="1"/>
  <c r="AE23" i="1" s="1"/>
  <c r="AF23" i="1" s="1"/>
  <c r="AH23" i="1" s="1"/>
  <c r="AI23" i="1"/>
  <c r="AC44" i="1"/>
  <c r="AB45" i="1"/>
  <c r="M45" i="1"/>
  <c r="F45" i="1"/>
  <c r="C46" i="1" s="1"/>
  <c r="E45" i="1"/>
  <c r="G45" i="1" s="1"/>
  <c r="D46" i="1" s="1"/>
  <c r="H45" i="1"/>
  <c r="I45" i="1"/>
  <c r="J45" i="1" s="1"/>
  <c r="L45" i="1" s="1"/>
  <c r="K45" i="1"/>
  <c r="Y45" i="1"/>
  <c r="Z45" i="1" s="1"/>
  <c r="AA45" i="1" s="1"/>
  <c r="X45" i="1"/>
  <c r="T45" i="1"/>
  <c r="U45" i="1" s="1"/>
  <c r="W45" i="1" s="1"/>
  <c r="Q46" i="1" s="1"/>
  <c r="R45" i="1"/>
  <c r="S45" i="1" s="1"/>
  <c r="V45" i="1" s="1"/>
  <c r="P46" i="1" s="1"/>
  <c r="N44" i="1"/>
  <c r="AS23" i="1" l="1"/>
  <c r="AV23" i="1" s="1"/>
  <c r="AR23" i="1"/>
  <c r="N45" i="1"/>
  <c r="AC45" i="1"/>
  <c r="AB46" i="1"/>
  <c r="Y46" i="1"/>
  <c r="Z46" i="1" s="1"/>
  <c r="AA46" i="1" s="1"/>
  <c r="X46" i="1"/>
  <c r="T46" i="1"/>
  <c r="U46" i="1" s="1"/>
  <c r="W46" i="1" s="1"/>
  <c r="Q47" i="1" s="1"/>
  <c r="R46" i="1"/>
  <c r="S46" i="1" s="1"/>
  <c r="V46" i="1" s="1"/>
  <c r="P47" i="1" s="1"/>
  <c r="E46" i="1"/>
  <c r="G46" i="1" s="1"/>
  <c r="D47" i="1" s="1"/>
  <c r="I46" i="1"/>
  <c r="J46" i="1" s="1"/>
  <c r="L46" i="1" s="1"/>
  <c r="H46" i="1"/>
  <c r="K46" i="1"/>
  <c r="F46" i="1"/>
  <c r="C47" i="1" s="1"/>
  <c r="M46" i="1"/>
  <c r="AU23" i="1" l="1"/>
  <c r="AX23" i="1"/>
  <c r="AC46" i="1"/>
  <c r="AB47" i="1"/>
  <c r="I47" i="1"/>
  <c r="J47" i="1" s="1"/>
  <c r="L47" i="1" s="1"/>
  <c r="K47" i="1"/>
  <c r="H47" i="1"/>
  <c r="E47" i="1"/>
  <c r="G47" i="1" s="1"/>
  <c r="D48" i="1" s="1"/>
  <c r="F47" i="1"/>
  <c r="C48" i="1" s="1"/>
  <c r="M47" i="1"/>
  <c r="Y47" i="1"/>
  <c r="Z47" i="1" s="1"/>
  <c r="AA47" i="1" s="1"/>
  <c r="X47" i="1"/>
  <c r="T47" i="1"/>
  <c r="U47" i="1" s="1"/>
  <c r="W47" i="1" s="1"/>
  <c r="Q48" i="1" s="1"/>
  <c r="R47" i="1"/>
  <c r="S47" i="1" s="1"/>
  <c r="V47" i="1" s="1"/>
  <c r="P48" i="1" s="1"/>
  <c r="N46" i="1"/>
  <c r="AZ23" i="1" l="1"/>
  <c r="AW23" i="1"/>
  <c r="AC47" i="1"/>
  <c r="AB48" i="1"/>
  <c r="Y48" i="1"/>
  <c r="Z48" i="1" s="1"/>
  <c r="AA48" i="1" s="1"/>
  <c r="X48" i="1"/>
  <c r="T48" i="1"/>
  <c r="U48" i="1" s="1"/>
  <c r="W48" i="1" s="1"/>
  <c r="Q49" i="1" s="1"/>
  <c r="R48" i="1"/>
  <c r="S48" i="1" s="1"/>
  <c r="V48" i="1" s="1"/>
  <c r="P49" i="1" s="1"/>
  <c r="N47" i="1"/>
  <c r="M48" i="1"/>
  <c r="F48" i="1"/>
  <c r="C49" i="1" s="1"/>
  <c r="E48" i="1"/>
  <c r="G48" i="1" s="1"/>
  <c r="D49" i="1" s="1"/>
  <c r="I48" i="1"/>
  <c r="J48" i="1" s="1"/>
  <c r="L48" i="1" s="1"/>
  <c r="K48" i="1"/>
  <c r="H48" i="1"/>
  <c r="BB23" i="1" l="1"/>
  <c r="BD23" i="1" s="1"/>
  <c r="BF23" i="1" s="1"/>
  <c r="AY23" i="1"/>
  <c r="BA23" i="1" s="1"/>
  <c r="AC48" i="1"/>
  <c r="AB49" i="1"/>
  <c r="N48" i="1"/>
  <c r="Y49" i="1"/>
  <c r="Z49" i="1" s="1"/>
  <c r="AA49" i="1" s="1"/>
  <c r="AC49" i="1" s="1"/>
  <c r="X49" i="1"/>
  <c r="T49" i="1"/>
  <c r="U49" i="1" s="1"/>
  <c r="W49" i="1" s="1"/>
  <c r="Q50" i="1" s="1"/>
  <c r="R49" i="1"/>
  <c r="S49" i="1" s="1"/>
  <c r="V49" i="1" s="1"/>
  <c r="P50" i="1" s="1"/>
  <c r="F49" i="1"/>
  <c r="C50" i="1" s="1"/>
  <c r="M49" i="1"/>
  <c r="E49" i="1"/>
  <c r="G49" i="1" s="1"/>
  <c r="D50" i="1" s="1"/>
  <c r="I49" i="1"/>
  <c r="J49" i="1" s="1"/>
  <c r="L49" i="1" s="1"/>
  <c r="K49" i="1"/>
  <c r="H49" i="1"/>
  <c r="BH23" i="1" l="1"/>
  <c r="AM24" i="1" s="1"/>
  <c r="AG24" i="1" s="1"/>
  <c r="BC23" i="1"/>
  <c r="BE23" i="1" s="1"/>
  <c r="BG23" i="1" s="1"/>
  <c r="AL24" i="1" s="1"/>
  <c r="N49" i="1"/>
  <c r="AB50" i="1"/>
  <c r="Y50" i="1"/>
  <c r="Z50" i="1" s="1"/>
  <c r="AA50" i="1" s="1"/>
  <c r="AC50" i="1" s="1"/>
  <c r="X50" i="1"/>
  <c r="R50" i="1"/>
  <c r="S50" i="1" s="1"/>
  <c r="V50" i="1" s="1"/>
  <c r="P51" i="1" s="1"/>
  <c r="T50" i="1"/>
  <c r="U50" i="1" s="1"/>
  <c r="W50" i="1" s="1"/>
  <c r="Q51" i="1" s="1"/>
  <c r="F50" i="1"/>
  <c r="C51" i="1" s="1"/>
  <c r="M50" i="1"/>
  <c r="K50" i="1"/>
  <c r="H50" i="1"/>
  <c r="I50" i="1"/>
  <c r="J50" i="1" s="1"/>
  <c r="L50" i="1" s="1"/>
  <c r="E50" i="1"/>
  <c r="G50" i="1" s="1"/>
  <c r="D51" i="1" s="1"/>
  <c r="AN24" i="1" l="1"/>
  <c r="AP24" i="1" s="1"/>
  <c r="AI24" i="1"/>
  <c r="AJ24" i="1"/>
  <c r="AE24" i="1" s="1"/>
  <c r="AF24" i="1" s="1"/>
  <c r="AH24" i="1" s="1"/>
  <c r="AR24" i="1"/>
  <c r="AO24" i="1"/>
  <c r="AQ24" i="1" s="1"/>
  <c r="AB51" i="1"/>
  <c r="F51" i="1"/>
  <c r="C52" i="1" s="1"/>
  <c r="M51" i="1"/>
  <c r="N50" i="1"/>
  <c r="I51" i="1"/>
  <c r="J51" i="1" s="1"/>
  <c r="L51" i="1" s="1"/>
  <c r="H51" i="1"/>
  <c r="K51" i="1"/>
  <c r="E51" i="1"/>
  <c r="G51" i="1" s="1"/>
  <c r="D52" i="1" s="1"/>
  <c r="Y51" i="1"/>
  <c r="Z51" i="1" s="1"/>
  <c r="AA51" i="1" s="1"/>
  <c r="X51" i="1"/>
  <c r="T51" i="1"/>
  <c r="U51" i="1" s="1"/>
  <c r="W51" i="1" s="1"/>
  <c r="Q52" i="1" s="1"/>
  <c r="R51" i="1"/>
  <c r="S51" i="1" s="1"/>
  <c r="V51" i="1" s="1"/>
  <c r="P52" i="1" s="1"/>
  <c r="AS24" i="1" l="1"/>
  <c r="AV24" i="1" s="1"/>
  <c r="AU24" i="1"/>
  <c r="AW24" i="1" s="1"/>
  <c r="AX24" i="1"/>
  <c r="AC51" i="1"/>
  <c r="E52" i="1"/>
  <c r="G52" i="1" s="1"/>
  <c r="D53" i="1" s="1"/>
  <c r="I52" i="1"/>
  <c r="J52" i="1" s="1"/>
  <c r="L52" i="1" s="1"/>
  <c r="K52" i="1"/>
  <c r="H52" i="1"/>
  <c r="Y52" i="1"/>
  <c r="Z52" i="1" s="1"/>
  <c r="AA52" i="1" s="1"/>
  <c r="X52" i="1"/>
  <c r="T52" i="1"/>
  <c r="U52" i="1" s="1"/>
  <c r="W52" i="1" s="1"/>
  <c r="Q53" i="1" s="1"/>
  <c r="R52" i="1"/>
  <c r="S52" i="1" s="1"/>
  <c r="V52" i="1" s="1"/>
  <c r="P53" i="1" s="1"/>
  <c r="N51" i="1"/>
  <c r="M52" i="1"/>
  <c r="F52" i="1"/>
  <c r="C53" i="1" s="1"/>
  <c r="AB52" i="1"/>
  <c r="AY24" i="1" l="1"/>
  <c r="BA24" i="1" s="1"/>
  <c r="AZ24" i="1"/>
  <c r="BC24" i="1"/>
  <c r="BE24" i="1" s="1"/>
  <c r="AB53" i="1"/>
  <c r="Y53" i="1"/>
  <c r="Z53" i="1" s="1"/>
  <c r="AA53" i="1" s="1"/>
  <c r="AC53" i="1" s="1"/>
  <c r="X53" i="1"/>
  <c r="T53" i="1"/>
  <c r="U53" i="1" s="1"/>
  <c r="W53" i="1" s="1"/>
  <c r="Q54" i="1" s="1"/>
  <c r="R53" i="1"/>
  <c r="S53" i="1" s="1"/>
  <c r="V53" i="1" s="1"/>
  <c r="P54" i="1" s="1"/>
  <c r="N52" i="1"/>
  <c r="E53" i="1"/>
  <c r="G53" i="1" s="1"/>
  <c r="D54" i="1" s="1"/>
  <c r="I53" i="1"/>
  <c r="J53" i="1" s="1"/>
  <c r="L53" i="1" s="1"/>
  <c r="K53" i="1"/>
  <c r="H53" i="1"/>
  <c r="AC52" i="1"/>
  <c r="F53" i="1"/>
  <c r="C54" i="1" s="1"/>
  <c r="M53" i="1"/>
  <c r="BG24" i="1" l="1"/>
  <c r="AL25" i="1" s="1"/>
  <c r="BB24" i="1"/>
  <c r="BD24" i="1" s="1"/>
  <c r="BF24" i="1" s="1"/>
  <c r="BH24" i="1" s="1"/>
  <c r="AM25" i="1" s="1"/>
  <c r="AG25" i="1" s="1"/>
  <c r="Y54" i="1"/>
  <c r="Z54" i="1" s="1"/>
  <c r="AA54" i="1" s="1"/>
  <c r="X54" i="1"/>
  <c r="R54" i="1"/>
  <c r="S54" i="1" s="1"/>
  <c r="V54" i="1" s="1"/>
  <c r="P55" i="1" s="1"/>
  <c r="T54" i="1"/>
  <c r="U54" i="1" s="1"/>
  <c r="W54" i="1" s="1"/>
  <c r="Q55" i="1" s="1"/>
  <c r="AB54" i="1"/>
  <c r="M54" i="1"/>
  <c r="F54" i="1"/>
  <c r="C55" i="1" s="1"/>
  <c r="E54" i="1"/>
  <c r="G54" i="1" s="1"/>
  <c r="D55" i="1" s="1"/>
  <c r="K54" i="1"/>
  <c r="I54" i="1"/>
  <c r="J54" i="1" s="1"/>
  <c r="L54" i="1" s="1"/>
  <c r="H54" i="1"/>
  <c r="N53" i="1"/>
  <c r="AO25" i="1" l="1"/>
  <c r="AN25" i="1"/>
  <c r="AP25" i="1" s="1"/>
  <c r="AQ25" i="1"/>
  <c r="AI25" i="1"/>
  <c r="AJ25" i="1"/>
  <c r="AE25" i="1" s="1"/>
  <c r="AF25" i="1" s="1"/>
  <c r="AH25" i="1" s="1"/>
  <c r="N54" i="1"/>
  <c r="Y55" i="1"/>
  <c r="Z55" i="1" s="1"/>
  <c r="AA55" i="1" s="1"/>
  <c r="X55" i="1"/>
  <c r="T55" i="1"/>
  <c r="U55" i="1" s="1"/>
  <c r="W55" i="1" s="1"/>
  <c r="Q56" i="1" s="1"/>
  <c r="R55" i="1"/>
  <c r="S55" i="1" s="1"/>
  <c r="V55" i="1" s="1"/>
  <c r="P56" i="1" s="1"/>
  <c r="AB55" i="1"/>
  <c r="F55" i="1"/>
  <c r="C56" i="1" s="1"/>
  <c r="M55" i="1"/>
  <c r="AC54" i="1"/>
  <c r="K55" i="1"/>
  <c r="I55" i="1"/>
  <c r="J55" i="1" s="1"/>
  <c r="L55" i="1" s="1"/>
  <c r="H55" i="1"/>
  <c r="E55" i="1"/>
  <c r="G55" i="1" s="1"/>
  <c r="D56" i="1" s="1"/>
  <c r="AS25" i="1" l="1"/>
  <c r="AV25" i="1" s="1"/>
  <c r="AR25" i="1"/>
  <c r="N55" i="1"/>
  <c r="E56" i="1"/>
  <c r="G56" i="1" s="1"/>
  <c r="D57" i="1" s="1"/>
  <c r="K56" i="1"/>
  <c r="I56" i="1"/>
  <c r="J56" i="1" s="1"/>
  <c r="L56" i="1" s="1"/>
  <c r="H56" i="1"/>
  <c r="AB56" i="1"/>
  <c r="F56" i="1"/>
  <c r="C57" i="1" s="1"/>
  <c r="M56" i="1"/>
  <c r="AC55" i="1"/>
  <c r="Y56" i="1"/>
  <c r="Z56" i="1" s="1"/>
  <c r="AA56" i="1" s="1"/>
  <c r="X56" i="1"/>
  <c r="R56" i="1"/>
  <c r="S56" i="1" s="1"/>
  <c r="V56" i="1" s="1"/>
  <c r="P57" i="1" s="1"/>
  <c r="T56" i="1"/>
  <c r="U56" i="1" s="1"/>
  <c r="W56" i="1" s="1"/>
  <c r="Q57" i="1" s="1"/>
  <c r="AX25" i="1" l="1"/>
  <c r="AU25" i="1"/>
  <c r="AC56" i="1"/>
  <c r="N56" i="1"/>
  <c r="H57" i="1"/>
  <c r="I57" i="1"/>
  <c r="J57" i="1" s="1"/>
  <c r="L57" i="1" s="1"/>
  <c r="E57" i="1"/>
  <c r="G57" i="1" s="1"/>
  <c r="D58" i="1" s="1"/>
  <c r="K57" i="1"/>
  <c r="AB57" i="1"/>
  <c r="Y57" i="1"/>
  <c r="Z57" i="1" s="1"/>
  <c r="AA57" i="1" s="1"/>
  <c r="X57" i="1"/>
  <c r="R57" i="1"/>
  <c r="S57" i="1" s="1"/>
  <c r="V57" i="1" s="1"/>
  <c r="P58" i="1" s="1"/>
  <c r="T57" i="1"/>
  <c r="U57" i="1" s="1"/>
  <c r="W57" i="1" s="1"/>
  <c r="Q58" i="1" s="1"/>
  <c r="M57" i="1"/>
  <c r="F57" i="1"/>
  <c r="C58" i="1" s="1"/>
  <c r="AW25" i="1" l="1"/>
  <c r="AZ25" i="1"/>
  <c r="AC57" i="1"/>
  <c r="AB58" i="1"/>
  <c r="I58" i="1"/>
  <c r="J58" i="1" s="1"/>
  <c r="L58" i="1" s="1"/>
  <c r="K58" i="1"/>
  <c r="H58" i="1"/>
  <c r="E58" i="1"/>
  <c r="G58" i="1" s="1"/>
  <c r="D59" i="1" s="1"/>
  <c r="F58" i="1"/>
  <c r="C59" i="1" s="1"/>
  <c r="M58" i="1"/>
  <c r="N57" i="1"/>
  <c r="Y58" i="1"/>
  <c r="Z58" i="1" s="1"/>
  <c r="AA58" i="1" s="1"/>
  <c r="X58" i="1"/>
  <c r="R58" i="1"/>
  <c r="S58" i="1" s="1"/>
  <c r="V58" i="1" s="1"/>
  <c r="P59" i="1" s="1"/>
  <c r="T58" i="1"/>
  <c r="U58" i="1" s="1"/>
  <c r="W58" i="1" s="1"/>
  <c r="Q59" i="1" s="1"/>
  <c r="AY25" i="1" l="1"/>
  <c r="BA25" i="1" s="1"/>
  <c r="BB25" i="1"/>
  <c r="BD25" i="1" s="1"/>
  <c r="BF25" i="1" s="1"/>
  <c r="AC58" i="1"/>
  <c r="N58" i="1"/>
  <c r="AB59" i="1"/>
  <c r="K59" i="1"/>
  <c r="E59" i="1"/>
  <c r="G59" i="1" s="1"/>
  <c r="D60" i="1" s="1"/>
  <c r="H59" i="1"/>
  <c r="I59" i="1"/>
  <c r="J59" i="1" s="1"/>
  <c r="L59" i="1" s="1"/>
  <c r="M59" i="1"/>
  <c r="F59" i="1"/>
  <c r="C60" i="1" s="1"/>
  <c r="Y59" i="1"/>
  <c r="Z59" i="1" s="1"/>
  <c r="AA59" i="1" s="1"/>
  <c r="X59" i="1"/>
  <c r="T59" i="1"/>
  <c r="U59" i="1" s="1"/>
  <c r="W59" i="1" s="1"/>
  <c r="Q60" i="1" s="1"/>
  <c r="R59" i="1"/>
  <c r="S59" i="1" s="1"/>
  <c r="V59" i="1" s="1"/>
  <c r="P60" i="1" s="1"/>
  <c r="BH25" i="1" l="1"/>
  <c r="AM26" i="1" s="1"/>
  <c r="AG26" i="1" s="1"/>
  <c r="BC25" i="1"/>
  <c r="BE25" i="1" s="1"/>
  <c r="BG25" i="1" s="1"/>
  <c r="AL26" i="1" s="1"/>
  <c r="AC59" i="1"/>
  <c r="K60" i="1"/>
  <c r="E60" i="1"/>
  <c r="G60" i="1" s="1"/>
  <c r="D61" i="1" s="1"/>
  <c r="H60" i="1"/>
  <c r="I60" i="1"/>
  <c r="J60" i="1" s="1"/>
  <c r="L60" i="1" s="1"/>
  <c r="AB60" i="1"/>
  <c r="N59" i="1"/>
  <c r="Y60" i="1"/>
  <c r="Z60" i="1" s="1"/>
  <c r="AA60" i="1" s="1"/>
  <c r="X60" i="1"/>
  <c r="T60" i="1"/>
  <c r="U60" i="1" s="1"/>
  <c r="W60" i="1" s="1"/>
  <c r="Q61" i="1" s="1"/>
  <c r="R60" i="1"/>
  <c r="S60" i="1" s="1"/>
  <c r="V60" i="1" s="1"/>
  <c r="P61" i="1" s="1"/>
  <c r="M60" i="1"/>
  <c r="F60" i="1"/>
  <c r="C61" i="1" s="1"/>
  <c r="AN26" i="1" l="1"/>
  <c r="AP26" i="1" s="1"/>
  <c r="AJ26" i="1"/>
  <c r="AE26" i="1" s="1"/>
  <c r="AF26" i="1" s="1"/>
  <c r="AH26" i="1" s="1"/>
  <c r="AI26" i="1"/>
  <c r="AO26" i="1"/>
  <c r="AR26" i="1"/>
  <c r="N60" i="1"/>
  <c r="AC60" i="1"/>
  <c r="AB61" i="1"/>
  <c r="Y61" i="1"/>
  <c r="Z61" i="1" s="1"/>
  <c r="AA61" i="1" s="1"/>
  <c r="AC61" i="1" s="1"/>
  <c r="X61" i="1"/>
  <c r="R61" i="1"/>
  <c r="S61" i="1" s="1"/>
  <c r="V61" i="1" s="1"/>
  <c r="P62" i="1" s="1"/>
  <c r="T61" i="1"/>
  <c r="U61" i="1" s="1"/>
  <c r="W61" i="1" s="1"/>
  <c r="Q62" i="1" s="1"/>
  <c r="M61" i="1"/>
  <c r="F61" i="1"/>
  <c r="C62" i="1" s="1"/>
  <c r="H61" i="1"/>
  <c r="E61" i="1"/>
  <c r="G61" i="1" s="1"/>
  <c r="D62" i="1" s="1"/>
  <c r="I61" i="1"/>
  <c r="J61" i="1" s="1"/>
  <c r="L61" i="1" s="1"/>
  <c r="K61" i="1"/>
  <c r="AQ26" i="1" l="1"/>
  <c r="AU26" i="1"/>
  <c r="N61" i="1"/>
  <c r="Y62" i="1"/>
  <c r="Z62" i="1" s="1"/>
  <c r="AA62" i="1" s="1"/>
  <c r="X62" i="1"/>
  <c r="R62" i="1"/>
  <c r="S62" i="1" s="1"/>
  <c r="V62" i="1" s="1"/>
  <c r="P63" i="1" s="1"/>
  <c r="T62" i="1"/>
  <c r="U62" i="1" s="1"/>
  <c r="W62" i="1" s="1"/>
  <c r="Q63" i="1" s="1"/>
  <c r="AB63" i="1" s="1"/>
  <c r="H62" i="1"/>
  <c r="I62" i="1"/>
  <c r="J62" i="1" s="1"/>
  <c r="L62" i="1" s="1"/>
  <c r="E62" i="1"/>
  <c r="G62" i="1" s="1"/>
  <c r="D63" i="1" s="1"/>
  <c r="K62" i="1"/>
  <c r="M62" i="1"/>
  <c r="F62" i="1"/>
  <c r="C63" i="1" s="1"/>
  <c r="AB62" i="1"/>
  <c r="AS26" i="1" l="1"/>
  <c r="AV26" i="1" s="1"/>
  <c r="AW26" i="1"/>
  <c r="N62" i="1"/>
  <c r="Y63" i="1"/>
  <c r="Z63" i="1" s="1"/>
  <c r="AA63" i="1" s="1"/>
  <c r="AC63" i="1" s="1"/>
  <c r="X63" i="1"/>
  <c r="R63" i="1"/>
  <c r="S63" i="1" s="1"/>
  <c r="V63" i="1" s="1"/>
  <c r="P64" i="1" s="1"/>
  <c r="T63" i="1"/>
  <c r="U63" i="1" s="1"/>
  <c r="W63" i="1" s="1"/>
  <c r="Q64" i="1" s="1"/>
  <c r="F63" i="1"/>
  <c r="C64" i="1" s="1"/>
  <c r="M63" i="1"/>
  <c r="E63" i="1"/>
  <c r="G63" i="1" s="1"/>
  <c r="D64" i="1" s="1"/>
  <c r="H63" i="1"/>
  <c r="K63" i="1"/>
  <c r="I63" i="1"/>
  <c r="J63" i="1" s="1"/>
  <c r="L63" i="1" s="1"/>
  <c r="AC62" i="1"/>
  <c r="AY26" i="1" l="1"/>
  <c r="BA26" i="1" s="1"/>
  <c r="AX26" i="1"/>
  <c r="N63" i="1"/>
  <c r="E64" i="1"/>
  <c r="G64" i="1" s="1"/>
  <c r="D65" i="1" s="1"/>
  <c r="H64" i="1"/>
  <c r="K64" i="1"/>
  <c r="I64" i="1"/>
  <c r="J64" i="1" s="1"/>
  <c r="L64" i="1" s="1"/>
  <c r="AB64" i="1"/>
  <c r="M64" i="1"/>
  <c r="F64" i="1"/>
  <c r="C65" i="1" s="1"/>
  <c r="Y64" i="1"/>
  <c r="Z64" i="1" s="1"/>
  <c r="AA64" i="1" s="1"/>
  <c r="X64" i="1"/>
  <c r="R64" i="1"/>
  <c r="S64" i="1" s="1"/>
  <c r="V64" i="1" s="1"/>
  <c r="P65" i="1" s="1"/>
  <c r="T64" i="1"/>
  <c r="U64" i="1" s="1"/>
  <c r="W64" i="1" s="1"/>
  <c r="Q65" i="1" s="1"/>
  <c r="AB65" i="1" s="1"/>
  <c r="BC26" i="1" l="1"/>
  <c r="BE26" i="1" s="1"/>
  <c r="AZ26" i="1"/>
  <c r="AC64" i="1"/>
  <c r="H65" i="1"/>
  <c r="I65" i="1"/>
  <c r="J65" i="1" s="1"/>
  <c r="L65" i="1" s="1"/>
  <c r="K65" i="1"/>
  <c r="E65" i="1"/>
  <c r="G65" i="1" s="1"/>
  <c r="D66" i="1" s="1"/>
  <c r="Y65" i="1"/>
  <c r="Z65" i="1" s="1"/>
  <c r="AA65" i="1" s="1"/>
  <c r="AC65" i="1" s="1"/>
  <c r="X65" i="1"/>
  <c r="R65" i="1"/>
  <c r="S65" i="1" s="1"/>
  <c r="V65" i="1" s="1"/>
  <c r="P66" i="1" s="1"/>
  <c r="T65" i="1"/>
  <c r="U65" i="1" s="1"/>
  <c r="W65" i="1" s="1"/>
  <c r="Q66" i="1" s="1"/>
  <c r="M65" i="1"/>
  <c r="F65" i="1"/>
  <c r="C66" i="1" s="1"/>
  <c r="N64" i="1"/>
  <c r="BG26" i="1" l="1"/>
  <c r="AL27" i="1" s="1"/>
  <c r="BB26" i="1"/>
  <c r="BD26" i="1" s="1"/>
  <c r="BF26" i="1" s="1"/>
  <c r="BH26" i="1" s="1"/>
  <c r="AM27" i="1" s="1"/>
  <c r="AG27" i="1" s="1"/>
  <c r="M66" i="1"/>
  <c r="F66" i="1"/>
  <c r="C67" i="1" s="1"/>
  <c r="Y66" i="1"/>
  <c r="Z66" i="1" s="1"/>
  <c r="AA66" i="1" s="1"/>
  <c r="X66" i="1"/>
  <c r="T66" i="1"/>
  <c r="U66" i="1" s="1"/>
  <c r="W66" i="1" s="1"/>
  <c r="Q67" i="1" s="1"/>
  <c r="AB67" i="1" s="1"/>
  <c r="R66" i="1"/>
  <c r="S66" i="1" s="1"/>
  <c r="V66" i="1" s="1"/>
  <c r="P67" i="1" s="1"/>
  <c r="AB66" i="1"/>
  <c r="K66" i="1"/>
  <c r="E66" i="1"/>
  <c r="G66" i="1" s="1"/>
  <c r="D67" i="1" s="1"/>
  <c r="I66" i="1"/>
  <c r="J66" i="1" s="1"/>
  <c r="L66" i="1" s="1"/>
  <c r="H66" i="1"/>
  <c r="N65" i="1"/>
  <c r="AO27" i="1" l="1"/>
  <c r="AN27" i="1"/>
  <c r="AP27" i="1" s="1"/>
  <c r="AQ27" i="1"/>
  <c r="AJ27" i="1"/>
  <c r="AE27" i="1" s="1"/>
  <c r="AF27" i="1" s="1"/>
  <c r="AH27" i="1" s="1"/>
  <c r="AI27" i="1"/>
  <c r="N66" i="1"/>
  <c r="AC66" i="1"/>
  <c r="Y67" i="1"/>
  <c r="Z67" i="1" s="1"/>
  <c r="AA67" i="1" s="1"/>
  <c r="AC67" i="1" s="1"/>
  <c r="X67" i="1"/>
  <c r="T67" i="1"/>
  <c r="U67" i="1" s="1"/>
  <c r="W67" i="1" s="1"/>
  <c r="Q68" i="1" s="1"/>
  <c r="R67" i="1"/>
  <c r="S67" i="1" s="1"/>
  <c r="V67" i="1" s="1"/>
  <c r="P68" i="1" s="1"/>
  <c r="F67" i="1"/>
  <c r="C68" i="1" s="1"/>
  <c r="M67" i="1"/>
  <c r="H67" i="1"/>
  <c r="E67" i="1"/>
  <c r="G67" i="1" s="1"/>
  <c r="D68" i="1" s="1"/>
  <c r="I67" i="1"/>
  <c r="J67" i="1" s="1"/>
  <c r="L67" i="1" s="1"/>
  <c r="K67" i="1"/>
  <c r="AS27" i="1" l="1"/>
  <c r="AV27" i="1" s="1"/>
  <c r="AR27" i="1"/>
  <c r="N67" i="1"/>
  <c r="I68" i="1"/>
  <c r="J68" i="1" s="1"/>
  <c r="L68" i="1" s="1"/>
  <c r="E68" i="1"/>
  <c r="G68" i="1" s="1"/>
  <c r="D69" i="1" s="1"/>
  <c r="H68" i="1"/>
  <c r="K68" i="1"/>
  <c r="M68" i="1"/>
  <c r="F68" i="1"/>
  <c r="C69" i="1" s="1"/>
  <c r="Y68" i="1"/>
  <c r="Z68" i="1" s="1"/>
  <c r="AA68" i="1" s="1"/>
  <c r="X68" i="1"/>
  <c r="T68" i="1"/>
  <c r="U68" i="1" s="1"/>
  <c r="W68" i="1" s="1"/>
  <c r="Q69" i="1" s="1"/>
  <c r="R68" i="1"/>
  <c r="S68" i="1" s="1"/>
  <c r="V68" i="1" s="1"/>
  <c r="P69" i="1" s="1"/>
  <c r="AB68" i="1"/>
  <c r="AU27" i="1" l="1"/>
  <c r="AX27" i="1"/>
  <c r="N68" i="1"/>
  <c r="I69" i="1"/>
  <c r="J69" i="1" s="1"/>
  <c r="L69" i="1" s="1"/>
  <c r="K69" i="1"/>
  <c r="E69" i="1"/>
  <c r="G69" i="1" s="1"/>
  <c r="D70" i="1" s="1"/>
  <c r="H69" i="1"/>
  <c r="F69" i="1"/>
  <c r="C70" i="1" s="1"/>
  <c r="M69" i="1"/>
  <c r="Y69" i="1"/>
  <c r="Z69" i="1" s="1"/>
  <c r="AA69" i="1" s="1"/>
  <c r="X69" i="1"/>
  <c r="R69" i="1"/>
  <c r="S69" i="1" s="1"/>
  <c r="V69" i="1" s="1"/>
  <c r="P70" i="1" s="1"/>
  <c r="T69" i="1"/>
  <c r="U69" i="1" s="1"/>
  <c r="W69" i="1" s="1"/>
  <c r="Q70" i="1" s="1"/>
  <c r="AB70" i="1" s="1"/>
  <c r="AB69" i="1"/>
  <c r="AC68" i="1"/>
  <c r="AZ27" i="1" l="1"/>
  <c r="AW27" i="1"/>
  <c r="N69" i="1"/>
  <c r="Y70" i="1"/>
  <c r="Z70" i="1" s="1"/>
  <c r="AA70" i="1" s="1"/>
  <c r="AC70" i="1" s="1"/>
  <c r="X70" i="1"/>
  <c r="R70" i="1"/>
  <c r="S70" i="1" s="1"/>
  <c r="V70" i="1" s="1"/>
  <c r="P71" i="1" s="1"/>
  <c r="T70" i="1"/>
  <c r="U70" i="1" s="1"/>
  <c r="W70" i="1" s="1"/>
  <c r="Q71" i="1" s="1"/>
  <c r="AC69" i="1"/>
  <c r="M70" i="1"/>
  <c r="F70" i="1"/>
  <c r="C71" i="1" s="1"/>
  <c r="H70" i="1"/>
  <c r="E70" i="1"/>
  <c r="G70" i="1" s="1"/>
  <c r="D71" i="1" s="1"/>
  <c r="K70" i="1"/>
  <c r="I70" i="1"/>
  <c r="J70" i="1" s="1"/>
  <c r="L70" i="1" s="1"/>
  <c r="AY27" i="1" l="1"/>
  <c r="BA27" i="1" s="1"/>
  <c r="BB27" i="1"/>
  <c r="BD27" i="1" s="1"/>
  <c r="BF27" i="1" s="1"/>
  <c r="AB71" i="1"/>
  <c r="N70" i="1"/>
  <c r="H71" i="1"/>
  <c r="K71" i="1"/>
  <c r="I71" i="1"/>
  <c r="J71" i="1" s="1"/>
  <c r="L71" i="1" s="1"/>
  <c r="E71" i="1"/>
  <c r="G71" i="1" s="1"/>
  <c r="D72" i="1" s="1"/>
  <c r="X71" i="1"/>
  <c r="Y71" i="1"/>
  <c r="Z71" i="1" s="1"/>
  <c r="AA71" i="1" s="1"/>
  <c r="R71" i="1"/>
  <c r="S71" i="1" s="1"/>
  <c r="V71" i="1" s="1"/>
  <c r="P72" i="1" s="1"/>
  <c r="T71" i="1"/>
  <c r="U71" i="1" s="1"/>
  <c r="W71" i="1" s="1"/>
  <c r="Q72" i="1" s="1"/>
  <c r="AB72" i="1" s="1"/>
  <c r="F71" i="1"/>
  <c r="C72" i="1" s="1"/>
  <c r="M71" i="1"/>
  <c r="BH27" i="1" l="1"/>
  <c r="AM28" i="1" s="1"/>
  <c r="AG28" i="1" s="1"/>
  <c r="BC27" i="1"/>
  <c r="BE27" i="1" s="1"/>
  <c r="BG27" i="1" s="1"/>
  <c r="AL28" i="1" s="1"/>
  <c r="AC71" i="1"/>
  <c r="K72" i="1"/>
  <c r="I72" i="1"/>
  <c r="J72" i="1" s="1"/>
  <c r="L72" i="1" s="1"/>
  <c r="H72" i="1"/>
  <c r="E72" i="1"/>
  <c r="G72" i="1" s="1"/>
  <c r="D73" i="1" s="1"/>
  <c r="F72" i="1"/>
  <c r="C73" i="1" s="1"/>
  <c r="M72" i="1"/>
  <c r="N71" i="1"/>
  <c r="Y72" i="1"/>
  <c r="Z72" i="1" s="1"/>
  <c r="AA72" i="1" s="1"/>
  <c r="AC72" i="1" s="1"/>
  <c r="X72" i="1"/>
  <c r="T72" i="1"/>
  <c r="U72" i="1" s="1"/>
  <c r="W72" i="1" s="1"/>
  <c r="Q73" i="1" s="1"/>
  <c r="R72" i="1"/>
  <c r="S72" i="1" s="1"/>
  <c r="V72" i="1" s="1"/>
  <c r="P73" i="1" s="1"/>
  <c r="AN28" i="1" l="1"/>
  <c r="AP28" i="1" s="1"/>
  <c r="AR28" i="1" s="1"/>
  <c r="AI28" i="1"/>
  <c r="AJ28" i="1"/>
  <c r="AE28" i="1" s="1"/>
  <c r="AF28" i="1" s="1"/>
  <c r="AH28" i="1" s="1"/>
  <c r="AO28" i="1"/>
  <c r="I73" i="1"/>
  <c r="J73" i="1" s="1"/>
  <c r="L73" i="1" s="1"/>
  <c r="E73" i="1"/>
  <c r="G73" i="1" s="1"/>
  <c r="D74" i="1" s="1"/>
  <c r="K73" i="1"/>
  <c r="H73" i="1"/>
  <c r="F73" i="1"/>
  <c r="C74" i="1" s="1"/>
  <c r="M73" i="1"/>
  <c r="AB73" i="1"/>
  <c r="N72" i="1"/>
  <c r="Y73" i="1"/>
  <c r="Z73" i="1" s="1"/>
  <c r="AA73" i="1" s="1"/>
  <c r="X73" i="1"/>
  <c r="T73" i="1"/>
  <c r="U73" i="1" s="1"/>
  <c r="W73" i="1" s="1"/>
  <c r="Q74" i="1" s="1"/>
  <c r="R73" i="1"/>
  <c r="S73" i="1" s="1"/>
  <c r="V73" i="1" s="1"/>
  <c r="P74" i="1" s="1"/>
  <c r="AQ28" i="1" l="1"/>
  <c r="AU28" i="1"/>
  <c r="AC73" i="1"/>
  <c r="AB74" i="1"/>
  <c r="Y74" i="1"/>
  <c r="Z74" i="1" s="1"/>
  <c r="AA74" i="1" s="1"/>
  <c r="X74" i="1"/>
  <c r="T74" i="1"/>
  <c r="U74" i="1" s="1"/>
  <c r="W74" i="1" s="1"/>
  <c r="Q75" i="1" s="1"/>
  <c r="AB75" i="1" s="1"/>
  <c r="R74" i="1"/>
  <c r="S74" i="1" s="1"/>
  <c r="V74" i="1" s="1"/>
  <c r="P75" i="1" s="1"/>
  <c r="M74" i="1"/>
  <c r="F74" i="1"/>
  <c r="C75" i="1" s="1"/>
  <c r="K74" i="1"/>
  <c r="H74" i="1"/>
  <c r="E74" i="1"/>
  <c r="G74" i="1" s="1"/>
  <c r="D75" i="1" s="1"/>
  <c r="I74" i="1"/>
  <c r="J74" i="1" s="1"/>
  <c r="L74" i="1" s="1"/>
  <c r="N73" i="1"/>
  <c r="AW28" i="1" l="1"/>
  <c r="AS28" i="1"/>
  <c r="AV28" i="1" s="1"/>
  <c r="N74" i="1"/>
  <c r="Y75" i="1"/>
  <c r="Z75" i="1" s="1"/>
  <c r="AA75" i="1" s="1"/>
  <c r="AC75" i="1" s="1"/>
  <c r="X75" i="1"/>
  <c r="T75" i="1"/>
  <c r="U75" i="1" s="1"/>
  <c r="W75" i="1" s="1"/>
  <c r="Q76" i="1" s="1"/>
  <c r="R75" i="1"/>
  <c r="S75" i="1" s="1"/>
  <c r="V75" i="1" s="1"/>
  <c r="P76" i="1" s="1"/>
  <c r="M75" i="1"/>
  <c r="F75" i="1"/>
  <c r="C76" i="1" s="1"/>
  <c r="E75" i="1"/>
  <c r="G75" i="1" s="1"/>
  <c r="D76" i="1" s="1"/>
  <c r="H75" i="1"/>
  <c r="I75" i="1"/>
  <c r="J75" i="1" s="1"/>
  <c r="L75" i="1" s="1"/>
  <c r="K75" i="1"/>
  <c r="AC74" i="1"/>
  <c r="AX28" i="1" l="1"/>
  <c r="AY28" i="1"/>
  <c r="BA28" i="1" s="1"/>
  <c r="N75" i="1"/>
  <c r="M76" i="1"/>
  <c r="F76" i="1"/>
  <c r="C77" i="1" s="1"/>
  <c r="AB76" i="1"/>
  <c r="Y76" i="1"/>
  <c r="Z76" i="1" s="1"/>
  <c r="AA76" i="1" s="1"/>
  <c r="X76" i="1"/>
  <c r="T76" i="1"/>
  <c r="U76" i="1" s="1"/>
  <c r="W76" i="1" s="1"/>
  <c r="Q77" i="1" s="1"/>
  <c r="R76" i="1"/>
  <c r="S76" i="1" s="1"/>
  <c r="V76" i="1" s="1"/>
  <c r="P77" i="1" s="1"/>
  <c r="H76" i="1"/>
  <c r="E76" i="1"/>
  <c r="G76" i="1" s="1"/>
  <c r="D77" i="1" s="1"/>
  <c r="K76" i="1"/>
  <c r="I76" i="1"/>
  <c r="J76" i="1" s="1"/>
  <c r="L76" i="1" s="1"/>
  <c r="N76" i="1" l="1"/>
  <c r="AZ28" i="1"/>
  <c r="BC28" i="1"/>
  <c r="BE28" i="1" s="1"/>
  <c r="Y77" i="1"/>
  <c r="Z77" i="1" s="1"/>
  <c r="AA77" i="1" s="1"/>
  <c r="X77" i="1"/>
  <c r="T77" i="1"/>
  <c r="U77" i="1" s="1"/>
  <c r="W77" i="1" s="1"/>
  <c r="Q78" i="1" s="1"/>
  <c r="AB78" i="1" s="1"/>
  <c r="R77" i="1"/>
  <c r="S77" i="1" s="1"/>
  <c r="V77" i="1" s="1"/>
  <c r="P78" i="1" s="1"/>
  <c r="AB77" i="1"/>
  <c r="M77" i="1"/>
  <c r="F77" i="1"/>
  <c r="C78" i="1" s="1"/>
  <c r="AC76" i="1"/>
  <c r="K77" i="1"/>
  <c r="E77" i="1"/>
  <c r="G77" i="1" s="1"/>
  <c r="D78" i="1" s="1"/>
  <c r="H77" i="1"/>
  <c r="I77" i="1"/>
  <c r="J77" i="1" s="1"/>
  <c r="L77" i="1" s="1"/>
  <c r="BG28" i="1" l="1"/>
  <c r="AL29" i="1" s="1"/>
  <c r="BB28" i="1"/>
  <c r="BD28" i="1" s="1"/>
  <c r="BF28" i="1" s="1"/>
  <c r="BH28" i="1" s="1"/>
  <c r="AM29" i="1" s="1"/>
  <c r="AG29" i="1" s="1"/>
  <c r="Y78" i="1"/>
  <c r="Z78" i="1" s="1"/>
  <c r="AA78" i="1" s="1"/>
  <c r="AC78" i="1" s="1"/>
  <c r="X78" i="1"/>
  <c r="R78" i="1"/>
  <c r="S78" i="1" s="1"/>
  <c r="V78" i="1" s="1"/>
  <c r="P79" i="1" s="1"/>
  <c r="T78" i="1"/>
  <c r="U78" i="1" s="1"/>
  <c r="W78" i="1" s="1"/>
  <c r="Q79" i="1" s="1"/>
  <c r="M78" i="1"/>
  <c r="F78" i="1"/>
  <c r="C79" i="1" s="1"/>
  <c r="K78" i="1"/>
  <c r="I78" i="1"/>
  <c r="J78" i="1" s="1"/>
  <c r="L78" i="1" s="1"/>
  <c r="H78" i="1"/>
  <c r="E78" i="1"/>
  <c r="G78" i="1" s="1"/>
  <c r="D79" i="1" s="1"/>
  <c r="AC77" i="1"/>
  <c r="N77" i="1"/>
  <c r="AO29" i="1" l="1"/>
  <c r="AN29" i="1"/>
  <c r="AP29" i="1" s="1"/>
  <c r="AR29" i="1" s="1"/>
  <c r="AQ29" i="1"/>
  <c r="AI29" i="1"/>
  <c r="AJ29" i="1"/>
  <c r="AE29" i="1" s="1"/>
  <c r="AF29" i="1" s="1"/>
  <c r="AH29" i="1" s="1"/>
  <c r="N78" i="1"/>
  <c r="M79" i="1"/>
  <c r="F79" i="1"/>
  <c r="C80" i="1" s="1"/>
  <c r="AB79" i="1"/>
  <c r="I79" i="1"/>
  <c r="J79" i="1" s="1"/>
  <c r="L79" i="1" s="1"/>
  <c r="N79" i="1" s="1"/>
  <c r="H79" i="1"/>
  <c r="K79" i="1"/>
  <c r="E79" i="1"/>
  <c r="G79" i="1" s="1"/>
  <c r="D80" i="1" s="1"/>
  <c r="Y79" i="1"/>
  <c r="Z79" i="1" s="1"/>
  <c r="AA79" i="1" s="1"/>
  <c r="X79" i="1"/>
  <c r="R79" i="1"/>
  <c r="S79" i="1" s="1"/>
  <c r="V79" i="1" s="1"/>
  <c r="P80" i="1" s="1"/>
  <c r="T79" i="1"/>
  <c r="U79" i="1" s="1"/>
  <c r="W79" i="1" s="1"/>
  <c r="Q80" i="1" s="1"/>
  <c r="AU29" i="1" l="1"/>
  <c r="AS29" i="1"/>
  <c r="AV29" i="1" s="1"/>
  <c r="AX29" i="1" s="1"/>
  <c r="AW29" i="1"/>
  <c r="AB80" i="1"/>
  <c r="Y80" i="1"/>
  <c r="Z80" i="1" s="1"/>
  <c r="AA80" i="1" s="1"/>
  <c r="AC80" i="1" s="1"/>
  <c r="X80" i="1"/>
  <c r="T80" i="1"/>
  <c r="U80" i="1" s="1"/>
  <c r="W80" i="1" s="1"/>
  <c r="Q81" i="1" s="1"/>
  <c r="R80" i="1"/>
  <c r="S80" i="1" s="1"/>
  <c r="V80" i="1" s="1"/>
  <c r="P81" i="1" s="1"/>
  <c r="H80" i="1"/>
  <c r="E80" i="1"/>
  <c r="G80" i="1" s="1"/>
  <c r="D81" i="1" s="1"/>
  <c r="K80" i="1"/>
  <c r="I80" i="1"/>
  <c r="J80" i="1" s="1"/>
  <c r="L80" i="1" s="1"/>
  <c r="M80" i="1"/>
  <c r="F80" i="1"/>
  <c r="C81" i="1" s="1"/>
  <c r="AC79" i="1"/>
  <c r="AZ29" i="1" l="1"/>
  <c r="BB29" i="1"/>
  <c r="BD29" i="1" s="1"/>
  <c r="BF29" i="1" s="1"/>
  <c r="AY29" i="1"/>
  <c r="BA29" i="1" s="1"/>
  <c r="AB81" i="1"/>
  <c r="M81" i="1"/>
  <c r="F81" i="1"/>
  <c r="C82" i="1" s="1"/>
  <c r="I81" i="1"/>
  <c r="J81" i="1" s="1"/>
  <c r="L81" i="1" s="1"/>
  <c r="K81" i="1"/>
  <c r="E81" i="1"/>
  <c r="G81" i="1" s="1"/>
  <c r="D82" i="1" s="1"/>
  <c r="H81" i="1"/>
  <c r="N80" i="1"/>
  <c r="Y81" i="1"/>
  <c r="Z81" i="1" s="1"/>
  <c r="AA81" i="1" s="1"/>
  <c r="AC81" i="1" s="1"/>
  <c r="X81" i="1"/>
  <c r="R81" i="1"/>
  <c r="S81" i="1" s="1"/>
  <c r="V81" i="1" s="1"/>
  <c r="P82" i="1" s="1"/>
  <c r="T81" i="1"/>
  <c r="U81" i="1" s="1"/>
  <c r="W81" i="1" s="1"/>
  <c r="Q82" i="1" s="1"/>
  <c r="BH29" i="1" l="1"/>
  <c r="AM30" i="1" s="1"/>
  <c r="AG30" i="1" s="1"/>
  <c r="BC29" i="1"/>
  <c r="BE29" i="1" s="1"/>
  <c r="BG29" i="1" s="1"/>
  <c r="AL30" i="1" s="1"/>
  <c r="AB82" i="1"/>
  <c r="F82" i="1"/>
  <c r="C83" i="1" s="1"/>
  <c r="M82" i="1"/>
  <c r="Y82" i="1"/>
  <c r="Z82" i="1" s="1"/>
  <c r="AA82" i="1" s="1"/>
  <c r="AC82" i="1" s="1"/>
  <c r="X82" i="1"/>
  <c r="T82" i="1"/>
  <c r="U82" i="1" s="1"/>
  <c r="W82" i="1" s="1"/>
  <c r="Q83" i="1" s="1"/>
  <c r="R82" i="1"/>
  <c r="S82" i="1" s="1"/>
  <c r="V82" i="1" s="1"/>
  <c r="P83" i="1" s="1"/>
  <c r="N81" i="1"/>
  <c r="K82" i="1"/>
  <c r="I82" i="1"/>
  <c r="J82" i="1" s="1"/>
  <c r="L82" i="1" s="1"/>
  <c r="H82" i="1"/>
  <c r="E82" i="1"/>
  <c r="G82" i="1" s="1"/>
  <c r="D83" i="1" s="1"/>
  <c r="AN30" i="1" l="1"/>
  <c r="AP30" i="1" s="1"/>
  <c r="AJ30" i="1"/>
  <c r="AE30" i="1" s="1"/>
  <c r="AF30" i="1" s="1"/>
  <c r="AH30" i="1" s="1"/>
  <c r="AI30" i="1"/>
  <c r="AR30" i="1"/>
  <c r="AO30" i="1"/>
  <c r="AQ30" i="1" s="1"/>
  <c r="N82" i="1"/>
  <c r="M83" i="1"/>
  <c r="F83" i="1"/>
  <c r="C84" i="1" s="1"/>
  <c r="AB83" i="1"/>
  <c r="E83" i="1"/>
  <c r="G83" i="1" s="1"/>
  <c r="D84" i="1" s="1"/>
  <c r="H83" i="1"/>
  <c r="I83" i="1"/>
  <c r="J83" i="1" s="1"/>
  <c r="L83" i="1" s="1"/>
  <c r="K83" i="1"/>
  <c r="Y83" i="1"/>
  <c r="Z83" i="1" s="1"/>
  <c r="AA83" i="1" s="1"/>
  <c r="X83" i="1"/>
  <c r="T83" i="1"/>
  <c r="U83" i="1" s="1"/>
  <c r="W83" i="1" s="1"/>
  <c r="Q84" i="1" s="1"/>
  <c r="R83" i="1"/>
  <c r="S83" i="1" s="1"/>
  <c r="V83" i="1" s="1"/>
  <c r="P84" i="1" s="1"/>
  <c r="AS30" i="1" l="1"/>
  <c r="AV30" i="1" s="1"/>
  <c r="AU30" i="1"/>
  <c r="AW30" i="1" s="1"/>
  <c r="AX30" i="1"/>
  <c r="N83" i="1"/>
  <c r="Y84" i="1"/>
  <c r="Z84" i="1" s="1"/>
  <c r="AA84" i="1" s="1"/>
  <c r="X84" i="1"/>
  <c r="T84" i="1"/>
  <c r="U84" i="1" s="1"/>
  <c r="W84" i="1" s="1"/>
  <c r="Q85" i="1" s="1"/>
  <c r="AB85" i="1" s="1"/>
  <c r="R84" i="1"/>
  <c r="S84" i="1" s="1"/>
  <c r="V84" i="1" s="1"/>
  <c r="P85" i="1" s="1"/>
  <c r="AB84" i="1"/>
  <c r="AC83" i="1"/>
  <c r="E84" i="1"/>
  <c r="G84" i="1" s="1"/>
  <c r="D85" i="1" s="1"/>
  <c r="K84" i="1"/>
  <c r="I84" i="1"/>
  <c r="J84" i="1" s="1"/>
  <c r="L84" i="1" s="1"/>
  <c r="H84" i="1"/>
  <c r="F84" i="1"/>
  <c r="C85" i="1" s="1"/>
  <c r="M84" i="1"/>
  <c r="AY30" i="1" l="1"/>
  <c r="BA30" i="1" s="1"/>
  <c r="AZ30" i="1"/>
  <c r="BC30" i="1"/>
  <c r="BE30" i="1" s="1"/>
  <c r="Y85" i="1"/>
  <c r="Z85" i="1" s="1"/>
  <c r="AA85" i="1" s="1"/>
  <c r="AC85" i="1" s="1"/>
  <c r="X85" i="1"/>
  <c r="T85" i="1"/>
  <c r="U85" i="1" s="1"/>
  <c r="W85" i="1" s="1"/>
  <c r="Q86" i="1" s="1"/>
  <c r="R85" i="1"/>
  <c r="S85" i="1" s="1"/>
  <c r="V85" i="1" s="1"/>
  <c r="P86" i="1" s="1"/>
  <c r="K85" i="1"/>
  <c r="E85" i="1"/>
  <c r="G85" i="1" s="1"/>
  <c r="D86" i="1" s="1"/>
  <c r="H85" i="1"/>
  <c r="I85" i="1"/>
  <c r="J85" i="1" s="1"/>
  <c r="L85" i="1" s="1"/>
  <c r="M85" i="1"/>
  <c r="F85" i="1"/>
  <c r="C86" i="1" s="1"/>
  <c r="AC84" i="1"/>
  <c r="N84" i="1"/>
  <c r="BG30" i="1" l="1"/>
  <c r="AL31" i="1" s="1"/>
  <c r="BB30" i="1"/>
  <c r="BD30" i="1" s="1"/>
  <c r="BF30" i="1" s="1"/>
  <c r="BH30" i="1" s="1"/>
  <c r="AM31" i="1" s="1"/>
  <c r="AG31" i="1" s="1"/>
  <c r="N85" i="1"/>
  <c r="AB86" i="1"/>
  <c r="K86" i="1"/>
  <c r="E86" i="1"/>
  <c r="G86" i="1" s="1"/>
  <c r="D87" i="1" s="1"/>
  <c r="I86" i="1"/>
  <c r="J86" i="1" s="1"/>
  <c r="L86" i="1" s="1"/>
  <c r="H86" i="1"/>
  <c r="F86" i="1"/>
  <c r="C87" i="1" s="1"/>
  <c r="M86" i="1"/>
  <c r="Y86" i="1"/>
  <c r="Z86" i="1" s="1"/>
  <c r="AA86" i="1" s="1"/>
  <c r="X86" i="1"/>
  <c r="R86" i="1"/>
  <c r="S86" i="1" s="1"/>
  <c r="V86" i="1" s="1"/>
  <c r="P87" i="1" s="1"/>
  <c r="T86" i="1"/>
  <c r="U86" i="1" s="1"/>
  <c r="W86" i="1" s="1"/>
  <c r="Q87" i="1" s="1"/>
  <c r="AB87" i="1" s="1"/>
  <c r="AO31" i="1" l="1"/>
  <c r="AN31" i="1"/>
  <c r="AP31" i="1" s="1"/>
  <c r="AR31" i="1" s="1"/>
  <c r="AQ31" i="1"/>
  <c r="AJ31" i="1"/>
  <c r="AE31" i="1" s="1"/>
  <c r="AF31" i="1" s="1"/>
  <c r="AH31" i="1" s="1"/>
  <c r="AI31" i="1"/>
  <c r="N86" i="1"/>
  <c r="AC86" i="1"/>
  <c r="X87" i="1"/>
  <c r="Y87" i="1"/>
  <c r="Z87" i="1" s="1"/>
  <c r="AA87" i="1" s="1"/>
  <c r="AC87" i="1" s="1"/>
  <c r="R87" i="1"/>
  <c r="S87" i="1" s="1"/>
  <c r="V87" i="1" s="1"/>
  <c r="P88" i="1" s="1"/>
  <c r="T87" i="1"/>
  <c r="U87" i="1" s="1"/>
  <c r="W87" i="1" s="1"/>
  <c r="Q88" i="1" s="1"/>
  <c r="M87" i="1"/>
  <c r="F87" i="1"/>
  <c r="C88" i="1" s="1"/>
  <c r="K87" i="1"/>
  <c r="E87" i="1"/>
  <c r="G87" i="1" s="1"/>
  <c r="D88" i="1" s="1"/>
  <c r="H87" i="1"/>
  <c r="I87" i="1"/>
  <c r="J87" i="1" s="1"/>
  <c r="L87" i="1" s="1"/>
  <c r="AU31" i="1" l="1"/>
  <c r="AW31" i="1"/>
  <c r="AS31" i="1"/>
  <c r="AV31" i="1" s="1"/>
  <c r="AX31" i="1" s="1"/>
  <c r="N87" i="1"/>
  <c r="F88" i="1"/>
  <c r="C89" i="1" s="1"/>
  <c r="M88" i="1"/>
  <c r="E88" i="1"/>
  <c r="G88" i="1" s="1"/>
  <c r="D89" i="1" s="1"/>
  <c r="K88" i="1"/>
  <c r="H88" i="1"/>
  <c r="I88" i="1"/>
  <c r="J88" i="1" s="1"/>
  <c r="L88" i="1" s="1"/>
  <c r="N88" i="1" s="1"/>
  <c r="AB88" i="1"/>
  <c r="Y88" i="1"/>
  <c r="Z88" i="1" s="1"/>
  <c r="AA88" i="1" s="1"/>
  <c r="X88" i="1"/>
  <c r="R88" i="1"/>
  <c r="S88" i="1" s="1"/>
  <c r="V88" i="1" s="1"/>
  <c r="P89" i="1" s="1"/>
  <c r="T88" i="1"/>
  <c r="U88" i="1" s="1"/>
  <c r="W88" i="1" s="1"/>
  <c r="Q89" i="1" s="1"/>
  <c r="AB89" i="1" s="1"/>
  <c r="AZ31" i="1" l="1"/>
  <c r="AY31" i="1"/>
  <c r="BA31" i="1" s="1"/>
  <c r="BB31" i="1"/>
  <c r="BD31" i="1" s="1"/>
  <c r="BF31" i="1" s="1"/>
  <c r="AC88" i="1"/>
  <c r="I89" i="1"/>
  <c r="J89" i="1" s="1"/>
  <c r="L89" i="1" s="1"/>
  <c r="E89" i="1"/>
  <c r="G89" i="1" s="1"/>
  <c r="D90" i="1" s="1"/>
  <c r="H89" i="1"/>
  <c r="K89" i="1"/>
  <c r="Y89" i="1"/>
  <c r="Z89" i="1" s="1"/>
  <c r="AA89" i="1" s="1"/>
  <c r="AC89" i="1" s="1"/>
  <c r="X89" i="1"/>
  <c r="R89" i="1"/>
  <c r="S89" i="1" s="1"/>
  <c r="V89" i="1" s="1"/>
  <c r="P90" i="1" s="1"/>
  <c r="T89" i="1"/>
  <c r="U89" i="1" s="1"/>
  <c r="W89" i="1" s="1"/>
  <c r="Q90" i="1" s="1"/>
  <c r="F89" i="1"/>
  <c r="C90" i="1" s="1"/>
  <c r="M89" i="1"/>
  <c r="BH31" i="1" l="1"/>
  <c r="AM32" i="1" s="1"/>
  <c r="AG32" i="1" s="1"/>
  <c r="AO32" i="1"/>
  <c r="BC31" i="1"/>
  <c r="BE31" i="1" s="1"/>
  <c r="BG31" i="1" s="1"/>
  <c r="AL32" i="1" s="1"/>
  <c r="K90" i="1"/>
  <c r="E90" i="1"/>
  <c r="G90" i="1" s="1"/>
  <c r="D91" i="1" s="1"/>
  <c r="H90" i="1"/>
  <c r="I90" i="1"/>
  <c r="J90" i="1" s="1"/>
  <c r="L90" i="1" s="1"/>
  <c r="Y90" i="1"/>
  <c r="Z90" i="1" s="1"/>
  <c r="AA90" i="1" s="1"/>
  <c r="X90" i="1"/>
  <c r="T90" i="1"/>
  <c r="U90" i="1" s="1"/>
  <c r="W90" i="1" s="1"/>
  <c r="Q91" i="1" s="1"/>
  <c r="AB91" i="1" s="1"/>
  <c r="R90" i="1"/>
  <c r="S90" i="1" s="1"/>
  <c r="V90" i="1" s="1"/>
  <c r="P91" i="1" s="1"/>
  <c r="AB90" i="1"/>
  <c r="M90" i="1"/>
  <c r="F90" i="1"/>
  <c r="C91" i="1" s="1"/>
  <c r="N89" i="1"/>
  <c r="AN32" i="1" l="1"/>
  <c r="AP32" i="1" s="1"/>
  <c r="AQ32" i="1"/>
  <c r="AI32" i="1"/>
  <c r="AJ32" i="1"/>
  <c r="AE32" i="1" s="1"/>
  <c r="AF32" i="1" s="1"/>
  <c r="AH32" i="1" s="1"/>
  <c r="AC90" i="1"/>
  <c r="X91" i="1"/>
  <c r="Y91" i="1"/>
  <c r="Z91" i="1" s="1"/>
  <c r="AA91" i="1" s="1"/>
  <c r="AC91" i="1" s="1"/>
  <c r="R91" i="1"/>
  <c r="S91" i="1" s="1"/>
  <c r="V91" i="1" s="1"/>
  <c r="P92" i="1" s="1"/>
  <c r="T91" i="1"/>
  <c r="U91" i="1" s="1"/>
  <c r="W91" i="1" s="1"/>
  <c r="Q92" i="1" s="1"/>
  <c r="AB92" i="1" s="1"/>
  <c r="H91" i="1"/>
  <c r="E91" i="1"/>
  <c r="G91" i="1" s="1"/>
  <c r="D92" i="1" s="1"/>
  <c r="K91" i="1"/>
  <c r="I91" i="1"/>
  <c r="J91" i="1" s="1"/>
  <c r="L91" i="1" s="1"/>
  <c r="N90" i="1"/>
  <c r="M91" i="1"/>
  <c r="F91" i="1"/>
  <c r="C92" i="1" s="1"/>
  <c r="AS32" i="1" l="1"/>
  <c r="AV32" i="1" s="1"/>
  <c r="AR32" i="1"/>
  <c r="M92" i="1"/>
  <c r="F92" i="1"/>
  <c r="C93" i="1" s="1"/>
  <c r="N91" i="1"/>
  <c r="K92" i="1"/>
  <c r="I92" i="1"/>
  <c r="J92" i="1" s="1"/>
  <c r="L92" i="1" s="1"/>
  <c r="N92" i="1" s="1"/>
  <c r="E92" i="1"/>
  <c r="G92" i="1" s="1"/>
  <c r="D93" i="1" s="1"/>
  <c r="H92" i="1"/>
  <c r="Y92" i="1"/>
  <c r="Z92" i="1" s="1"/>
  <c r="AA92" i="1" s="1"/>
  <c r="AC92" i="1" s="1"/>
  <c r="X92" i="1"/>
  <c r="R92" i="1"/>
  <c r="S92" i="1" s="1"/>
  <c r="V92" i="1" s="1"/>
  <c r="P93" i="1" s="1"/>
  <c r="T92" i="1"/>
  <c r="U92" i="1" s="1"/>
  <c r="W92" i="1" s="1"/>
  <c r="Q93" i="1" s="1"/>
  <c r="AU32" i="1" l="1"/>
  <c r="AX32" i="1"/>
  <c r="F93" i="1"/>
  <c r="C94" i="1" s="1"/>
  <c r="M93" i="1"/>
  <c r="AB93" i="1"/>
  <c r="Y93" i="1"/>
  <c r="Z93" i="1" s="1"/>
  <c r="AA93" i="1" s="1"/>
  <c r="X93" i="1"/>
  <c r="T93" i="1"/>
  <c r="U93" i="1" s="1"/>
  <c r="W93" i="1" s="1"/>
  <c r="Q94" i="1" s="1"/>
  <c r="AB94" i="1" s="1"/>
  <c r="R93" i="1"/>
  <c r="S93" i="1" s="1"/>
  <c r="V93" i="1" s="1"/>
  <c r="P94" i="1" s="1"/>
  <c r="H93" i="1"/>
  <c r="E93" i="1"/>
  <c r="G93" i="1" s="1"/>
  <c r="D94" i="1" s="1"/>
  <c r="K93" i="1"/>
  <c r="I93" i="1"/>
  <c r="J93" i="1" s="1"/>
  <c r="L93" i="1" s="1"/>
  <c r="AZ32" i="1" l="1"/>
  <c r="AW32" i="1"/>
  <c r="AC93" i="1"/>
  <c r="Y94" i="1"/>
  <c r="Z94" i="1" s="1"/>
  <c r="AA94" i="1" s="1"/>
  <c r="AC94" i="1" s="1"/>
  <c r="X94" i="1"/>
  <c r="T94" i="1"/>
  <c r="U94" i="1" s="1"/>
  <c r="W94" i="1" s="1"/>
  <c r="Q95" i="1" s="1"/>
  <c r="R94" i="1"/>
  <c r="S94" i="1" s="1"/>
  <c r="V94" i="1" s="1"/>
  <c r="P95" i="1" s="1"/>
  <c r="N93" i="1"/>
  <c r="K94" i="1"/>
  <c r="E94" i="1"/>
  <c r="G94" i="1" s="1"/>
  <c r="D95" i="1" s="1"/>
  <c r="I94" i="1"/>
  <c r="J94" i="1" s="1"/>
  <c r="L94" i="1" s="1"/>
  <c r="H94" i="1"/>
  <c r="F94" i="1"/>
  <c r="C95" i="1" s="1"/>
  <c r="M94" i="1"/>
  <c r="BB32" i="1" l="1"/>
  <c r="BD32" i="1" s="1"/>
  <c r="BF32" i="1" s="1"/>
  <c r="AY32" i="1"/>
  <c r="BA32" i="1" s="1"/>
  <c r="N94" i="1"/>
  <c r="M95" i="1"/>
  <c r="F95" i="1"/>
  <c r="C96" i="1" s="1"/>
  <c r="AB95" i="1"/>
  <c r="H95" i="1"/>
  <c r="E95" i="1"/>
  <c r="G95" i="1" s="1"/>
  <c r="D96" i="1" s="1"/>
  <c r="K95" i="1"/>
  <c r="I95" i="1"/>
  <c r="J95" i="1" s="1"/>
  <c r="L95" i="1" s="1"/>
  <c r="N95" i="1" s="1"/>
  <c r="X95" i="1"/>
  <c r="Y95" i="1"/>
  <c r="Z95" i="1" s="1"/>
  <c r="AA95" i="1" s="1"/>
  <c r="T95" i="1"/>
  <c r="U95" i="1" s="1"/>
  <c r="W95" i="1" s="1"/>
  <c r="Q96" i="1" s="1"/>
  <c r="AB96" i="1" s="1"/>
  <c r="R95" i="1"/>
  <c r="S95" i="1" s="1"/>
  <c r="V95" i="1" s="1"/>
  <c r="P96" i="1" s="1"/>
  <c r="BH32" i="1" l="1"/>
  <c r="AM33" i="1" s="1"/>
  <c r="AG33" i="1" s="1"/>
  <c r="BC32" i="1"/>
  <c r="BE32" i="1" s="1"/>
  <c r="BG32" i="1" s="1"/>
  <c r="AL33" i="1" s="1"/>
  <c r="AC95" i="1"/>
  <c r="Y96" i="1"/>
  <c r="Z96" i="1" s="1"/>
  <c r="AA96" i="1" s="1"/>
  <c r="AC96" i="1" s="1"/>
  <c r="X96" i="1"/>
  <c r="R96" i="1"/>
  <c r="S96" i="1" s="1"/>
  <c r="V96" i="1" s="1"/>
  <c r="P97" i="1" s="1"/>
  <c r="T96" i="1"/>
  <c r="U96" i="1" s="1"/>
  <c r="W96" i="1" s="1"/>
  <c r="Q97" i="1" s="1"/>
  <c r="AB97" i="1" s="1"/>
  <c r="F96" i="1"/>
  <c r="C97" i="1" s="1"/>
  <c r="M96" i="1"/>
  <c r="E96" i="1"/>
  <c r="G96" i="1" s="1"/>
  <c r="D97" i="1" s="1"/>
  <c r="H96" i="1"/>
  <c r="I96" i="1"/>
  <c r="J96" i="1" s="1"/>
  <c r="L96" i="1" s="1"/>
  <c r="K96" i="1"/>
  <c r="AN33" i="1" l="1"/>
  <c r="AP33" i="1" s="1"/>
  <c r="AI33" i="1"/>
  <c r="AJ33" i="1"/>
  <c r="AE33" i="1" s="1"/>
  <c r="AF33" i="1" s="1"/>
  <c r="AH33" i="1" s="1"/>
  <c r="AR33" i="1"/>
  <c r="AO33" i="1"/>
  <c r="AQ33" i="1" s="1"/>
  <c r="N96" i="1"/>
  <c r="F97" i="1"/>
  <c r="C98" i="1" s="1"/>
  <c r="M97" i="1"/>
  <c r="E97" i="1"/>
  <c r="G97" i="1" s="1"/>
  <c r="D98" i="1" s="1"/>
  <c r="K97" i="1"/>
  <c r="H97" i="1"/>
  <c r="I97" i="1"/>
  <c r="J97" i="1" s="1"/>
  <c r="L97" i="1" s="1"/>
  <c r="Y97" i="1"/>
  <c r="Z97" i="1" s="1"/>
  <c r="AA97" i="1" s="1"/>
  <c r="AC97" i="1" s="1"/>
  <c r="X97" i="1"/>
  <c r="T97" i="1"/>
  <c r="U97" i="1" s="1"/>
  <c r="W97" i="1" s="1"/>
  <c r="Q98" i="1" s="1"/>
  <c r="R97" i="1"/>
  <c r="S97" i="1" s="1"/>
  <c r="V97" i="1" s="1"/>
  <c r="P98" i="1" s="1"/>
  <c r="AS33" i="1" l="1"/>
  <c r="AV33" i="1" s="1"/>
  <c r="AU33" i="1"/>
  <c r="AW33" i="1" s="1"/>
  <c r="AX33" i="1"/>
  <c r="N97" i="1"/>
  <c r="F98" i="1"/>
  <c r="C99" i="1" s="1"/>
  <c r="M98" i="1"/>
  <c r="Y98" i="1"/>
  <c r="Z98" i="1" s="1"/>
  <c r="AA98" i="1" s="1"/>
  <c r="X98" i="1"/>
  <c r="T98" i="1"/>
  <c r="U98" i="1" s="1"/>
  <c r="W98" i="1" s="1"/>
  <c r="Q99" i="1" s="1"/>
  <c r="R98" i="1"/>
  <c r="S98" i="1" s="1"/>
  <c r="V98" i="1" s="1"/>
  <c r="P99" i="1" s="1"/>
  <c r="AB98" i="1"/>
  <c r="K98" i="1"/>
  <c r="H98" i="1"/>
  <c r="I98" i="1"/>
  <c r="J98" i="1" s="1"/>
  <c r="L98" i="1" s="1"/>
  <c r="E98" i="1"/>
  <c r="G98" i="1" s="1"/>
  <c r="D99" i="1" s="1"/>
  <c r="AY33" i="1" l="1"/>
  <c r="BA33" i="1" s="1"/>
  <c r="AZ33" i="1"/>
  <c r="BB33" i="1" s="1"/>
  <c r="BD33" i="1" s="1"/>
  <c r="BF33" i="1" s="1"/>
  <c r="BC33" i="1"/>
  <c r="BE33" i="1" s="1"/>
  <c r="N98" i="1"/>
  <c r="M99" i="1"/>
  <c r="F99" i="1"/>
  <c r="C100" i="1" s="1"/>
  <c r="AB99" i="1"/>
  <c r="AC98" i="1"/>
  <c r="X99" i="1"/>
  <c r="Y99" i="1"/>
  <c r="Z99" i="1" s="1"/>
  <c r="AA99" i="1" s="1"/>
  <c r="AC99" i="1" s="1"/>
  <c r="T99" i="1"/>
  <c r="U99" i="1" s="1"/>
  <c r="W99" i="1" s="1"/>
  <c r="Q100" i="1" s="1"/>
  <c r="R99" i="1"/>
  <c r="S99" i="1" s="1"/>
  <c r="V99" i="1" s="1"/>
  <c r="P100" i="1" s="1"/>
  <c r="H99" i="1"/>
  <c r="E99" i="1"/>
  <c r="G99" i="1" s="1"/>
  <c r="D100" i="1" s="1"/>
  <c r="I99" i="1"/>
  <c r="J99" i="1" s="1"/>
  <c r="L99" i="1" s="1"/>
  <c r="K99" i="1"/>
  <c r="BG33" i="1" l="1"/>
  <c r="AL34" i="1" s="1"/>
  <c r="BH33" i="1"/>
  <c r="AM34" i="1" s="1"/>
  <c r="AG34" i="1" s="1"/>
  <c r="N99" i="1"/>
  <c r="F100" i="1"/>
  <c r="C101" i="1" s="1"/>
  <c r="M100" i="1"/>
  <c r="AB100" i="1"/>
  <c r="K100" i="1"/>
  <c r="H100" i="1"/>
  <c r="E100" i="1"/>
  <c r="G100" i="1" s="1"/>
  <c r="D101" i="1" s="1"/>
  <c r="I100" i="1"/>
  <c r="J100" i="1" s="1"/>
  <c r="L100" i="1" s="1"/>
  <c r="N100" i="1" s="1"/>
  <c r="Y100" i="1"/>
  <c r="Z100" i="1" s="1"/>
  <c r="AA100" i="1" s="1"/>
  <c r="X100" i="1"/>
  <c r="T100" i="1"/>
  <c r="U100" i="1" s="1"/>
  <c r="W100" i="1" s="1"/>
  <c r="Q101" i="1" s="1"/>
  <c r="R100" i="1"/>
  <c r="S100" i="1" s="1"/>
  <c r="V100" i="1" s="1"/>
  <c r="P101" i="1" s="1"/>
  <c r="AO34" i="1" l="1"/>
  <c r="AN34" i="1"/>
  <c r="AP34" i="1" s="1"/>
  <c r="AQ34" i="1"/>
  <c r="AJ34" i="1"/>
  <c r="AE34" i="1" s="1"/>
  <c r="AF34" i="1" s="1"/>
  <c r="AH34" i="1" s="1"/>
  <c r="AI34" i="1"/>
  <c r="AC100" i="1"/>
  <c r="AB101" i="1"/>
  <c r="Y101" i="1"/>
  <c r="Z101" i="1" s="1"/>
  <c r="AA101" i="1" s="1"/>
  <c r="AC101" i="1" s="1"/>
  <c r="X101" i="1"/>
  <c r="T101" i="1"/>
  <c r="U101" i="1" s="1"/>
  <c r="W101" i="1" s="1"/>
  <c r="Q102" i="1" s="1"/>
  <c r="AB102" i="1" s="1"/>
  <c r="R101" i="1"/>
  <c r="S101" i="1" s="1"/>
  <c r="V101" i="1" s="1"/>
  <c r="P102" i="1" s="1"/>
  <c r="F101" i="1"/>
  <c r="C102" i="1" s="1"/>
  <c r="M101" i="1"/>
  <c r="H101" i="1"/>
  <c r="E101" i="1"/>
  <c r="G101" i="1" s="1"/>
  <c r="D102" i="1" s="1"/>
  <c r="K101" i="1"/>
  <c r="I101" i="1"/>
  <c r="J101" i="1" s="1"/>
  <c r="L101" i="1" s="1"/>
  <c r="AS34" i="1" l="1"/>
  <c r="AV34" i="1" s="1"/>
  <c r="AR34" i="1"/>
  <c r="N101" i="1"/>
  <c r="I102" i="1"/>
  <c r="J102" i="1" s="1"/>
  <c r="L102" i="1" s="1"/>
  <c r="E102" i="1"/>
  <c r="G102" i="1" s="1"/>
  <c r="D103" i="1" s="1"/>
  <c r="K102" i="1"/>
  <c r="H102" i="1"/>
  <c r="Y102" i="1"/>
  <c r="Z102" i="1" s="1"/>
  <c r="AA102" i="1" s="1"/>
  <c r="AC102" i="1" s="1"/>
  <c r="X102" i="1"/>
  <c r="T102" i="1"/>
  <c r="U102" i="1" s="1"/>
  <c r="W102" i="1" s="1"/>
  <c r="Q103" i="1" s="1"/>
  <c r="R102" i="1"/>
  <c r="S102" i="1" s="1"/>
  <c r="V102" i="1" s="1"/>
  <c r="P103" i="1" s="1"/>
  <c r="M102" i="1"/>
  <c r="F102" i="1"/>
  <c r="C103" i="1" s="1"/>
  <c r="AX34" i="1" l="1"/>
  <c r="AU34" i="1"/>
  <c r="E103" i="1"/>
  <c r="G103" i="1" s="1"/>
  <c r="D104" i="1" s="1"/>
  <c r="K103" i="1"/>
  <c r="H103" i="1"/>
  <c r="I103" i="1"/>
  <c r="J103" i="1" s="1"/>
  <c r="L103" i="1" s="1"/>
  <c r="AB103" i="1"/>
  <c r="M103" i="1"/>
  <c r="F103" i="1"/>
  <c r="C104" i="1" s="1"/>
  <c r="N102" i="1"/>
  <c r="X103" i="1"/>
  <c r="Y103" i="1"/>
  <c r="Z103" i="1" s="1"/>
  <c r="AA103" i="1" s="1"/>
  <c r="R103" i="1"/>
  <c r="S103" i="1" s="1"/>
  <c r="V103" i="1" s="1"/>
  <c r="P104" i="1" s="1"/>
  <c r="T103" i="1"/>
  <c r="U103" i="1" s="1"/>
  <c r="W103" i="1" s="1"/>
  <c r="Q104" i="1" s="1"/>
  <c r="N103" i="1" l="1"/>
  <c r="AW34" i="1"/>
  <c r="AZ34" i="1"/>
  <c r="AC103" i="1"/>
  <c r="AB104" i="1"/>
  <c r="Y104" i="1"/>
  <c r="Z104" i="1" s="1"/>
  <c r="AA104" i="1" s="1"/>
  <c r="AC104" i="1" s="1"/>
  <c r="X104" i="1"/>
  <c r="T104" i="1"/>
  <c r="U104" i="1" s="1"/>
  <c r="W104" i="1" s="1"/>
  <c r="Q105" i="1" s="1"/>
  <c r="R104" i="1"/>
  <c r="S104" i="1" s="1"/>
  <c r="V104" i="1" s="1"/>
  <c r="P105" i="1" s="1"/>
  <c r="I104" i="1"/>
  <c r="J104" i="1" s="1"/>
  <c r="L104" i="1" s="1"/>
  <c r="K104" i="1"/>
  <c r="E104" i="1"/>
  <c r="G104" i="1" s="1"/>
  <c r="D105" i="1" s="1"/>
  <c r="H104" i="1"/>
  <c r="F104" i="1"/>
  <c r="C105" i="1" s="1"/>
  <c r="M104" i="1"/>
  <c r="AY34" i="1" l="1"/>
  <c r="BA34" i="1" s="1"/>
  <c r="BB34" i="1"/>
  <c r="BD34" i="1" s="1"/>
  <c r="BF34" i="1" s="1"/>
  <c r="AB105" i="1"/>
  <c r="N104" i="1"/>
  <c r="Y105" i="1"/>
  <c r="Z105" i="1" s="1"/>
  <c r="AA105" i="1" s="1"/>
  <c r="X105" i="1"/>
  <c r="T105" i="1"/>
  <c r="U105" i="1" s="1"/>
  <c r="W105" i="1" s="1"/>
  <c r="Q106" i="1" s="1"/>
  <c r="AB106" i="1" s="1"/>
  <c r="R105" i="1"/>
  <c r="S105" i="1" s="1"/>
  <c r="V105" i="1" s="1"/>
  <c r="P106" i="1" s="1"/>
  <c r="K105" i="1"/>
  <c r="I105" i="1"/>
  <c r="J105" i="1" s="1"/>
  <c r="L105" i="1" s="1"/>
  <c r="H105" i="1"/>
  <c r="E105" i="1"/>
  <c r="G105" i="1" s="1"/>
  <c r="D106" i="1" s="1"/>
  <c r="F105" i="1"/>
  <c r="C106" i="1" s="1"/>
  <c r="M105" i="1"/>
  <c r="AC105" i="1" l="1"/>
  <c r="BH34" i="1"/>
  <c r="AM35" i="1" s="1"/>
  <c r="AG35" i="1" s="1"/>
  <c r="BC34" i="1"/>
  <c r="BE34" i="1" s="1"/>
  <c r="BG34" i="1" s="1"/>
  <c r="AL35" i="1" s="1"/>
  <c r="N105" i="1"/>
  <c r="H106" i="1"/>
  <c r="E106" i="1"/>
  <c r="G106" i="1" s="1"/>
  <c r="D107" i="1" s="1"/>
  <c r="K106" i="1"/>
  <c r="I106" i="1"/>
  <c r="J106" i="1" s="1"/>
  <c r="L106" i="1" s="1"/>
  <c r="Y106" i="1"/>
  <c r="Z106" i="1" s="1"/>
  <c r="AA106" i="1" s="1"/>
  <c r="AC106" i="1" s="1"/>
  <c r="X106" i="1"/>
  <c r="T106" i="1"/>
  <c r="U106" i="1" s="1"/>
  <c r="W106" i="1" s="1"/>
  <c r="Q107" i="1" s="1"/>
  <c r="R106" i="1"/>
  <c r="S106" i="1" s="1"/>
  <c r="V106" i="1" s="1"/>
  <c r="P107" i="1" s="1"/>
  <c r="F106" i="1"/>
  <c r="C107" i="1" s="1"/>
  <c r="M106" i="1"/>
  <c r="AN35" i="1" l="1"/>
  <c r="AP35" i="1" s="1"/>
  <c r="AJ35" i="1"/>
  <c r="AE35" i="1" s="1"/>
  <c r="AF35" i="1" s="1"/>
  <c r="AH35" i="1" s="1"/>
  <c r="AI35" i="1"/>
  <c r="AO35" i="1"/>
  <c r="AR35" i="1"/>
  <c r="I107" i="1"/>
  <c r="J107" i="1" s="1"/>
  <c r="L107" i="1" s="1"/>
  <c r="H107" i="1"/>
  <c r="E107" i="1"/>
  <c r="G107" i="1" s="1"/>
  <c r="D108" i="1" s="1"/>
  <c r="K107" i="1"/>
  <c r="F107" i="1"/>
  <c r="C108" i="1" s="1"/>
  <c r="M107" i="1"/>
  <c r="AB107" i="1"/>
  <c r="X107" i="1"/>
  <c r="Y107" i="1"/>
  <c r="Z107" i="1" s="1"/>
  <c r="AA107" i="1" s="1"/>
  <c r="T107" i="1"/>
  <c r="U107" i="1" s="1"/>
  <c r="W107" i="1" s="1"/>
  <c r="Q108" i="1" s="1"/>
  <c r="R107" i="1"/>
  <c r="S107" i="1" s="1"/>
  <c r="V107" i="1" s="1"/>
  <c r="P108" i="1" s="1"/>
  <c r="N106" i="1"/>
  <c r="AQ35" i="1" l="1"/>
  <c r="AU35" i="1"/>
  <c r="AC107" i="1"/>
  <c r="N107" i="1"/>
  <c r="AB108" i="1"/>
  <c r="H108" i="1"/>
  <c r="E108" i="1"/>
  <c r="G108" i="1" s="1"/>
  <c r="D109" i="1" s="1"/>
  <c r="K108" i="1"/>
  <c r="I108" i="1"/>
  <c r="J108" i="1" s="1"/>
  <c r="L108" i="1" s="1"/>
  <c r="F108" i="1"/>
  <c r="C109" i="1" s="1"/>
  <c r="M108" i="1"/>
  <c r="Y108" i="1"/>
  <c r="Z108" i="1" s="1"/>
  <c r="AA108" i="1" s="1"/>
  <c r="X108" i="1"/>
  <c r="T108" i="1"/>
  <c r="U108" i="1" s="1"/>
  <c r="W108" i="1" s="1"/>
  <c r="Q109" i="1" s="1"/>
  <c r="AB109" i="1" s="1"/>
  <c r="R108" i="1"/>
  <c r="S108" i="1" s="1"/>
  <c r="V108" i="1" s="1"/>
  <c r="P109" i="1" s="1"/>
  <c r="AS35" i="1" l="1"/>
  <c r="AV35" i="1" s="1"/>
  <c r="AW35" i="1"/>
  <c r="AC108" i="1"/>
  <c r="N108" i="1"/>
  <c r="Y109" i="1"/>
  <c r="Z109" i="1" s="1"/>
  <c r="AA109" i="1" s="1"/>
  <c r="AC109" i="1" s="1"/>
  <c r="X109" i="1"/>
  <c r="R109" i="1"/>
  <c r="S109" i="1" s="1"/>
  <c r="V109" i="1" s="1"/>
  <c r="P110" i="1" s="1"/>
  <c r="T109" i="1"/>
  <c r="U109" i="1" s="1"/>
  <c r="W109" i="1" s="1"/>
  <c r="Q110" i="1" s="1"/>
  <c r="E109" i="1"/>
  <c r="G109" i="1" s="1"/>
  <c r="D110" i="1" s="1"/>
  <c r="I109" i="1"/>
  <c r="J109" i="1" s="1"/>
  <c r="L109" i="1" s="1"/>
  <c r="H109" i="1"/>
  <c r="K109" i="1"/>
  <c r="F109" i="1"/>
  <c r="C110" i="1" s="1"/>
  <c r="M109" i="1"/>
  <c r="AY35" i="1" l="1"/>
  <c r="BA35" i="1" s="1"/>
  <c r="AX35" i="1"/>
  <c r="I110" i="1"/>
  <c r="J110" i="1" s="1"/>
  <c r="L110" i="1" s="1"/>
  <c r="E110" i="1"/>
  <c r="G110" i="1" s="1"/>
  <c r="D111" i="1" s="1"/>
  <c r="K110" i="1"/>
  <c r="H110" i="1"/>
  <c r="N109" i="1"/>
  <c r="Y110" i="1"/>
  <c r="Z110" i="1" s="1"/>
  <c r="AA110" i="1" s="1"/>
  <c r="X110" i="1"/>
  <c r="T110" i="1"/>
  <c r="U110" i="1" s="1"/>
  <c r="W110" i="1" s="1"/>
  <c r="Q111" i="1" s="1"/>
  <c r="AB111" i="1" s="1"/>
  <c r="R110" i="1"/>
  <c r="S110" i="1" s="1"/>
  <c r="V110" i="1" s="1"/>
  <c r="P111" i="1" s="1"/>
  <c r="AB110" i="1"/>
  <c r="F110" i="1"/>
  <c r="C111" i="1" s="1"/>
  <c r="M110" i="1"/>
  <c r="BC35" i="1" l="1"/>
  <c r="BE35" i="1" s="1"/>
  <c r="AZ35" i="1"/>
  <c r="AC110" i="1"/>
  <c r="X111" i="1"/>
  <c r="Y111" i="1"/>
  <c r="Z111" i="1" s="1"/>
  <c r="AA111" i="1" s="1"/>
  <c r="AC111" i="1" s="1"/>
  <c r="R111" i="1"/>
  <c r="S111" i="1" s="1"/>
  <c r="V111" i="1" s="1"/>
  <c r="P112" i="1" s="1"/>
  <c r="T111" i="1"/>
  <c r="U111" i="1" s="1"/>
  <c r="W111" i="1" s="1"/>
  <c r="Q112" i="1" s="1"/>
  <c r="F111" i="1"/>
  <c r="C112" i="1" s="1"/>
  <c r="M111" i="1"/>
  <c r="I111" i="1"/>
  <c r="J111" i="1" s="1"/>
  <c r="L111" i="1" s="1"/>
  <c r="H111" i="1"/>
  <c r="E111" i="1"/>
  <c r="G111" i="1" s="1"/>
  <c r="D112" i="1" s="1"/>
  <c r="K111" i="1"/>
  <c r="N110" i="1"/>
  <c r="N111" i="1" l="1"/>
  <c r="BG35" i="1"/>
  <c r="AL36" i="1" s="1"/>
  <c r="BB35" i="1"/>
  <c r="BD35" i="1" s="1"/>
  <c r="BF35" i="1" s="1"/>
  <c r="BH35" i="1" s="1"/>
  <c r="AM36" i="1" s="1"/>
  <c r="AG36" i="1" s="1"/>
  <c r="M112" i="1"/>
  <c r="F112" i="1"/>
  <c r="C113" i="1" s="1"/>
  <c r="Y112" i="1"/>
  <c r="Z112" i="1" s="1"/>
  <c r="AA112" i="1" s="1"/>
  <c r="X112" i="1"/>
  <c r="R112" i="1"/>
  <c r="S112" i="1" s="1"/>
  <c r="V112" i="1" s="1"/>
  <c r="P113" i="1" s="1"/>
  <c r="T112" i="1"/>
  <c r="U112" i="1" s="1"/>
  <c r="W112" i="1" s="1"/>
  <c r="Q113" i="1" s="1"/>
  <c r="E112" i="1"/>
  <c r="G112" i="1" s="1"/>
  <c r="D113" i="1" s="1"/>
  <c r="I112" i="1"/>
  <c r="J112" i="1" s="1"/>
  <c r="L112" i="1" s="1"/>
  <c r="N112" i="1" s="1"/>
  <c r="H112" i="1"/>
  <c r="K112" i="1"/>
  <c r="AB112" i="1"/>
  <c r="AO36" i="1" l="1"/>
  <c r="AN36" i="1"/>
  <c r="AP36" i="1" s="1"/>
  <c r="AQ36" i="1"/>
  <c r="AJ36" i="1"/>
  <c r="AE36" i="1" s="1"/>
  <c r="AF36" i="1" s="1"/>
  <c r="AH36" i="1" s="1"/>
  <c r="AI36" i="1"/>
  <c r="AC112" i="1"/>
  <c r="M113" i="1"/>
  <c r="F113" i="1"/>
  <c r="C114" i="1" s="1"/>
  <c r="AB113" i="1"/>
  <c r="Y113" i="1"/>
  <c r="Z113" i="1" s="1"/>
  <c r="AA113" i="1" s="1"/>
  <c r="X113" i="1"/>
  <c r="R113" i="1"/>
  <c r="S113" i="1" s="1"/>
  <c r="V113" i="1" s="1"/>
  <c r="P114" i="1" s="1"/>
  <c r="T113" i="1"/>
  <c r="U113" i="1" s="1"/>
  <c r="W113" i="1" s="1"/>
  <c r="Q114" i="1" s="1"/>
  <c r="I113" i="1"/>
  <c r="J113" i="1" s="1"/>
  <c r="L113" i="1" s="1"/>
  <c r="H113" i="1"/>
  <c r="K113" i="1"/>
  <c r="E113" i="1"/>
  <c r="G113" i="1" s="1"/>
  <c r="D114" i="1" s="1"/>
  <c r="AS36" i="1" l="1"/>
  <c r="AV36" i="1" s="1"/>
  <c r="AR36" i="1"/>
  <c r="N113" i="1"/>
  <c r="AB114" i="1"/>
  <c r="Y114" i="1"/>
  <c r="Z114" i="1" s="1"/>
  <c r="AA114" i="1" s="1"/>
  <c r="X114" i="1"/>
  <c r="R114" i="1"/>
  <c r="S114" i="1" s="1"/>
  <c r="V114" i="1" s="1"/>
  <c r="P115" i="1" s="1"/>
  <c r="T114" i="1"/>
  <c r="U114" i="1" s="1"/>
  <c r="W114" i="1" s="1"/>
  <c r="Q115" i="1" s="1"/>
  <c r="F114" i="1"/>
  <c r="C115" i="1" s="1"/>
  <c r="M114" i="1"/>
  <c r="AC113" i="1"/>
  <c r="H114" i="1"/>
  <c r="E114" i="1"/>
  <c r="G114" i="1" s="1"/>
  <c r="D115" i="1" s="1"/>
  <c r="I114" i="1"/>
  <c r="J114" i="1" s="1"/>
  <c r="L114" i="1" s="1"/>
  <c r="K114" i="1"/>
  <c r="AU36" i="1" l="1"/>
  <c r="AX36" i="1"/>
  <c r="AC114" i="1"/>
  <c r="F115" i="1"/>
  <c r="C116" i="1" s="1"/>
  <c r="M115" i="1"/>
  <c r="X115" i="1"/>
  <c r="Y115" i="1"/>
  <c r="Z115" i="1" s="1"/>
  <c r="AA115" i="1" s="1"/>
  <c r="R115" i="1"/>
  <c r="S115" i="1" s="1"/>
  <c r="V115" i="1" s="1"/>
  <c r="P116" i="1" s="1"/>
  <c r="T115" i="1"/>
  <c r="U115" i="1" s="1"/>
  <c r="W115" i="1" s="1"/>
  <c r="Q116" i="1" s="1"/>
  <c r="E115" i="1"/>
  <c r="G115" i="1" s="1"/>
  <c r="D116" i="1" s="1"/>
  <c r="K115" i="1"/>
  <c r="H115" i="1"/>
  <c r="I115" i="1"/>
  <c r="J115" i="1" s="1"/>
  <c r="L115" i="1" s="1"/>
  <c r="N114" i="1"/>
  <c r="AB115" i="1"/>
  <c r="AZ36" i="1" l="1"/>
  <c r="AW36" i="1"/>
  <c r="N115" i="1"/>
  <c r="M116" i="1"/>
  <c r="F116" i="1"/>
  <c r="C117" i="1" s="1"/>
  <c r="AC115" i="1"/>
  <c r="AB116" i="1"/>
  <c r="Y116" i="1"/>
  <c r="Z116" i="1" s="1"/>
  <c r="AA116" i="1" s="1"/>
  <c r="X116" i="1"/>
  <c r="R116" i="1"/>
  <c r="S116" i="1" s="1"/>
  <c r="V116" i="1" s="1"/>
  <c r="P117" i="1" s="1"/>
  <c r="T116" i="1"/>
  <c r="U116" i="1" s="1"/>
  <c r="W116" i="1" s="1"/>
  <c r="Q117" i="1" s="1"/>
  <c r="K116" i="1"/>
  <c r="I116" i="1"/>
  <c r="J116" i="1" s="1"/>
  <c r="L116" i="1" s="1"/>
  <c r="H116" i="1"/>
  <c r="E116" i="1"/>
  <c r="G116" i="1" s="1"/>
  <c r="D117" i="1" s="1"/>
  <c r="N116" i="1" l="1"/>
  <c r="AY36" i="1"/>
  <c r="BA36" i="1" s="1"/>
  <c r="BB36" i="1"/>
  <c r="BD36" i="1" s="1"/>
  <c r="BF36" i="1" s="1"/>
  <c r="Y117" i="1"/>
  <c r="Z117" i="1" s="1"/>
  <c r="AA117" i="1" s="1"/>
  <c r="X117" i="1"/>
  <c r="R117" i="1"/>
  <c r="S117" i="1" s="1"/>
  <c r="V117" i="1" s="1"/>
  <c r="P118" i="1" s="1"/>
  <c r="T117" i="1"/>
  <c r="U117" i="1" s="1"/>
  <c r="W117" i="1" s="1"/>
  <c r="Q118" i="1" s="1"/>
  <c r="AC116" i="1"/>
  <c r="E117" i="1"/>
  <c r="G117" i="1" s="1"/>
  <c r="D118" i="1" s="1"/>
  <c r="I117" i="1"/>
  <c r="J117" i="1" s="1"/>
  <c r="L117" i="1" s="1"/>
  <c r="K117" i="1"/>
  <c r="H117" i="1"/>
  <c r="F117" i="1"/>
  <c r="C118" i="1" s="1"/>
  <c r="M117" i="1"/>
  <c r="AB117" i="1"/>
  <c r="BH36" i="1" l="1"/>
  <c r="AM37" i="1" s="1"/>
  <c r="AG37" i="1" s="1"/>
  <c r="BC36" i="1"/>
  <c r="BE36" i="1" s="1"/>
  <c r="BG36" i="1" s="1"/>
  <c r="AL37" i="1" s="1"/>
  <c r="N117" i="1"/>
  <c r="AB118" i="1"/>
  <c r="Y118" i="1"/>
  <c r="Z118" i="1" s="1"/>
  <c r="AA118" i="1" s="1"/>
  <c r="AC118" i="1" s="1"/>
  <c r="X118" i="1"/>
  <c r="R118" i="1"/>
  <c r="S118" i="1" s="1"/>
  <c r="V118" i="1" s="1"/>
  <c r="P119" i="1" s="1"/>
  <c r="T118" i="1"/>
  <c r="U118" i="1" s="1"/>
  <c r="W118" i="1" s="1"/>
  <c r="Q119" i="1" s="1"/>
  <c r="F118" i="1"/>
  <c r="C119" i="1" s="1"/>
  <c r="M118" i="1"/>
  <c r="I118" i="1"/>
  <c r="J118" i="1" s="1"/>
  <c r="L118" i="1" s="1"/>
  <c r="K118" i="1"/>
  <c r="H118" i="1"/>
  <c r="E118" i="1"/>
  <c r="G118" i="1" s="1"/>
  <c r="D119" i="1" s="1"/>
  <c r="AC117" i="1"/>
  <c r="AN37" i="1" l="1"/>
  <c r="AP37" i="1" s="1"/>
  <c r="AI37" i="1"/>
  <c r="AJ37" i="1"/>
  <c r="AE37" i="1" s="1"/>
  <c r="AF37" i="1" s="1"/>
  <c r="AH37" i="1" s="1"/>
  <c r="AO37" i="1"/>
  <c r="AQ37" i="1" s="1"/>
  <c r="AR37" i="1"/>
  <c r="X119" i="1"/>
  <c r="Y119" i="1"/>
  <c r="Z119" i="1" s="1"/>
  <c r="AA119" i="1" s="1"/>
  <c r="R119" i="1"/>
  <c r="S119" i="1" s="1"/>
  <c r="V119" i="1" s="1"/>
  <c r="P120" i="1" s="1"/>
  <c r="T119" i="1"/>
  <c r="U119" i="1" s="1"/>
  <c r="W119" i="1" s="1"/>
  <c r="Q120" i="1" s="1"/>
  <c r="K119" i="1"/>
  <c r="H119" i="1"/>
  <c r="E119" i="1"/>
  <c r="G119" i="1" s="1"/>
  <c r="D120" i="1" s="1"/>
  <c r="I119" i="1"/>
  <c r="J119" i="1" s="1"/>
  <c r="L119" i="1" s="1"/>
  <c r="AB119" i="1"/>
  <c r="F119" i="1"/>
  <c r="C120" i="1" s="1"/>
  <c r="M119" i="1"/>
  <c r="N118" i="1"/>
  <c r="AS37" i="1" l="1"/>
  <c r="AV37" i="1" s="1"/>
  <c r="AX37" i="1" s="1"/>
  <c r="AU37" i="1"/>
  <c r="AW37" i="1" s="1"/>
  <c r="K120" i="1"/>
  <c r="H120" i="1"/>
  <c r="I120" i="1"/>
  <c r="J120" i="1" s="1"/>
  <c r="L120" i="1" s="1"/>
  <c r="E120" i="1"/>
  <c r="G120" i="1" s="1"/>
  <c r="AB120" i="1"/>
  <c r="Y120" i="1"/>
  <c r="Z120" i="1" s="1"/>
  <c r="AA120" i="1" s="1"/>
  <c r="X120" i="1"/>
  <c r="R120" i="1"/>
  <c r="S120" i="1" s="1"/>
  <c r="V120" i="1" s="1"/>
  <c r="T120" i="1"/>
  <c r="U120" i="1" s="1"/>
  <c r="W120" i="1" s="1"/>
  <c r="F120" i="1"/>
  <c r="M120" i="1"/>
  <c r="AC119" i="1"/>
  <c r="N119" i="1"/>
  <c r="AY37" i="1" l="1"/>
  <c r="BA37" i="1" s="1"/>
  <c r="AZ37" i="1"/>
  <c r="AC120" i="1"/>
  <c r="N120" i="1"/>
  <c r="BC37" i="1" l="1"/>
  <c r="BE37" i="1" s="1"/>
  <c r="BG37" i="1" s="1"/>
  <c r="AL38" i="1" s="1"/>
  <c r="BB37" i="1"/>
  <c r="BD37" i="1" s="1"/>
  <c r="BF37" i="1" s="1"/>
  <c r="BH37" i="1" s="1"/>
  <c r="AM38" i="1" s="1"/>
  <c r="AG38" i="1" s="1"/>
  <c r="AO38" i="1" l="1"/>
  <c r="AN38" i="1"/>
  <c r="AP38" i="1" s="1"/>
  <c r="AR38" i="1" s="1"/>
  <c r="AQ38" i="1"/>
  <c r="AJ38" i="1"/>
  <c r="AE38" i="1" s="1"/>
  <c r="AF38" i="1" s="1"/>
  <c r="AH38" i="1" s="1"/>
  <c r="AI38" i="1"/>
  <c r="AU38" i="1" l="1"/>
  <c r="AS38" i="1"/>
  <c r="AV38" i="1" s="1"/>
  <c r="AX38" i="1" s="1"/>
  <c r="AW38" i="1"/>
  <c r="AZ38" i="1" l="1"/>
  <c r="BB38" i="1"/>
  <c r="BD38" i="1" s="1"/>
  <c r="BF38" i="1" s="1"/>
  <c r="AY38" i="1"/>
  <c r="BA38" i="1" s="1"/>
  <c r="BC38" i="1" s="1"/>
  <c r="BE38" i="1" s="1"/>
  <c r="BH38" i="1" l="1"/>
  <c r="AM39" i="1" s="1"/>
  <c r="AG39" i="1" s="1"/>
  <c r="BG38" i="1"/>
  <c r="AL39" i="1" s="1"/>
  <c r="AN39" i="1" l="1"/>
  <c r="AP39" i="1" s="1"/>
  <c r="AI39" i="1"/>
  <c r="AJ39" i="1"/>
  <c r="AE39" i="1" s="1"/>
  <c r="AF39" i="1" s="1"/>
  <c r="AH39" i="1" s="1"/>
  <c r="AR39" i="1"/>
  <c r="AO39" i="1"/>
  <c r="AQ39" i="1" s="1"/>
  <c r="AS39" i="1" l="1"/>
  <c r="AV39" i="1" s="1"/>
  <c r="AU39" i="1"/>
  <c r="AX39" i="1"/>
  <c r="AW39" i="1" l="1"/>
  <c r="AZ39" i="1"/>
  <c r="AY39" i="1" l="1"/>
  <c r="BA39" i="1" s="1"/>
  <c r="BB39" i="1"/>
  <c r="BD39" i="1" s="1"/>
  <c r="BF39" i="1" s="1"/>
  <c r="BH39" i="1" l="1"/>
  <c r="AM40" i="1" s="1"/>
  <c r="AG40" i="1" s="1"/>
  <c r="BC39" i="1"/>
  <c r="BE39" i="1" s="1"/>
  <c r="BG39" i="1" s="1"/>
  <c r="AL40" i="1" s="1"/>
  <c r="AN40" i="1" l="1"/>
  <c r="AP40" i="1" s="1"/>
  <c r="AJ40" i="1"/>
  <c r="AE40" i="1" s="1"/>
  <c r="AF40" i="1" s="1"/>
  <c r="AH40" i="1" s="1"/>
  <c r="AI40" i="1"/>
  <c r="AO40" i="1"/>
  <c r="AR40" i="1"/>
  <c r="AQ40" i="1" l="1"/>
  <c r="AU40" i="1"/>
  <c r="AW40" i="1" l="1"/>
  <c r="AS40" i="1"/>
  <c r="AV40" i="1" s="1"/>
  <c r="AX40" i="1" l="1"/>
  <c r="AY40" i="1"/>
  <c r="BA40" i="1" s="1"/>
  <c r="AZ40" i="1" l="1"/>
  <c r="BC40" i="1"/>
  <c r="BE40" i="1" s="1"/>
  <c r="BG40" i="1" l="1"/>
  <c r="AL41" i="1" s="1"/>
  <c r="BB40" i="1"/>
  <c r="BD40" i="1" s="1"/>
  <c r="BF40" i="1" s="1"/>
  <c r="BH40" i="1" s="1"/>
  <c r="AM41" i="1" s="1"/>
  <c r="AG41" i="1" s="1"/>
  <c r="AO41" i="1" l="1"/>
  <c r="AN41" i="1"/>
  <c r="AP41" i="1" s="1"/>
  <c r="AQ41" i="1"/>
  <c r="AI41" i="1"/>
  <c r="AJ41" i="1"/>
  <c r="AE41" i="1" s="1"/>
  <c r="AF41" i="1" s="1"/>
  <c r="AH41" i="1" s="1"/>
  <c r="AS41" i="1" l="1"/>
  <c r="AV41" i="1" s="1"/>
  <c r="AR41" i="1"/>
  <c r="AU41" i="1" l="1"/>
  <c r="AX41" i="1"/>
  <c r="AZ41" i="1" l="1"/>
  <c r="AW41" i="1"/>
  <c r="BB41" i="1" l="1"/>
  <c r="BD41" i="1" s="1"/>
  <c r="BF41" i="1" s="1"/>
  <c r="AY41" i="1"/>
  <c r="BA41" i="1" s="1"/>
  <c r="BH41" i="1" l="1"/>
  <c r="AM42" i="1" s="1"/>
  <c r="AG42" i="1" s="1"/>
  <c r="BC41" i="1"/>
  <c r="BE41" i="1" s="1"/>
  <c r="BG41" i="1" s="1"/>
  <c r="AL42" i="1" s="1"/>
  <c r="AN42" i="1" l="1"/>
  <c r="AP42" i="1" s="1"/>
  <c r="AJ42" i="1"/>
  <c r="AE42" i="1" s="1"/>
  <c r="AF42" i="1" s="1"/>
  <c r="AH42" i="1" s="1"/>
  <c r="AI42" i="1"/>
  <c r="AR42" i="1"/>
  <c r="AO42" i="1"/>
  <c r="AQ42" i="1" s="1"/>
  <c r="AS42" i="1" l="1"/>
  <c r="AV42" i="1" s="1"/>
  <c r="AU42" i="1"/>
  <c r="AW42" i="1" s="1"/>
  <c r="AX42" i="1"/>
  <c r="AY42" i="1" l="1"/>
  <c r="BA42" i="1" s="1"/>
  <c r="AZ42" i="1"/>
  <c r="BC42" i="1"/>
  <c r="BE42" i="1" s="1"/>
  <c r="BG42" i="1" l="1"/>
  <c r="AL43" i="1" s="1"/>
  <c r="BB42" i="1"/>
  <c r="BD42" i="1" s="1"/>
  <c r="BF42" i="1" s="1"/>
  <c r="BH42" i="1" s="1"/>
  <c r="AM43" i="1" s="1"/>
  <c r="AG43" i="1" s="1"/>
  <c r="AO43" i="1" l="1"/>
  <c r="AN43" i="1"/>
  <c r="AP43" i="1" s="1"/>
  <c r="AQ43" i="1"/>
  <c r="AI43" i="1"/>
  <c r="AJ43" i="1"/>
  <c r="AE43" i="1" s="1"/>
  <c r="AF43" i="1" s="1"/>
  <c r="AH43" i="1" s="1"/>
  <c r="AS43" i="1" l="1"/>
  <c r="AV43" i="1" s="1"/>
  <c r="AR43" i="1"/>
  <c r="AX43" i="1" l="1"/>
  <c r="AU43" i="1"/>
  <c r="AW43" i="1" l="1"/>
  <c r="AZ43" i="1"/>
  <c r="AY43" i="1" l="1"/>
  <c r="BA43" i="1" s="1"/>
  <c r="BB43" i="1"/>
  <c r="BD43" i="1" s="1"/>
  <c r="BF43" i="1" s="1"/>
  <c r="BH43" i="1" l="1"/>
  <c r="AM44" i="1" s="1"/>
  <c r="AG44" i="1" s="1"/>
  <c r="BC43" i="1"/>
  <c r="BE43" i="1" s="1"/>
  <c r="BG43" i="1" s="1"/>
  <c r="AL44" i="1" s="1"/>
  <c r="AN44" i="1" l="1"/>
  <c r="AP44" i="1" s="1"/>
  <c r="AJ44" i="1"/>
  <c r="AE44" i="1" s="1"/>
  <c r="AF44" i="1" s="1"/>
  <c r="AH44" i="1" s="1"/>
  <c r="AI44" i="1"/>
  <c r="AO44" i="1"/>
  <c r="AR44" i="1"/>
  <c r="AQ44" i="1" l="1"/>
  <c r="AU44" i="1"/>
  <c r="AS44" i="1" l="1"/>
  <c r="AV44" i="1" s="1"/>
  <c r="AW44" i="1"/>
  <c r="AY44" i="1" l="1"/>
  <c r="BA44" i="1" s="1"/>
  <c r="AX44" i="1"/>
  <c r="BC44" i="1" l="1"/>
  <c r="BE44" i="1" s="1"/>
  <c r="AZ44" i="1"/>
  <c r="BG44" i="1" l="1"/>
  <c r="AL45" i="1" s="1"/>
  <c r="BB44" i="1"/>
  <c r="BD44" i="1" s="1"/>
  <c r="BF44" i="1" s="1"/>
  <c r="BH44" i="1" s="1"/>
  <c r="AM45" i="1" s="1"/>
  <c r="AG45" i="1" s="1"/>
  <c r="AO45" i="1" l="1"/>
  <c r="AN45" i="1"/>
  <c r="AP45" i="1" s="1"/>
  <c r="AQ45" i="1"/>
  <c r="AJ45" i="1"/>
  <c r="AE45" i="1" s="1"/>
  <c r="AF45" i="1" s="1"/>
  <c r="AH45" i="1" s="1"/>
  <c r="AI45" i="1"/>
  <c r="AS45" i="1" l="1"/>
  <c r="AV45" i="1" s="1"/>
  <c r="AR45" i="1"/>
  <c r="AU45" i="1" l="1"/>
  <c r="AX45" i="1"/>
  <c r="AZ45" i="1" l="1"/>
  <c r="AW45" i="1"/>
  <c r="AY45" i="1" l="1"/>
  <c r="BA45" i="1" s="1"/>
  <c r="BB45" i="1"/>
  <c r="BD45" i="1" s="1"/>
  <c r="BF45" i="1" s="1"/>
  <c r="BH45" i="1" l="1"/>
  <c r="AM46" i="1" s="1"/>
  <c r="AG46" i="1" s="1"/>
  <c r="BC45" i="1"/>
  <c r="BE45" i="1" s="1"/>
  <c r="BG45" i="1" s="1"/>
  <c r="AL46" i="1" s="1"/>
  <c r="AN46" i="1" l="1"/>
  <c r="AP46" i="1" s="1"/>
  <c r="AJ46" i="1"/>
  <c r="AE46" i="1" s="1"/>
  <c r="AF46" i="1" s="1"/>
  <c r="AH46" i="1" s="1"/>
  <c r="AI46" i="1"/>
  <c r="AO46" i="1"/>
  <c r="AR46" i="1"/>
  <c r="AQ46" i="1" l="1"/>
  <c r="AU46" i="1"/>
  <c r="AW46" i="1" l="1"/>
  <c r="AS46" i="1"/>
  <c r="AV46" i="1" s="1"/>
  <c r="AX46" i="1" l="1"/>
  <c r="AY46" i="1"/>
  <c r="BA46" i="1" s="1"/>
  <c r="AZ46" i="1" l="1"/>
  <c r="BC46" i="1"/>
  <c r="BE46" i="1" s="1"/>
  <c r="BG46" i="1" l="1"/>
  <c r="AL47" i="1" s="1"/>
  <c r="BB46" i="1"/>
  <c r="BD46" i="1" s="1"/>
  <c r="BF46" i="1" s="1"/>
  <c r="BH46" i="1" s="1"/>
  <c r="AM47" i="1" s="1"/>
  <c r="AG47" i="1" s="1"/>
  <c r="AO47" i="1" l="1"/>
  <c r="AN47" i="1"/>
  <c r="AP47" i="1" s="1"/>
  <c r="AQ47" i="1"/>
  <c r="AJ47" i="1"/>
  <c r="AE47" i="1" s="1"/>
  <c r="AF47" i="1" s="1"/>
  <c r="AH47" i="1" s="1"/>
  <c r="AI47" i="1"/>
  <c r="AS47" i="1" l="1"/>
  <c r="AV47" i="1" s="1"/>
  <c r="AR47" i="1"/>
  <c r="AU47" i="1" l="1"/>
  <c r="AX47" i="1"/>
  <c r="AZ47" i="1" l="1"/>
  <c r="AW47" i="1"/>
  <c r="BB47" i="1" l="1"/>
  <c r="BD47" i="1" s="1"/>
  <c r="BF47" i="1" s="1"/>
  <c r="AY47" i="1"/>
  <c r="BA47" i="1" s="1"/>
  <c r="BH47" i="1" l="1"/>
  <c r="AM48" i="1" s="1"/>
  <c r="AG48" i="1" s="1"/>
  <c r="BC47" i="1"/>
  <c r="BE47" i="1" s="1"/>
  <c r="BG47" i="1" s="1"/>
  <c r="AL48" i="1" s="1"/>
  <c r="AN48" i="1" l="1"/>
  <c r="AP48" i="1" s="1"/>
  <c r="AI48" i="1"/>
  <c r="AJ48" i="1"/>
  <c r="AE48" i="1" s="1"/>
  <c r="AF48" i="1" s="1"/>
  <c r="AH48" i="1" s="1"/>
  <c r="AR48" i="1"/>
  <c r="AO48" i="1"/>
  <c r="AQ48" i="1" s="1"/>
  <c r="AS48" i="1" l="1"/>
  <c r="AV48" i="1" s="1"/>
  <c r="AU48" i="1"/>
  <c r="AW48" i="1" s="1"/>
  <c r="AX48" i="1"/>
  <c r="AY48" i="1" l="1"/>
  <c r="BA48" i="1" s="1"/>
  <c r="AZ48" i="1"/>
  <c r="BB48" i="1" s="1"/>
  <c r="BD48" i="1" s="1"/>
  <c r="BF48" i="1" s="1"/>
  <c r="BC48" i="1"/>
  <c r="BE48" i="1" s="1"/>
  <c r="BG48" i="1" l="1"/>
  <c r="AL49" i="1" s="1"/>
  <c r="BH48" i="1"/>
  <c r="AM49" i="1" s="1"/>
  <c r="AG49" i="1" s="1"/>
  <c r="AO49" i="1" l="1"/>
  <c r="AN49" i="1"/>
  <c r="AP49" i="1" s="1"/>
  <c r="AR49" i="1" s="1"/>
  <c r="AQ49" i="1"/>
  <c r="AI49" i="1"/>
  <c r="AJ49" i="1"/>
  <c r="AE49" i="1" s="1"/>
  <c r="AF49" i="1" s="1"/>
  <c r="AH49" i="1" s="1"/>
  <c r="AU49" i="1" l="1"/>
  <c r="AW49" i="1" s="1"/>
  <c r="AS49" i="1"/>
  <c r="AV49" i="1" s="1"/>
  <c r="AX49" i="1" s="1"/>
  <c r="AZ49" i="1" l="1"/>
  <c r="AY49" i="1"/>
  <c r="BA49" i="1" s="1"/>
  <c r="BC49" i="1" s="1"/>
  <c r="BE49" i="1" s="1"/>
  <c r="BB49" i="1"/>
  <c r="BD49" i="1" s="1"/>
  <c r="BF49" i="1" s="1"/>
  <c r="BH49" i="1" l="1"/>
  <c r="AM50" i="1" s="1"/>
  <c r="AG50" i="1" s="1"/>
  <c r="BG49" i="1"/>
  <c r="AL50" i="1" s="1"/>
  <c r="AN50" i="1" l="1"/>
  <c r="AP50" i="1" s="1"/>
  <c r="AI50" i="1"/>
  <c r="AJ50" i="1"/>
  <c r="AE50" i="1" s="1"/>
  <c r="AF50" i="1" s="1"/>
  <c r="AH50" i="1" s="1"/>
  <c r="AO50" i="1"/>
  <c r="AR50" i="1"/>
  <c r="AQ50" i="1" l="1"/>
  <c r="AU50" i="1"/>
  <c r="AS50" i="1" l="1"/>
  <c r="AV50" i="1" s="1"/>
  <c r="AW50" i="1"/>
  <c r="AY50" i="1" l="1"/>
  <c r="BA50" i="1" s="1"/>
  <c r="AX50" i="1"/>
  <c r="BC50" i="1" l="1"/>
  <c r="BE50" i="1" s="1"/>
  <c r="AZ50" i="1"/>
  <c r="BG50" i="1" l="1"/>
  <c r="AL51" i="1" s="1"/>
  <c r="BB50" i="1"/>
  <c r="BD50" i="1" s="1"/>
  <c r="BF50" i="1" s="1"/>
  <c r="BH50" i="1" s="1"/>
  <c r="AM51" i="1" s="1"/>
  <c r="AG51" i="1" s="1"/>
  <c r="AO51" i="1" l="1"/>
  <c r="AN51" i="1"/>
  <c r="AP51" i="1" s="1"/>
  <c r="AQ51" i="1"/>
  <c r="AJ51" i="1"/>
  <c r="AE51" i="1" s="1"/>
  <c r="AF51" i="1" s="1"/>
  <c r="AH51" i="1" s="1"/>
  <c r="AI51" i="1"/>
  <c r="AS51" i="1" l="1"/>
  <c r="AV51" i="1" s="1"/>
  <c r="AR51" i="1"/>
  <c r="AU51" i="1" l="1"/>
  <c r="AX51" i="1"/>
  <c r="AZ51" i="1" l="1"/>
  <c r="AW51" i="1"/>
  <c r="AY51" i="1" l="1"/>
  <c r="BA51" i="1" s="1"/>
  <c r="BB51" i="1"/>
  <c r="BD51" i="1" s="1"/>
  <c r="BF51" i="1" s="1"/>
  <c r="BH51" i="1" l="1"/>
  <c r="AM52" i="1" s="1"/>
  <c r="AG52" i="1" s="1"/>
  <c r="BC51" i="1"/>
  <c r="BE51" i="1" s="1"/>
  <c r="BG51" i="1" s="1"/>
  <c r="AL52" i="1" s="1"/>
  <c r="AN52" i="1" l="1"/>
  <c r="AP52" i="1" s="1"/>
  <c r="AJ52" i="1"/>
  <c r="AE52" i="1" s="1"/>
  <c r="AF52" i="1" s="1"/>
  <c r="AH52" i="1" s="1"/>
  <c r="AI52" i="1"/>
  <c r="AO52" i="1"/>
  <c r="AR52" i="1"/>
  <c r="AQ52" i="1" l="1"/>
  <c r="AU52" i="1"/>
  <c r="AW52" i="1" l="1"/>
  <c r="AS52" i="1"/>
  <c r="AV52" i="1" s="1"/>
  <c r="AX52" i="1" l="1"/>
  <c r="AY52" i="1"/>
  <c r="BA52" i="1" s="1"/>
  <c r="AZ52" i="1" l="1"/>
  <c r="BC52" i="1"/>
  <c r="BE52" i="1" s="1"/>
  <c r="BG52" i="1" l="1"/>
  <c r="AL53" i="1" s="1"/>
  <c r="BB52" i="1"/>
  <c r="BD52" i="1" s="1"/>
  <c r="BF52" i="1" s="1"/>
  <c r="BH52" i="1" s="1"/>
  <c r="AM53" i="1" s="1"/>
  <c r="AG53" i="1" s="1"/>
  <c r="AO53" i="1" l="1"/>
  <c r="AN53" i="1"/>
  <c r="AP53" i="1" s="1"/>
  <c r="AQ53" i="1"/>
  <c r="AJ53" i="1"/>
  <c r="AE53" i="1" s="1"/>
  <c r="AF53" i="1" s="1"/>
  <c r="AH53" i="1" s="1"/>
  <c r="AI53" i="1"/>
  <c r="AS53" i="1" l="1"/>
  <c r="AV53" i="1" s="1"/>
  <c r="AR53" i="1"/>
  <c r="AU53" i="1" l="1"/>
  <c r="AX53" i="1"/>
  <c r="AZ53" i="1" l="1"/>
  <c r="AW53" i="1"/>
  <c r="BB53" i="1" l="1"/>
  <c r="BD53" i="1" s="1"/>
  <c r="BF53" i="1" s="1"/>
  <c r="AY53" i="1"/>
  <c r="BA53" i="1" s="1"/>
  <c r="BH53" i="1" l="1"/>
  <c r="AM54" i="1" s="1"/>
  <c r="AG54" i="1" s="1"/>
  <c r="BC53" i="1"/>
  <c r="BE53" i="1" s="1"/>
  <c r="BG53" i="1" s="1"/>
  <c r="AL54" i="1" s="1"/>
  <c r="AN54" i="1" l="1"/>
  <c r="AP54" i="1" s="1"/>
  <c r="AJ54" i="1"/>
  <c r="AE54" i="1" s="1"/>
  <c r="AF54" i="1" s="1"/>
  <c r="AH54" i="1" s="1"/>
  <c r="AI54" i="1"/>
  <c r="AR54" i="1"/>
  <c r="AO54" i="1"/>
  <c r="AQ54" i="1" s="1"/>
  <c r="AS54" i="1" l="1"/>
  <c r="AV54" i="1" s="1"/>
  <c r="AU54" i="1"/>
  <c r="AW54" i="1" s="1"/>
  <c r="AX54" i="1"/>
  <c r="AY54" i="1" l="1"/>
  <c r="BA54" i="1" s="1"/>
  <c r="AZ54" i="1"/>
  <c r="BC54" i="1"/>
  <c r="BE54" i="1" s="1"/>
  <c r="BG54" i="1" l="1"/>
  <c r="AL55" i="1" s="1"/>
  <c r="BB54" i="1"/>
  <c r="BD54" i="1" s="1"/>
  <c r="BF54" i="1" s="1"/>
  <c r="BH54" i="1" s="1"/>
  <c r="AM55" i="1" s="1"/>
  <c r="AG55" i="1" s="1"/>
  <c r="AO55" i="1" l="1"/>
  <c r="AN55" i="1"/>
  <c r="AP55" i="1" s="1"/>
  <c r="AQ55" i="1"/>
  <c r="AI55" i="1"/>
  <c r="AJ55" i="1"/>
  <c r="AE55" i="1" s="1"/>
  <c r="AF55" i="1" s="1"/>
  <c r="AH55" i="1" s="1"/>
  <c r="AS55" i="1" l="1"/>
  <c r="AV55" i="1" s="1"/>
  <c r="AR55" i="1"/>
  <c r="AX55" i="1" l="1"/>
  <c r="AU55" i="1"/>
  <c r="AW55" i="1" l="1"/>
  <c r="AZ55" i="1"/>
  <c r="AY55" i="1" l="1"/>
  <c r="BA55" i="1" s="1"/>
  <c r="BB55" i="1"/>
  <c r="BD55" i="1" s="1"/>
  <c r="BF55" i="1" s="1"/>
  <c r="BH55" i="1" l="1"/>
  <c r="AM56" i="1" s="1"/>
  <c r="AG56" i="1" s="1"/>
  <c r="BC55" i="1"/>
  <c r="BE55" i="1" s="1"/>
  <c r="BG55" i="1" s="1"/>
  <c r="AL56" i="1" s="1"/>
  <c r="AN56" i="1" l="1"/>
  <c r="AP56" i="1" s="1"/>
  <c r="AJ56" i="1"/>
  <c r="AE56" i="1" s="1"/>
  <c r="AF56" i="1" s="1"/>
  <c r="AH56" i="1" s="1"/>
  <c r="AI56" i="1"/>
  <c r="AO56" i="1"/>
  <c r="AR56" i="1"/>
  <c r="AQ56" i="1" l="1"/>
  <c r="AU56" i="1"/>
  <c r="AS56" i="1" l="1"/>
  <c r="AV56" i="1" s="1"/>
  <c r="AW56" i="1"/>
  <c r="AY56" i="1" l="1"/>
  <c r="BA56" i="1" s="1"/>
  <c r="AX56" i="1"/>
  <c r="BC56" i="1" l="1"/>
  <c r="BE56" i="1" s="1"/>
  <c r="AZ56" i="1"/>
  <c r="BG56" i="1" l="1"/>
  <c r="AL57" i="1" s="1"/>
  <c r="BB56" i="1"/>
  <c r="BD56" i="1" s="1"/>
  <c r="BF56" i="1" s="1"/>
  <c r="BH56" i="1" s="1"/>
  <c r="AM57" i="1" s="1"/>
  <c r="AG57" i="1" s="1"/>
  <c r="AO57" i="1" l="1"/>
  <c r="AN57" i="1"/>
  <c r="AP57" i="1" s="1"/>
  <c r="AQ57" i="1"/>
  <c r="AJ57" i="1"/>
  <c r="AE57" i="1" s="1"/>
  <c r="AF57" i="1" s="1"/>
  <c r="AH57" i="1" s="1"/>
  <c r="AI57" i="1"/>
  <c r="AS57" i="1" l="1"/>
  <c r="AV57" i="1" s="1"/>
  <c r="AR57" i="1"/>
  <c r="AU57" i="1" l="1"/>
  <c r="AX57" i="1"/>
  <c r="AZ57" i="1" l="1"/>
  <c r="AW57" i="1"/>
  <c r="AY57" i="1" l="1"/>
  <c r="BA57" i="1" s="1"/>
  <c r="BB57" i="1"/>
  <c r="BD57" i="1" s="1"/>
  <c r="BF57" i="1" s="1"/>
  <c r="BH57" i="1" l="1"/>
  <c r="AM58" i="1" s="1"/>
  <c r="AG58" i="1" s="1"/>
  <c r="BC57" i="1"/>
  <c r="BE57" i="1" s="1"/>
  <c r="BG57" i="1" s="1"/>
  <c r="AL58" i="1" s="1"/>
  <c r="AN58" i="1" l="1"/>
  <c r="AP58" i="1" s="1"/>
  <c r="AI58" i="1"/>
  <c r="AJ58" i="1"/>
  <c r="AE58" i="1" s="1"/>
  <c r="AF58" i="1" s="1"/>
  <c r="AH58" i="1" s="1"/>
  <c r="AO58" i="1"/>
  <c r="AQ58" i="1" s="1"/>
  <c r="AR58" i="1"/>
  <c r="AS58" i="1" l="1"/>
  <c r="AV58" i="1" s="1"/>
  <c r="AX58" i="1" s="1"/>
  <c r="AU58" i="1"/>
  <c r="AW58" i="1" s="1"/>
  <c r="AY58" i="1" l="1"/>
  <c r="BA58" i="1" s="1"/>
  <c r="AZ58" i="1"/>
  <c r="BC58" i="1"/>
  <c r="BE58" i="1" s="1"/>
  <c r="BG58" i="1" l="1"/>
  <c r="AL59" i="1" s="1"/>
  <c r="BB58" i="1"/>
  <c r="BD58" i="1" s="1"/>
  <c r="BF58" i="1" s="1"/>
  <c r="BH58" i="1" s="1"/>
  <c r="AM59" i="1" s="1"/>
  <c r="AG59" i="1" s="1"/>
  <c r="AO59" i="1" l="1"/>
  <c r="AN59" i="1"/>
  <c r="AP59" i="1" s="1"/>
  <c r="AR59" i="1" s="1"/>
  <c r="AQ59" i="1"/>
  <c r="AI59" i="1"/>
  <c r="AJ59" i="1"/>
  <c r="AE59" i="1" s="1"/>
  <c r="AF59" i="1" s="1"/>
  <c r="AH59" i="1" s="1"/>
  <c r="AU59" i="1" l="1"/>
  <c r="AS59" i="1"/>
  <c r="AV59" i="1" s="1"/>
  <c r="AX59" i="1" s="1"/>
  <c r="AW59" i="1"/>
  <c r="AZ59" i="1" l="1"/>
  <c r="BB59" i="1"/>
  <c r="BD59" i="1" s="1"/>
  <c r="BF59" i="1" s="1"/>
  <c r="AY59" i="1"/>
  <c r="BA59" i="1" s="1"/>
  <c r="BH59" i="1" l="1"/>
  <c r="AM60" i="1" s="1"/>
  <c r="AG60" i="1" s="1"/>
  <c r="AO60" i="1"/>
  <c r="BC59" i="1"/>
  <c r="BE59" i="1" s="1"/>
  <c r="BG59" i="1" s="1"/>
  <c r="AL60" i="1" s="1"/>
  <c r="AN60" i="1" l="1"/>
  <c r="AP60" i="1" s="1"/>
  <c r="AQ60" i="1"/>
  <c r="AJ60" i="1"/>
  <c r="AE60" i="1" s="1"/>
  <c r="AF60" i="1" s="1"/>
  <c r="AH60" i="1" s="1"/>
  <c r="AI60" i="1"/>
  <c r="AS60" i="1" l="1"/>
  <c r="AV60" i="1" s="1"/>
  <c r="AR60" i="1"/>
  <c r="AU60" i="1" l="1"/>
  <c r="AX60" i="1"/>
  <c r="AZ60" i="1" l="1"/>
  <c r="AW60" i="1"/>
  <c r="BB60" i="1" l="1"/>
  <c r="BD60" i="1" s="1"/>
  <c r="BF60" i="1" s="1"/>
  <c r="AY60" i="1"/>
  <c r="BA60" i="1" s="1"/>
  <c r="BH60" i="1" l="1"/>
  <c r="AM61" i="1" s="1"/>
  <c r="AG61" i="1" s="1"/>
  <c r="BC60" i="1"/>
  <c r="BE60" i="1" s="1"/>
  <c r="BG60" i="1" s="1"/>
  <c r="AL61" i="1" s="1"/>
  <c r="AN61" i="1" l="1"/>
  <c r="AP61" i="1" s="1"/>
  <c r="AI61" i="1"/>
  <c r="AJ61" i="1"/>
  <c r="AE61" i="1" s="1"/>
  <c r="AF61" i="1" s="1"/>
  <c r="AH61" i="1" s="1"/>
  <c r="AO61" i="1"/>
  <c r="AR61" i="1"/>
  <c r="AQ61" i="1" l="1"/>
  <c r="AU61" i="1"/>
  <c r="AW61" i="1" l="1"/>
  <c r="AS61" i="1"/>
  <c r="AV61" i="1" s="1"/>
  <c r="AY61" i="1" l="1"/>
  <c r="BA61" i="1" s="1"/>
  <c r="AX61" i="1"/>
  <c r="AZ61" i="1" l="1"/>
  <c r="BC61" i="1"/>
  <c r="BE61" i="1" s="1"/>
  <c r="BG61" i="1" l="1"/>
  <c r="AL62" i="1" s="1"/>
  <c r="BB61" i="1"/>
  <c r="BD61" i="1" s="1"/>
  <c r="BF61" i="1" s="1"/>
  <c r="BH61" i="1" s="1"/>
  <c r="AM62" i="1" s="1"/>
  <c r="AG62" i="1" s="1"/>
  <c r="AO62" i="1" l="1"/>
  <c r="AN62" i="1"/>
  <c r="AP62" i="1" s="1"/>
  <c r="AQ62" i="1"/>
  <c r="AJ62" i="1"/>
  <c r="AE62" i="1" s="1"/>
  <c r="AF62" i="1" s="1"/>
  <c r="AH62" i="1" s="1"/>
  <c r="AI62" i="1"/>
  <c r="AS62" i="1" l="1"/>
  <c r="AV62" i="1" s="1"/>
  <c r="AR62" i="1"/>
  <c r="AU62" i="1" l="1"/>
  <c r="AX62" i="1"/>
  <c r="AZ62" i="1" l="1"/>
  <c r="AW62" i="1"/>
  <c r="BB62" i="1" l="1"/>
  <c r="BD62" i="1" s="1"/>
  <c r="BF62" i="1" s="1"/>
  <c r="AY62" i="1"/>
  <c r="BA62" i="1" s="1"/>
  <c r="BH62" i="1" l="1"/>
  <c r="AM63" i="1" s="1"/>
  <c r="AG63" i="1" s="1"/>
  <c r="BC62" i="1"/>
  <c r="BE62" i="1" s="1"/>
  <c r="BG62" i="1" s="1"/>
  <c r="AL63" i="1" s="1"/>
  <c r="AN63" i="1" l="1"/>
  <c r="AP63" i="1" s="1"/>
  <c r="AI63" i="1"/>
  <c r="AJ63" i="1"/>
  <c r="AE63" i="1" s="1"/>
  <c r="AF63" i="1" s="1"/>
  <c r="AH63" i="1" s="1"/>
  <c r="AR63" i="1"/>
  <c r="AO63" i="1"/>
  <c r="AQ63" i="1" s="1"/>
  <c r="AS63" i="1" l="1"/>
  <c r="AV63" i="1" s="1"/>
  <c r="AU63" i="1"/>
  <c r="AW63" i="1" s="1"/>
  <c r="AX63" i="1"/>
  <c r="AY63" i="1" l="1"/>
  <c r="BA63" i="1" s="1"/>
  <c r="AZ63" i="1"/>
  <c r="BC63" i="1"/>
  <c r="BE63" i="1" s="1"/>
  <c r="BG63" i="1" l="1"/>
  <c r="AL64" i="1" s="1"/>
  <c r="BB63" i="1"/>
  <c r="BD63" i="1" s="1"/>
  <c r="BF63" i="1" s="1"/>
  <c r="BH63" i="1" s="1"/>
  <c r="AM64" i="1" s="1"/>
  <c r="AG64" i="1" s="1"/>
  <c r="AO64" i="1" l="1"/>
  <c r="AN64" i="1"/>
  <c r="AP64" i="1" s="1"/>
  <c r="AQ64" i="1"/>
  <c r="AI64" i="1"/>
  <c r="AJ64" i="1"/>
  <c r="AE64" i="1" s="1"/>
  <c r="AF64" i="1" s="1"/>
  <c r="AH64" i="1" s="1"/>
  <c r="AS64" i="1" l="1"/>
  <c r="AV64" i="1" s="1"/>
  <c r="AR64" i="1"/>
  <c r="AX64" i="1" l="1"/>
  <c r="AU64" i="1"/>
  <c r="AW64" i="1" l="1"/>
  <c r="AZ64" i="1"/>
  <c r="AY64" i="1" l="1"/>
  <c r="BA64" i="1" s="1"/>
  <c r="BB64" i="1"/>
  <c r="BD64" i="1" s="1"/>
  <c r="BF64" i="1" s="1"/>
  <c r="BH64" i="1" l="1"/>
  <c r="AM65" i="1" s="1"/>
  <c r="AG65" i="1" s="1"/>
  <c r="BC64" i="1"/>
  <c r="BE64" i="1" s="1"/>
  <c r="BG64" i="1" s="1"/>
  <c r="AL65" i="1" s="1"/>
  <c r="AN65" i="1" l="1"/>
  <c r="AP65" i="1" s="1"/>
  <c r="AJ65" i="1"/>
  <c r="AE65" i="1" s="1"/>
  <c r="AF65" i="1" s="1"/>
  <c r="AH65" i="1" s="1"/>
  <c r="AI65" i="1"/>
  <c r="AO65" i="1"/>
  <c r="AR65" i="1"/>
  <c r="AQ65" i="1" l="1"/>
  <c r="AU65" i="1"/>
  <c r="AS65" i="1" l="1"/>
  <c r="AV65" i="1" s="1"/>
  <c r="AW65" i="1"/>
  <c r="AY65" i="1" l="1"/>
  <c r="BA65" i="1" s="1"/>
  <c r="AX65" i="1"/>
  <c r="BC65" i="1" l="1"/>
  <c r="BE65" i="1" s="1"/>
  <c r="AZ65" i="1"/>
  <c r="BG65" i="1" l="1"/>
  <c r="AL66" i="1" s="1"/>
  <c r="BB65" i="1"/>
  <c r="BD65" i="1" s="1"/>
  <c r="BF65" i="1" s="1"/>
  <c r="BH65" i="1" s="1"/>
  <c r="AM66" i="1" s="1"/>
  <c r="AG66" i="1" s="1"/>
  <c r="AO66" i="1" l="1"/>
  <c r="AN66" i="1"/>
  <c r="AP66" i="1" s="1"/>
  <c r="AQ66" i="1"/>
  <c r="AJ66" i="1"/>
  <c r="AE66" i="1" s="1"/>
  <c r="AF66" i="1" s="1"/>
  <c r="AH66" i="1" s="1"/>
  <c r="AI66" i="1"/>
  <c r="AS66" i="1" l="1"/>
  <c r="AV66" i="1" s="1"/>
  <c r="AR66" i="1"/>
  <c r="AU66" i="1" l="1"/>
  <c r="AX66" i="1"/>
  <c r="AZ66" i="1" l="1"/>
  <c r="AW66" i="1"/>
  <c r="AY66" i="1" l="1"/>
  <c r="BA66" i="1" s="1"/>
  <c r="BB66" i="1"/>
  <c r="BD66" i="1" s="1"/>
  <c r="BF66" i="1" s="1"/>
  <c r="BH66" i="1" l="1"/>
  <c r="AM67" i="1" s="1"/>
  <c r="AG67" i="1" s="1"/>
  <c r="BC66" i="1"/>
  <c r="BE66" i="1" s="1"/>
  <c r="BG66" i="1" s="1"/>
  <c r="AL67" i="1" s="1"/>
  <c r="AN67" i="1" l="1"/>
  <c r="AP67" i="1" s="1"/>
  <c r="AI67" i="1"/>
  <c r="AJ67" i="1"/>
  <c r="AE67" i="1" s="1"/>
  <c r="AF67" i="1" s="1"/>
  <c r="AH67" i="1" s="1"/>
  <c r="AO67" i="1"/>
  <c r="AR67" i="1"/>
  <c r="AQ67" i="1" l="1"/>
  <c r="AU67" i="1"/>
  <c r="AW67" i="1" l="1"/>
  <c r="AS67" i="1"/>
  <c r="AV67" i="1" s="1"/>
  <c r="AX67" i="1" l="1"/>
  <c r="AY67" i="1"/>
  <c r="BA67" i="1" s="1"/>
  <c r="AZ67" i="1" l="1"/>
  <c r="BC67" i="1"/>
  <c r="BE67" i="1" s="1"/>
  <c r="BG67" i="1" l="1"/>
  <c r="AL68" i="1" s="1"/>
  <c r="BB67" i="1"/>
  <c r="BD67" i="1" s="1"/>
  <c r="BF67" i="1" s="1"/>
  <c r="BH67" i="1" s="1"/>
  <c r="AM68" i="1" s="1"/>
  <c r="AG68" i="1" s="1"/>
  <c r="AO68" i="1" l="1"/>
  <c r="AN68" i="1"/>
  <c r="AP68" i="1" s="1"/>
  <c r="AR68" i="1" s="1"/>
  <c r="AQ68" i="1"/>
  <c r="AJ68" i="1"/>
  <c r="AE68" i="1" s="1"/>
  <c r="AF68" i="1" s="1"/>
  <c r="AH68" i="1" s="1"/>
  <c r="AI68" i="1"/>
  <c r="AU68" i="1" l="1"/>
  <c r="AS68" i="1"/>
  <c r="AV68" i="1" s="1"/>
  <c r="AX68" i="1" s="1"/>
  <c r="AW68" i="1"/>
  <c r="AZ68" i="1" l="1"/>
  <c r="BB68" i="1"/>
  <c r="BD68" i="1" s="1"/>
  <c r="BF68" i="1" s="1"/>
  <c r="AY68" i="1"/>
  <c r="BA68" i="1" s="1"/>
  <c r="BH68" i="1" l="1"/>
  <c r="AM69" i="1" s="1"/>
  <c r="AG69" i="1" s="1"/>
  <c r="BC68" i="1"/>
  <c r="BE68" i="1" s="1"/>
  <c r="BG68" i="1" s="1"/>
  <c r="AL69" i="1" s="1"/>
  <c r="AN69" i="1" l="1"/>
  <c r="AP69" i="1" s="1"/>
  <c r="AJ69" i="1"/>
  <c r="AE69" i="1" s="1"/>
  <c r="AF69" i="1" s="1"/>
  <c r="AH69" i="1" s="1"/>
  <c r="AI69" i="1"/>
  <c r="AR69" i="1"/>
  <c r="AO69" i="1"/>
  <c r="AU69" i="1" l="1"/>
  <c r="AQ69" i="1"/>
  <c r="AS69" i="1" l="1"/>
  <c r="AV69" i="1" s="1"/>
  <c r="AW69" i="1"/>
  <c r="AY69" i="1" l="1"/>
  <c r="BA69" i="1" s="1"/>
  <c r="AX69" i="1"/>
  <c r="BC69" i="1" l="1"/>
  <c r="BE69" i="1" s="1"/>
  <c r="AZ69" i="1"/>
  <c r="BG69" i="1" l="1"/>
  <c r="AL70" i="1" s="1"/>
  <c r="BB69" i="1"/>
  <c r="BD69" i="1" s="1"/>
  <c r="BF69" i="1" s="1"/>
  <c r="BH69" i="1" s="1"/>
  <c r="AM70" i="1" s="1"/>
  <c r="AG70" i="1" s="1"/>
  <c r="AO70" i="1" l="1"/>
  <c r="AN70" i="1"/>
  <c r="AP70" i="1" s="1"/>
  <c r="AQ70" i="1"/>
  <c r="AI70" i="1"/>
  <c r="AJ70" i="1"/>
  <c r="AE70" i="1" s="1"/>
  <c r="AF70" i="1" s="1"/>
  <c r="AH70" i="1" s="1"/>
  <c r="AS70" i="1" l="1"/>
  <c r="AV70" i="1" s="1"/>
  <c r="AR70" i="1"/>
  <c r="AX70" i="1" l="1"/>
  <c r="AU70" i="1"/>
  <c r="AW70" i="1" l="1"/>
  <c r="AZ70" i="1"/>
  <c r="AY70" i="1" l="1"/>
  <c r="BA70" i="1" s="1"/>
  <c r="BB70" i="1"/>
  <c r="BD70" i="1" s="1"/>
  <c r="BF70" i="1" s="1"/>
  <c r="BH70" i="1" l="1"/>
  <c r="AM71" i="1" s="1"/>
  <c r="AG71" i="1" s="1"/>
  <c r="BC70" i="1"/>
  <c r="BE70" i="1" s="1"/>
  <c r="BG70" i="1" s="1"/>
  <c r="AL71" i="1" s="1"/>
  <c r="AN71" i="1" l="1"/>
  <c r="AP71" i="1" s="1"/>
  <c r="AI71" i="1"/>
  <c r="AJ71" i="1"/>
  <c r="AE71" i="1" s="1"/>
  <c r="AF71" i="1" s="1"/>
  <c r="AH71" i="1" s="1"/>
  <c r="AO71" i="1"/>
  <c r="AR71" i="1"/>
  <c r="AQ71" i="1" l="1"/>
  <c r="AU71" i="1"/>
  <c r="AS71" i="1" l="1"/>
  <c r="AV71" i="1" s="1"/>
  <c r="AW71" i="1"/>
  <c r="AX71" i="1" l="1"/>
  <c r="AY71" i="1"/>
  <c r="BA71" i="1" s="1"/>
  <c r="AZ71" i="1" l="1"/>
  <c r="BC71" i="1"/>
  <c r="BE71" i="1" s="1"/>
  <c r="BG71" i="1" l="1"/>
  <c r="AL72" i="1" s="1"/>
  <c r="BB71" i="1"/>
  <c r="BD71" i="1" s="1"/>
  <c r="BF71" i="1" s="1"/>
  <c r="BH71" i="1" s="1"/>
  <c r="AM72" i="1" s="1"/>
  <c r="AG72" i="1" s="1"/>
  <c r="AO72" i="1" l="1"/>
  <c r="AQ72" i="1"/>
  <c r="AN72" i="1"/>
  <c r="AP72" i="1" s="1"/>
  <c r="AJ72" i="1"/>
  <c r="AE72" i="1" s="1"/>
  <c r="AF72" i="1" s="1"/>
  <c r="AH72" i="1" s="1"/>
  <c r="AI72" i="1"/>
  <c r="AS72" i="1" l="1"/>
  <c r="AV72" i="1" s="1"/>
  <c r="AR72" i="1"/>
  <c r="AU72" i="1" l="1"/>
  <c r="AX72" i="1"/>
  <c r="AZ72" i="1" l="1"/>
  <c r="AW72" i="1"/>
  <c r="AY72" i="1" l="1"/>
  <c r="BA72" i="1" s="1"/>
  <c r="BB72" i="1"/>
  <c r="BD72" i="1" s="1"/>
  <c r="BF72" i="1" s="1"/>
  <c r="BH72" i="1" l="1"/>
  <c r="AM73" i="1" s="1"/>
  <c r="AG73" i="1" s="1"/>
  <c r="BC72" i="1"/>
  <c r="BE72" i="1" s="1"/>
  <c r="BG72" i="1" s="1"/>
  <c r="AL73" i="1" s="1"/>
  <c r="AN73" i="1" l="1"/>
  <c r="AP73" i="1" s="1"/>
  <c r="AI73" i="1"/>
  <c r="AJ73" i="1"/>
  <c r="AE73" i="1" s="1"/>
  <c r="AF73" i="1" s="1"/>
  <c r="AH73" i="1" s="1"/>
  <c r="AO73" i="1"/>
  <c r="AR73" i="1"/>
  <c r="AQ73" i="1" l="1"/>
  <c r="AU73" i="1"/>
  <c r="AW73" i="1" l="1"/>
  <c r="AS73" i="1"/>
  <c r="AV73" i="1" s="1"/>
  <c r="AX73" i="1" l="1"/>
  <c r="AY73" i="1"/>
  <c r="BA73" i="1" s="1"/>
  <c r="AZ73" i="1" l="1"/>
  <c r="BC73" i="1"/>
  <c r="BE73" i="1" s="1"/>
  <c r="BG73" i="1" l="1"/>
  <c r="AL74" i="1" s="1"/>
  <c r="BB73" i="1"/>
  <c r="BD73" i="1" s="1"/>
  <c r="BF73" i="1" s="1"/>
  <c r="BH73" i="1" s="1"/>
  <c r="AM74" i="1" s="1"/>
  <c r="AG74" i="1" s="1"/>
  <c r="AO74" i="1" l="1"/>
  <c r="AN74" i="1"/>
  <c r="AP74" i="1" s="1"/>
  <c r="AQ74" i="1"/>
  <c r="AI74" i="1"/>
  <c r="AJ74" i="1"/>
  <c r="AE74" i="1" s="1"/>
  <c r="AF74" i="1" s="1"/>
  <c r="AH74" i="1" s="1"/>
  <c r="AS74" i="1" l="1"/>
  <c r="AV74" i="1" s="1"/>
  <c r="AR74" i="1"/>
  <c r="AU74" i="1" l="1"/>
  <c r="AX74" i="1"/>
  <c r="AZ74" i="1" l="1"/>
  <c r="AW74" i="1"/>
  <c r="BB74" i="1" l="1"/>
  <c r="BD74" i="1" s="1"/>
  <c r="BF74" i="1" s="1"/>
  <c r="AY74" i="1"/>
  <c r="BA74" i="1" s="1"/>
  <c r="BH74" i="1" l="1"/>
  <c r="AM75" i="1" s="1"/>
  <c r="AG75" i="1" s="1"/>
  <c r="BC74" i="1"/>
  <c r="BE74" i="1" s="1"/>
  <c r="BG74" i="1" s="1"/>
  <c r="AL75" i="1" s="1"/>
  <c r="AN75" i="1" l="1"/>
  <c r="AP75" i="1" s="1"/>
  <c r="AI75" i="1"/>
  <c r="AJ75" i="1"/>
  <c r="AE75" i="1" s="1"/>
  <c r="AF75" i="1" s="1"/>
  <c r="AH75" i="1" s="1"/>
  <c r="AR75" i="1"/>
  <c r="AO75" i="1"/>
  <c r="AU75" i="1" l="1"/>
  <c r="AQ75" i="1"/>
  <c r="AS75" i="1" l="1"/>
  <c r="AV75" i="1" s="1"/>
  <c r="AW75" i="1"/>
  <c r="AY75" i="1" l="1"/>
  <c r="BA75" i="1" s="1"/>
  <c r="AX75" i="1"/>
  <c r="BC75" i="1" l="1"/>
  <c r="BE75" i="1" s="1"/>
  <c r="AZ75" i="1"/>
  <c r="BG75" i="1" l="1"/>
  <c r="AL76" i="1" s="1"/>
  <c r="BB75" i="1"/>
  <c r="BD75" i="1" s="1"/>
  <c r="BF75" i="1" s="1"/>
  <c r="BH75" i="1" s="1"/>
  <c r="AM76" i="1" s="1"/>
  <c r="AG76" i="1" s="1"/>
  <c r="AO76" i="1" l="1"/>
  <c r="AN76" i="1"/>
  <c r="AP76" i="1" s="1"/>
  <c r="AQ76" i="1"/>
  <c r="AJ76" i="1"/>
  <c r="AE76" i="1" s="1"/>
  <c r="AF76" i="1" s="1"/>
  <c r="AH76" i="1" s="1"/>
  <c r="AI76" i="1"/>
  <c r="AS76" i="1" l="1"/>
  <c r="AV76" i="1" s="1"/>
  <c r="AR76" i="1"/>
  <c r="AX76" i="1" l="1"/>
  <c r="AU76" i="1"/>
  <c r="AW76" i="1" l="1"/>
  <c r="AZ76" i="1"/>
  <c r="AY76" i="1" l="1"/>
  <c r="BA76" i="1" s="1"/>
  <c r="BB76" i="1"/>
  <c r="BD76" i="1" s="1"/>
  <c r="BF76" i="1" s="1"/>
  <c r="BH76" i="1" l="1"/>
  <c r="AM77" i="1" s="1"/>
  <c r="AG77" i="1" s="1"/>
  <c r="BC76" i="1"/>
  <c r="BE76" i="1" s="1"/>
  <c r="BG76" i="1" s="1"/>
  <c r="AL77" i="1" s="1"/>
  <c r="AN77" i="1" l="1"/>
  <c r="AP77" i="1" s="1"/>
  <c r="AJ77" i="1"/>
  <c r="AE77" i="1" s="1"/>
  <c r="AF77" i="1" s="1"/>
  <c r="AH77" i="1" s="1"/>
  <c r="AI77" i="1"/>
  <c r="AO77" i="1"/>
  <c r="AR77" i="1"/>
  <c r="AQ77" i="1" l="1"/>
  <c r="AU77" i="1"/>
  <c r="AS77" i="1" l="1"/>
  <c r="AV77" i="1" s="1"/>
  <c r="AW77" i="1"/>
  <c r="AY77" i="1" l="1"/>
  <c r="BA77" i="1" s="1"/>
  <c r="AX77" i="1"/>
  <c r="AZ77" i="1" l="1"/>
  <c r="BC77" i="1"/>
  <c r="BE77" i="1" s="1"/>
  <c r="BG77" i="1" l="1"/>
  <c r="AL78" i="1" s="1"/>
  <c r="BB77" i="1"/>
  <c r="BD77" i="1" s="1"/>
  <c r="BF77" i="1" s="1"/>
  <c r="BH77" i="1" s="1"/>
  <c r="AM78" i="1" s="1"/>
  <c r="AG78" i="1" s="1"/>
  <c r="AO78" i="1" l="1"/>
  <c r="AQ78" i="1"/>
  <c r="AN78" i="1"/>
  <c r="AP78" i="1" s="1"/>
  <c r="AI78" i="1"/>
  <c r="AJ78" i="1"/>
  <c r="AE78" i="1" s="1"/>
  <c r="AF78" i="1" s="1"/>
  <c r="AH78" i="1" s="1"/>
  <c r="AS78" i="1" l="1"/>
  <c r="AV78" i="1" s="1"/>
  <c r="AR78" i="1"/>
  <c r="AU78" i="1" l="1"/>
  <c r="AX78" i="1"/>
  <c r="AZ78" i="1" l="1"/>
  <c r="AW78" i="1"/>
  <c r="AY78" i="1" l="1"/>
  <c r="BA78" i="1" s="1"/>
  <c r="BB78" i="1"/>
  <c r="BD78" i="1" s="1"/>
  <c r="BF78" i="1" s="1"/>
  <c r="BH78" i="1" l="1"/>
  <c r="AM79" i="1" s="1"/>
  <c r="AG79" i="1" s="1"/>
  <c r="BC78" i="1"/>
  <c r="BE78" i="1" s="1"/>
  <c r="BG78" i="1" s="1"/>
  <c r="AL79" i="1" s="1"/>
  <c r="AN79" i="1" l="1"/>
  <c r="AP79" i="1" s="1"/>
  <c r="AJ79" i="1"/>
  <c r="AE79" i="1" s="1"/>
  <c r="AF79" i="1" s="1"/>
  <c r="AH79" i="1" s="1"/>
  <c r="AI79" i="1"/>
  <c r="AO79" i="1"/>
  <c r="AR79" i="1"/>
  <c r="AQ79" i="1" l="1"/>
  <c r="AU79" i="1"/>
  <c r="AW79" i="1" l="1"/>
  <c r="AS79" i="1"/>
  <c r="AV79" i="1" s="1"/>
  <c r="AX79" i="1" l="1"/>
  <c r="AY79" i="1"/>
  <c r="BA79" i="1" s="1"/>
  <c r="AZ79" i="1" l="1"/>
  <c r="BC79" i="1"/>
  <c r="BE79" i="1" s="1"/>
  <c r="BG79" i="1" l="1"/>
  <c r="AL80" i="1" s="1"/>
  <c r="BB79" i="1"/>
  <c r="BD79" i="1" s="1"/>
  <c r="BF79" i="1" s="1"/>
  <c r="BH79" i="1" s="1"/>
  <c r="AM80" i="1" s="1"/>
  <c r="AG80" i="1" s="1"/>
  <c r="AO80" i="1" l="1"/>
  <c r="AN80" i="1"/>
  <c r="AP80" i="1" s="1"/>
  <c r="AQ80" i="1"/>
  <c r="AJ80" i="1"/>
  <c r="AE80" i="1" s="1"/>
  <c r="AF80" i="1" s="1"/>
  <c r="AH80" i="1" s="1"/>
  <c r="AI80" i="1"/>
  <c r="AS80" i="1" l="1"/>
  <c r="AV80" i="1" s="1"/>
  <c r="AR80" i="1"/>
  <c r="AU80" i="1" l="1"/>
  <c r="AX80" i="1"/>
  <c r="AZ80" i="1" l="1"/>
  <c r="AW80" i="1"/>
  <c r="BB80" i="1" l="1"/>
  <c r="BD80" i="1" s="1"/>
  <c r="BF80" i="1" s="1"/>
  <c r="AY80" i="1"/>
  <c r="BA80" i="1" s="1"/>
  <c r="BH80" i="1" l="1"/>
  <c r="AM81" i="1" s="1"/>
  <c r="AG81" i="1" s="1"/>
  <c r="BC80" i="1"/>
  <c r="BE80" i="1" s="1"/>
  <c r="BG80" i="1" s="1"/>
  <c r="AL81" i="1" s="1"/>
  <c r="AN81" i="1" l="1"/>
  <c r="AP81" i="1" s="1"/>
  <c r="AR81" i="1" s="1"/>
  <c r="AI81" i="1"/>
  <c r="AJ81" i="1"/>
  <c r="AE81" i="1" s="1"/>
  <c r="AF81" i="1" s="1"/>
  <c r="AH81" i="1" s="1"/>
  <c r="AO81" i="1"/>
  <c r="AU81" i="1" l="1"/>
  <c r="AQ81" i="1"/>
  <c r="AS81" i="1" l="1"/>
  <c r="AV81" i="1" s="1"/>
  <c r="AW81" i="1"/>
  <c r="AY81" i="1" l="1"/>
  <c r="BA81" i="1" s="1"/>
  <c r="AX81" i="1"/>
  <c r="AZ81" i="1" l="1"/>
  <c r="BC81" i="1"/>
  <c r="BE81" i="1" s="1"/>
  <c r="BG81" i="1" l="1"/>
  <c r="AL82" i="1" s="1"/>
  <c r="BB81" i="1"/>
  <c r="BD81" i="1" s="1"/>
  <c r="BF81" i="1" s="1"/>
  <c r="BH81" i="1" s="1"/>
  <c r="AM82" i="1" s="1"/>
  <c r="AG82" i="1" s="1"/>
  <c r="AO82" i="1" l="1"/>
  <c r="AN82" i="1"/>
  <c r="AP82" i="1" s="1"/>
  <c r="AQ82" i="1"/>
  <c r="AI82" i="1"/>
  <c r="AJ82" i="1"/>
  <c r="AE82" i="1" s="1"/>
  <c r="AF82" i="1" s="1"/>
  <c r="AH82" i="1" s="1"/>
  <c r="AS82" i="1" l="1"/>
  <c r="AV82" i="1" s="1"/>
  <c r="AR82" i="1"/>
  <c r="AU82" i="1" l="1"/>
  <c r="AX82" i="1"/>
  <c r="AZ82" i="1" l="1"/>
  <c r="AW82" i="1"/>
  <c r="AY82" i="1" l="1"/>
  <c r="BA82" i="1" s="1"/>
  <c r="BB82" i="1"/>
  <c r="BD82" i="1" s="1"/>
  <c r="BF82" i="1" s="1"/>
  <c r="BH82" i="1" l="1"/>
  <c r="AM83" i="1" s="1"/>
  <c r="AG83" i="1" s="1"/>
  <c r="BC82" i="1"/>
  <c r="BE82" i="1" s="1"/>
  <c r="BG82" i="1" s="1"/>
  <c r="AL83" i="1" s="1"/>
  <c r="AN83" i="1" l="1"/>
  <c r="AP83" i="1" s="1"/>
  <c r="AI83" i="1"/>
  <c r="AJ83" i="1"/>
  <c r="AE83" i="1" s="1"/>
  <c r="AF83" i="1" s="1"/>
  <c r="AH83" i="1" s="1"/>
  <c r="AO83" i="1"/>
  <c r="AR83" i="1"/>
  <c r="AQ83" i="1" l="1"/>
  <c r="AU83" i="1"/>
  <c r="AS83" i="1" l="1"/>
  <c r="AV83" i="1" s="1"/>
  <c r="AW83" i="1"/>
  <c r="AY83" i="1" l="1"/>
  <c r="BA83" i="1" s="1"/>
  <c r="AX83" i="1"/>
  <c r="AZ83" i="1" l="1"/>
  <c r="BC83" i="1"/>
  <c r="BE83" i="1" s="1"/>
  <c r="BG83" i="1" l="1"/>
  <c r="AL84" i="1" s="1"/>
  <c r="BB83" i="1"/>
  <c r="BD83" i="1" s="1"/>
  <c r="BF83" i="1" s="1"/>
  <c r="BH83" i="1" s="1"/>
  <c r="AM84" i="1" s="1"/>
  <c r="AG84" i="1" s="1"/>
  <c r="AO84" i="1" l="1"/>
  <c r="AQ84" i="1"/>
  <c r="AN84" i="1"/>
  <c r="AP84" i="1" s="1"/>
  <c r="AJ84" i="1"/>
  <c r="AE84" i="1" s="1"/>
  <c r="AF84" i="1" s="1"/>
  <c r="AH84" i="1" s="1"/>
  <c r="AI84" i="1"/>
  <c r="AS84" i="1" l="1"/>
  <c r="AV84" i="1" s="1"/>
  <c r="AR84" i="1"/>
  <c r="AU84" i="1" l="1"/>
  <c r="AX84" i="1"/>
  <c r="AZ84" i="1" l="1"/>
  <c r="AW84" i="1"/>
  <c r="AY84" i="1" l="1"/>
  <c r="BA84" i="1" s="1"/>
  <c r="BB84" i="1"/>
  <c r="BD84" i="1" s="1"/>
  <c r="BF84" i="1" s="1"/>
  <c r="BH84" i="1" l="1"/>
  <c r="AM85" i="1" s="1"/>
  <c r="AG85" i="1" s="1"/>
  <c r="BC84" i="1"/>
  <c r="BE84" i="1" s="1"/>
  <c r="BG84" i="1" s="1"/>
  <c r="AL85" i="1" s="1"/>
  <c r="AN85" i="1" l="1"/>
  <c r="AP85" i="1" s="1"/>
  <c r="AJ85" i="1"/>
  <c r="AE85" i="1" s="1"/>
  <c r="AF85" i="1" s="1"/>
  <c r="AH85" i="1" s="1"/>
  <c r="AI85" i="1"/>
  <c r="AO85" i="1"/>
  <c r="AR85" i="1"/>
  <c r="AQ85" i="1" l="1"/>
  <c r="AU85" i="1"/>
  <c r="AW85" i="1" l="1"/>
  <c r="AS85" i="1"/>
  <c r="AV85" i="1" s="1"/>
  <c r="AX85" i="1" l="1"/>
  <c r="AY85" i="1"/>
  <c r="BA85" i="1" s="1"/>
  <c r="AZ85" i="1" l="1"/>
  <c r="BC85" i="1"/>
  <c r="BE85" i="1" s="1"/>
  <c r="BG85" i="1" l="1"/>
  <c r="AL86" i="1" s="1"/>
  <c r="BB85" i="1"/>
  <c r="BD85" i="1" s="1"/>
  <c r="BF85" i="1" s="1"/>
  <c r="BH85" i="1" s="1"/>
  <c r="AM86" i="1" s="1"/>
  <c r="AG86" i="1" s="1"/>
  <c r="AO86" i="1" l="1"/>
  <c r="AN86" i="1"/>
  <c r="AP86" i="1" s="1"/>
  <c r="AQ86" i="1"/>
  <c r="AI86" i="1"/>
  <c r="AJ86" i="1"/>
  <c r="AE86" i="1" s="1"/>
  <c r="AF86" i="1" s="1"/>
  <c r="AH86" i="1" s="1"/>
  <c r="AS86" i="1" l="1"/>
  <c r="AV86" i="1" s="1"/>
  <c r="AR86" i="1"/>
  <c r="AU86" i="1" l="1"/>
  <c r="AX86" i="1"/>
  <c r="AZ86" i="1" l="1"/>
  <c r="AW86" i="1"/>
  <c r="BB86" i="1" l="1"/>
  <c r="BD86" i="1" s="1"/>
  <c r="BF86" i="1" s="1"/>
  <c r="AY86" i="1"/>
  <c r="BA86" i="1" s="1"/>
  <c r="BH86" i="1" l="1"/>
  <c r="AM87" i="1" s="1"/>
  <c r="AG87" i="1" s="1"/>
  <c r="BC86" i="1"/>
  <c r="BE86" i="1" s="1"/>
  <c r="BG86" i="1" s="1"/>
  <c r="AL87" i="1" s="1"/>
  <c r="AN87" i="1" l="1"/>
  <c r="AP87" i="1" s="1"/>
  <c r="AJ87" i="1"/>
  <c r="AE87" i="1" s="1"/>
  <c r="AF87" i="1" s="1"/>
  <c r="AH87" i="1" s="1"/>
  <c r="AI87" i="1"/>
  <c r="AR87" i="1"/>
  <c r="AO87" i="1"/>
  <c r="AU87" i="1" l="1"/>
  <c r="AQ87" i="1"/>
  <c r="AS87" i="1" l="1"/>
  <c r="AV87" i="1" s="1"/>
  <c r="AW87" i="1"/>
  <c r="AY87" i="1" l="1"/>
  <c r="BA87" i="1" s="1"/>
  <c r="AX87" i="1"/>
  <c r="BC87" i="1" l="1"/>
  <c r="BE87" i="1" s="1"/>
  <c r="AZ87" i="1"/>
  <c r="BG87" i="1" l="1"/>
  <c r="AL88" i="1" s="1"/>
  <c r="BB87" i="1"/>
  <c r="BD87" i="1" s="1"/>
  <c r="BF87" i="1" s="1"/>
  <c r="BH87" i="1" s="1"/>
  <c r="AM88" i="1" s="1"/>
  <c r="AG88" i="1" s="1"/>
  <c r="AO88" i="1" l="1"/>
  <c r="AN88" i="1"/>
  <c r="AP88" i="1" s="1"/>
  <c r="AQ88" i="1"/>
  <c r="AJ88" i="1"/>
  <c r="AE88" i="1" s="1"/>
  <c r="AF88" i="1" s="1"/>
  <c r="AH88" i="1" s="1"/>
  <c r="AI88" i="1"/>
  <c r="AS88" i="1" l="1"/>
  <c r="AV88" i="1" s="1"/>
  <c r="AR88" i="1"/>
  <c r="AU88" i="1" l="1"/>
  <c r="AX88" i="1"/>
  <c r="AZ88" i="1" l="1"/>
  <c r="AW88" i="1"/>
  <c r="AY88" i="1" l="1"/>
  <c r="BA88" i="1" s="1"/>
  <c r="BB88" i="1"/>
  <c r="BD88" i="1" s="1"/>
  <c r="BF88" i="1" s="1"/>
  <c r="BH88" i="1" l="1"/>
  <c r="AM89" i="1" s="1"/>
  <c r="AG89" i="1" s="1"/>
  <c r="BC88" i="1"/>
  <c r="BE88" i="1" s="1"/>
  <c r="BG88" i="1" s="1"/>
  <c r="AL89" i="1" s="1"/>
  <c r="AN89" i="1" l="1"/>
  <c r="AP89" i="1" s="1"/>
  <c r="AJ89" i="1"/>
  <c r="AE89" i="1" s="1"/>
  <c r="AF89" i="1" s="1"/>
  <c r="AH89" i="1" s="1"/>
  <c r="AI89" i="1"/>
  <c r="AO89" i="1"/>
  <c r="AR89" i="1"/>
  <c r="AQ89" i="1" l="1"/>
  <c r="AU89" i="1"/>
  <c r="AS89" i="1" l="1"/>
  <c r="AV89" i="1" s="1"/>
  <c r="AW89" i="1"/>
  <c r="AY89" i="1" l="1"/>
  <c r="BA89" i="1" s="1"/>
  <c r="AX89" i="1"/>
  <c r="AZ89" i="1" l="1"/>
  <c r="BC89" i="1"/>
  <c r="BE89" i="1" s="1"/>
  <c r="BG89" i="1" l="1"/>
  <c r="AL90" i="1" s="1"/>
  <c r="BB89" i="1"/>
  <c r="BD89" i="1" s="1"/>
  <c r="BF89" i="1" s="1"/>
  <c r="BH89" i="1" s="1"/>
  <c r="AM90" i="1" s="1"/>
  <c r="AG90" i="1" s="1"/>
  <c r="AO90" i="1" l="1"/>
  <c r="AQ90" i="1"/>
  <c r="AN90" i="1"/>
  <c r="AP90" i="1" s="1"/>
  <c r="AJ90" i="1"/>
  <c r="AE90" i="1" s="1"/>
  <c r="AF90" i="1" s="1"/>
  <c r="AH90" i="1" s="1"/>
  <c r="AI90" i="1"/>
  <c r="AS90" i="1" l="1"/>
  <c r="AV90" i="1" s="1"/>
  <c r="AR90" i="1"/>
  <c r="AU90" i="1" l="1"/>
  <c r="AX90" i="1"/>
  <c r="AZ90" i="1" l="1"/>
  <c r="AW90" i="1"/>
  <c r="AY90" i="1" l="1"/>
  <c r="BA90" i="1" s="1"/>
  <c r="BB90" i="1"/>
  <c r="BD90" i="1" s="1"/>
  <c r="BF90" i="1" s="1"/>
  <c r="BH90" i="1" l="1"/>
  <c r="AM91" i="1" s="1"/>
  <c r="AG91" i="1" s="1"/>
  <c r="BC90" i="1"/>
  <c r="BE90" i="1" s="1"/>
  <c r="BG90" i="1" s="1"/>
  <c r="AL91" i="1" s="1"/>
  <c r="AN91" i="1" l="1"/>
  <c r="AP91" i="1" s="1"/>
  <c r="AI91" i="1"/>
  <c r="AJ91" i="1"/>
  <c r="AE91" i="1" s="1"/>
  <c r="AF91" i="1" s="1"/>
  <c r="AH91" i="1" s="1"/>
  <c r="AO91" i="1"/>
  <c r="AR91" i="1"/>
  <c r="AQ91" i="1" l="1"/>
  <c r="AU91" i="1"/>
  <c r="AW91" i="1" l="1"/>
  <c r="AS91" i="1"/>
  <c r="AV91" i="1" s="1"/>
  <c r="AX91" i="1" l="1"/>
  <c r="AY91" i="1"/>
  <c r="BA91" i="1" s="1"/>
  <c r="AZ91" i="1" l="1"/>
  <c r="BC91" i="1"/>
  <c r="BE91" i="1" s="1"/>
  <c r="BG91" i="1" l="1"/>
  <c r="AL92" i="1" s="1"/>
  <c r="BB91" i="1"/>
  <c r="BD91" i="1" s="1"/>
  <c r="BF91" i="1" s="1"/>
  <c r="BH91" i="1" s="1"/>
  <c r="AM92" i="1" s="1"/>
  <c r="AG92" i="1" s="1"/>
  <c r="AO92" i="1" l="1"/>
  <c r="AN92" i="1"/>
  <c r="AP92" i="1" s="1"/>
  <c r="AQ92" i="1"/>
  <c r="AJ92" i="1"/>
  <c r="AE92" i="1" s="1"/>
  <c r="AF92" i="1" s="1"/>
  <c r="AH92" i="1" s="1"/>
  <c r="AI92" i="1"/>
  <c r="AS92" i="1" l="1"/>
  <c r="AV92" i="1" s="1"/>
  <c r="AR92" i="1"/>
  <c r="AX92" i="1" l="1"/>
  <c r="AU92" i="1"/>
  <c r="AW92" i="1" l="1"/>
  <c r="AZ92" i="1"/>
  <c r="BB92" i="1" l="1"/>
  <c r="BD92" i="1" s="1"/>
  <c r="BF92" i="1" s="1"/>
  <c r="AY92" i="1"/>
  <c r="BA92" i="1" s="1"/>
  <c r="BH92" i="1" l="1"/>
  <c r="AM93" i="1" s="1"/>
  <c r="AG93" i="1" s="1"/>
  <c r="BC92" i="1"/>
  <c r="BE92" i="1" s="1"/>
  <c r="BG92" i="1" s="1"/>
  <c r="AL93" i="1" s="1"/>
  <c r="AN93" i="1" l="1"/>
  <c r="AP93" i="1" s="1"/>
  <c r="AJ93" i="1"/>
  <c r="AE93" i="1" s="1"/>
  <c r="AF93" i="1" s="1"/>
  <c r="AH93" i="1" s="1"/>
  <c r="AI93" i="1"/>
  <c r="AR93" i="1"/>
  <c r="AO93" i="1"/>
  <c r="AU93" i="1" l="1"/>
  <c r="AQ93" i="1"/>
  <c r="AS93" i="1" l="1"/>
  <c r="AV93" i="1" s="1"/>
  <c r="AW93" i="1"/>
  <c r="AY93" i="1" l="1"/>
  <c r="BA93" i="1" s="1"/>
  <c r="AX93" i="1"/>
  <c r="BC93" i="1" l="1"/>
  <c r="BE93" i="1" s="1"/>
  <c r="AZ93" i="1"/>
  <c r="BG93" i="1" l="1"/>
  <c r="AL94" i="1" s="1"/>
  <c r="BB93" i="1"/>
  <c r="BD93" i="1" s="1"/>
  <c r="BF93" i="1" s="1"/>
  <c r="BH93" i="1" s="1"/>
  <c r="AM94" i="1" s="1"/>
  <c r="AG94" i="1" s="1"/>
  <c r="AO94" i="1" l="1"/>
  <c r="AN94" i="1"/>
  <c r="AP94" i="1" s="1"/>
  <c r="AQ94" i="1"/>
  <c r="AJ94" i="1"/>
  <c r="AE94" i="1" s="1"/>
  <c r="AF94" i="1" s="1"/>
  <c r="AH94" i="1" s="1"/>
  <c r="AI94" i="1"/>
  <c r="AS94" i="1" l="1"/>
  <c r="AV94" i="1" s="1"/>
  <c r="AR94" i="1"/>
  <c r="AX94" i="1" l="1"/>
  <c r="AU94" i="1"/>
  <c r="AW94" i="1" l="1"/>
  <c r="AZ94" i="1"/>
  <c r="AY94" i="1" l="1"/>
  <c r="BA94" i="1" s="1"/>
  <c r="BB94" i="1"/>
  <c r="BD94" i="1" s="1"/>
  <c r="BF94" i="1" s="1"/>
  <c r="BH94" i="1" l="1"/>
  <c r="AM95" i="1" s="1"/>
  <c r="AG95" i="1" s="1"/>
  <c r="BC94" i="1"/>
  <c r="BE94" i="1" s="1"/>
  <c r="BG94" i="1" s="1"/>
  <c r="AL95" i="1" s="1"/>
  <c r="AN95" i="1" l="1"/>
  <c r="AP95" i="1" s="1"/>
  <c r="AI95" i="1"/>
  <c r="AJ95" i="1"/>
  <c r="AE95" i="1" s="1"/>
  <c r="AF95" i="1" s="1"/>
  <c r="AH95" i="1" s="1"/>
  <c r="AO95" i="1"/>
  <c r="AR95" i="1"/>
  <c r="AQ95" i="1" l="1"/>
  <c r="AU95" i="1"/>
  <c r="AS95" i="1" l="1"/>
  <c r="AV95" i="1" s="1"/>
  <c r="AW95" i="1"/>
  <c r="AX95" i="1" l="1"/>
  <c r="AY95" i="1"/>
  <c r="BA95" i="1" s="1"/>
  <c r="AZ95" i="1" l="1"/>
  <c r="BC95" i="1"/>
  <c r="BE95" i="1" s="1"/>
  <c r="BG95" i="1" l="1"/>
  <c r="AL96" i="1" s="1"/>
  <c r="BB95" i="1"/>
  <c r="BD95" i="1" s="1"/>
  <c r="BF95" i="1" s="1"/>
  <c r="BH95" i="1" s="1"/>
  <c r="AM96" i="1" s="1"/>
  <c r="AG96" i="1" s="1"/>
  <c r="AO96" i="1" l="1"/>
  <c r="AQ96" i="1"/>
  <c r="AN96" i="1"/>
  <c r="AP96" i="1" s="1"/>
  <c r="AJ96" i="1"/>
  <c r="AE96" i="1" s="1"/>
  <c r="AF96" i="1" s="1"/>
  <c r="AH96" i="1" s="1"/>
  <c r="AI96" i="1"/>
  <c r="AS96" i="1" l="1"/>
  <c r="AV96" i="1" s="1"/>
  <c r="AR96" i="1"/>
  <c r="AU96" i="1" l="1"/>
  <c r="AX96" i="1"/>
  <c r="AZ96" i="1" l="1"/>
  <c r="AW96" i="1"/>
  <c r="BB96" i="1" l="1"/>
  <c r="BD96" i="1" s="1"/>
  <c r="BF96" i="1" s="1"/>
  <c r="AY96" i="1"/>
  <c r="BA96" i="1" s="1"/>
  <c r="BH96" i="1" l="1"/>
  <c r="AM97" i="1" s="1"/>
  <c r="AG97" i="1" s="1"/>
  <c r="BC96" i="1"/>
  <c r="BE96" i="1" s="1"/>
  <c r="BG96" i="1" s="1"/>
  <c r="AL97" i="1" s="1"/>
  <c r="AN97" i="1" l="1"/>
  <c r="AP97" i="1" s="1"/>
  <c r="AI97" i="1"/>
  <c r="AJ97" i="1"/>
  <c r="AE97" i="1" s="1"/>
  <c r="AF97" i="1" s="1"/>
  <c r="AH97" i="1" s="1"/>
  <c r="AO97" i="1"/>
  <c r="AR97" i="1"/>
  <c r="AQ97" i="1" l="1"/>
  <c r="AU97" i="1"/>
  <c r="AW97" i="1" l="1"/>
  <c r="AS97" i="1"/>
  <c r="AV97" i="1" s="1"/>
  <c r="AY97" i="1" l="1"/>
  <c r="BA97" i="1" s="1"/>
  <c r="AX97" i="1"/>
  <c r="BC97" i="1" l="1"/>
  <c r="BE97" i="1" s="1"/>
  <c r="AZ97" i="1"/>
  <c r="BG97" i="1" l="1"/>
  <c r="BB97" i="1"/>
  <c r="BD97" i="1" s="1"/>
  <c r="BF97" i="1" s="1"/>
  <c r="BH97" i="1" s="1"/>
</calcChain>
</file>

<file path=xl/sharedStrings.xml><?xml version="1.0" encoding="utf-8"?>
<sst xmlns="http://schemas.openxmlformats.org/spreadsheetml/2006/main" count="68" uniqueCount="38">
  <si>
    <t>dt</t>
  </si>
  <si>
    <t>r</t>
  </si>
  <si>
    <t>alfa</t>
  </si>
  <si>
    <t>g</t>
  </si>
  <si>
    <t>a</t>
  </si>
  <si>
    <t>w</t>
  </si>
  <si>
    <t>e</t>
  </si>
  <si>
    <t>Da</t>
  </si>
  <si>
    <t>Dw</t>
  </si>
  <si>
    <t>x</t>
  </si>
  <si>
    <t>y</t>
  </si>
  <si>
    <t>h</t>
  </si>
  <si>
    <t>h1</t>
  </si>
  <si>
    <t>Ep</t>
  </si>
  <si>
    <t>Ek</t>
  </si>
  <si>
    <t>Et</t>
  </si>
  <si>
    <t>m</t>
  </si>
  <si>
    <t>w_2</t>
  </si>
  <si>
    <t>a_2</t>
  </si>
  <si>
    <t>e_2</t>
  </si>
  <si>
    <t>k1a</t>
  </si>
  <si>
    <t>k1w</t>
  </si>
  <si>
    <t>a_2_k1a</t>
  </si>
  <si>
    <t>w_2_k1w</t>
  </si>
  <si>
    <t>e_2_k1a</t>
  </si>
  <si>
    <t>k2a</t>
  </si>
  <si>
    <t>k2w</t>
  </si>
  <si>
    <t>a_2_k2a</t>
  </si>
  <si>
    <t>w_2_k2w</t>
  </si>
  <si>
    <t>e_2_k2a</t>
  </si>
  <si>
    <t>k3a</t>
  </si>
  <si>
    <t>k3w</t>
  </si>
  <si>
    <t>a_k3a</t>
  </si>
  <si>
    <t>w_k3w</t>
  </si>
  <si>
    <t>e_k3a</t>
  </si>
  <si>
    <t>k4a</t>
  </si>
  <si>
    <t>k4w</t>
  </si>
  <si>
    <t>(k1a+2*k2a+2*k3a+k4a)/6*dt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</si>
</sst>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31951131097876E-2"/>
          <c:y val="6.1794416181135493E-2"/>
          <c:w val="0.92756977372219207"/>
          <c:h val="0.9150326777509386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Arkusz1!$H$16:$H$120</c:f>
              <c:numCache>
                <c:formatCode>General</c:formatCode>
                <c:ptCount val="105"/>
                <c:pt idx="0">
                  <c:v>0.70710678118654757</c:v>
                </c:pt>
                <c:pt idx="1">
                  <c:v>0.70710678118654757</c:v>
                </c:pt>
                <c:pt idx="2">
                  <c:v>0.65538140693163427</c:v>
                </c:pt>
                <c:pt idx="3">
                  <c:v>0.54237892278354827</c:v>
                </c:pt>
                <c:pt idx="4">
                  <c:v>0.35816954552411479</c:v>
                </c:pt>
                <c:pt idx="5">
                  <c:v>0.10491580945703591</c:v>
                </c:pt>
                <c:pt idx="6">
                  <c:v>-0.19072936823374942</c:v>
                </c:pt>
                <c:pt idx="7">
                  <c:v>-0.47890858178723544</c:v>
                </c:pt>
                <c:pt idx="8">
                  <c:v>-0.70883414159998126</c:v>
                </c:pt>
                <c:pt idx="9">
                  <c:v>-0.85646702920016526</c:v>
                </c:pt>
                <c:pt idx="10">
                  <c:v>-0.93132884441190733</c:v>
                </c:pt>
                <c:pt idx="11">
                  <c:v>-0.95860356961871662</c:v>
                </c:pt>
                <c:pt idx="12">
                  <c:v>-0.95596661830581331</c:v>
                </c:pt>
                <c:pt idx="13">
                  <c:v>-0.91995072291568603</c:v>
                </c:pt>
                <c:pt idx="14">
                  <c:v>-0.82340002868319462</c:v>
                </c:pt>
                <c:pt idx="15">
                  <c:v>-0.62474422152640019</c:v>
                </c:pt>
                <c:pt idx="16">
                  <c:v>-0.29541602684706575</c:v>
                </c:pt>
                <c:pt idx="17">
                  <c:v>0.13706361126271974</c:v>
                </c:pt>
                <c:pt idx="18">
                  <c:v>0.56828939496564312</c:v>
                </c:pt>
                <c:pt idx="19">
                  <c:v>0.87120327114069618</c:v>
                </c:pt>
                <c:pt idx="20">
                  <c:v>0.99319192303531256</c:v>
                </c:pt>
                <c:pt idx="21">
                  <c:v>0.9815254260729549</c:v>
                </c:pt>
                <c:pt idx="22">
                  <c:v>0.9200951652853685</c:v>
                </c:pt>
                <c:pt idx="23">
                  <c:v>0.87064978734876497</c:v>
                </c:pt>
                <c:pt idx="24">
                  <c:v>0.86074409296359655</c:v>
                </c:pt>
                <c:pt idx="25">
                  <c:v>0.89301573581580307</c:v>
                </c:pt>
                <c:pt idx="26">
                  <c:v>0.95127651629686427</c:v>
                </c:pt>
                <c:pt idx="27">
                  <c:v>0.997494889574152</c:v>
                </c:pt>
                <c:pt idx="28">
                  <c:v>0.96457234479841547</c:v>
                </c:pt>
                <c:pt idx="29">
                  <c:v>0.76193236853645707</c:v>
                </c:pt>
                <c:pt idx="30">
                  <c:v>0.32622591973882231</c:v>
                </c:pt>
                <c:pt idx="31">
                  <c:v>-0.27430620057718519</c:v>
                </c:pt>
                <c:pt idx="32">
                  <c:v>-0.79600565142293978</c:v>
                </c:pt>
                <c:pt idx="33">
                  <c:v>-0.99939590825371216</c:v>
                </c:pt>
                <c:pt idx="34">
                  <c:v>-0.87709924671636019</c:v>
                </c:pt>
                <c:pt idx="35">
                  <c:v>-0.5923406151845787</c:v>
                </c:pt>
                <c:pt idx="36">
                  <c:v>-0.28196587644954729</c:v>
                </c:pt>
                <c:pt idx="37">
                  <c:v>3.0417766534243328E-3</c:v>
                </c:pt>
                <c:pt idx="38">
                  <c:v>0.26068289313435333</c:v>
                </c:pt>
                <c:pt idx="39">
                  <c:v>0.50097187779880525</c:v>
                </c:pt>
                <c:pt idx="40">
                  <c:v>0.72551439242052473</c:v>
                </c:pt>
                <c:pt idx="41">
                  <c:v>0.91232997948627903</c:v>
                </c:pt>
                <c:pt idx="42">
                  <c:v>0.99992620629047824</c:v>
                </c:pt>
                <c:pt idx="43">
                  <c:v>0.882900183632914</c:v>
                </c:pt>
                <c:pt idx="44">
                  <c:v>0.46272688284228403</c:v>
                </c:pt>
                <c:pt idx="45">
                  <c:v>-0.20665575449235721</c:v>
                </c:pt>
                <c:pt idx="46">
                  <c:v>-0.80970709381745642</c:v>
                </c:pt>
                <c:pt idx="47">
                  <c:v>-0.99615786711317644</c:v>
                </c:pt>
                <c:pt idx="48">
                  <c:v>-0.75078352423261796</c:v>
                </c:pt>
                <c:pt idx="49">
                  <c:v>-0.30981875435180878</c:v>
                </c:pt>
                <c:pt idx="50">
                  <c:v>0.14366544748436968</c:v>
                </c:pt>
                <c:pt idx="51">
                  <c:v>0.54160828627679869</c:v>
                </c:pt>
                <c:pt idx="52">
                  <c:v>0.84942804464878985</c:v>
                </c:pt>
                <c:pt idx="53">
                  <c:v>0.99824915962193117</c:v>
                </c:pt>
                <c:pt idx="54">
                  <c:v>0.86658855930977574</c:v>
                </c:pt>
                <c:pt idx="55">
                  <c:v>0.35867218669416834</c:v>
                </c:pt>
                <c:pt idx="56">
                  <c:v>-0.39060961882113243</c:v>
                </c:pt>
                <c:pt idx="57">
                  <c:v>-0.93394638283152698</c:v>
                </c:pt>
                <c:pt idx="58">
                  <c:v>-0.92127564746722956</c:v>
                </c:pt>
                <c:pt idx="59">
                  <c:v>-0.47924782702431434</c:v>
                </c:pt>
                <c:pt idx="60">
                  <c:v>7.9541204314285935E-2</c:v>
                </c:pt>
                <c:pt idx="61">
                  <c:v>0.5737878602352332</c:v>
                </c:pt>
                <c:pt idx="62">
                  <c:v>0.91299888491476922</c:v>
                </c:pt>
                <c:pt idx="63">
                  <c:v>0.98444492193166566</c:v>
                </c:pt>
                <c:pt idx="64">
                  <c:v>0.6488372237159622</c:v>
                </c:pt>
                <c:pt idx="65">
                  <c:v>-8.0433017179033006E-2</c:v>
                </c:pt>
                <c:pt idx="66">
                  <c:v>-0.8028015145113615</c:v>
                </c:pt>
                <c:pt idx="67">
                  <c:v>-0.97914264242789606</c:v>
                </c:pt>
                <c:pt idx="68">
                  <c:v>-0.56716720460800285</c:v>
                </c:pt>
                <c:pt idx="69">
                  <c:v>6.211906846821795E-2</c:v>
                </c:pt>
                <c:pt idx="70">
                  <c:v>0.62150607665641544</c:v>
                </c:pt>
                <c:pt idx="71">
                  <c:v>0.95954458042242607</c:v>
                </c:pt>
                <c:pt idx="72">
                  <c:v>0.92435642057165646</c:v>
                </c:pt>
                <c:pt idx="73">
                  <c:v>0.39541874351379602</c:v>
                </c:pt>
                <c:pt idx="74">
                  <c:v>-0.4428129239597679</c:v>
                </c:pt>
                <c:pt idx="75">
                  <c:v>-0.97859766235044154</c:v>
                </c:pt>
                <c:pt idx="76">
                  <c:v>-0.79411023932605684</c:v>
                </c:pt>
                <c:pt idx="77">
                  <c:v>-0.15426564937931558</c:v>
                </c:pt>
                <c:pt idx="78">
                  <c:v>0.5041201287948146</c:v>
                </c:pt>
                <c:pt idx="79">
                  <c:v>0.93064929662256701</c:v>
                </c:pt>
                <c:pt idx="80">
                  <c:v>0.94154144889402491</c:v>
                </c:pt>
                <c:pt idx="81">
                  <c:v>0.4039945861363135</c:v>
                </c:pt>
                <c:pt idx="82">
                  <c:v>-0.47024827849650402</c:v>
                </c:pt>
                <c:pt idx="83">
                  <c:v>-0.99085102751312648</c:v>
                </c:pt>
                <c:pt idx="84">
                  <c:v>-0.72245289364590992</c:v>
                </c:pt>
                <c:pt idx="85">
                  <c:v>-7.602245431152811E-3</c:v>
                </c:pt>
                <c:pt idx="86">
                  <c:v>0.65930457486973082</c:v>
                </c:pt>
                <c:pt idx="87">
                  <c:v>0.9923011396333935</c:v>
                </c:pt>
                <c:pt idx="88">
                  <c:v>0.78475305918122995</c:v>
                </c:pt>
                <c:pt idx="89">
                  <c:v>1.0401293342517378E-2</c:v>
                </c:pt>
                <c:pt idx="90">
                  <c:v>-0.81917433706083753</c:v>
                </c:pt>
                <c:pt idx="91">
                  <c:v>-0.93569051420896987</c:v>
                </c:pt>
                <c:pt idx="92">
                  <c:v>-0.31524708056276968</c:v>
                </c:pt>
                <c:pt idx="93">
                  <c:v>0.45752348310767549</c:v>
                </c:pt>
                <c:pt idx="94">
                  <c:v>0.94565675459792398</c:v>
                </c:pt>
                <c:pt idx="95">
                  <c:v>0.88747245840728917</c:v>
                </c:pt>
                <c:pt idx="96">
                  <c:v>0.18602314475654286</c:v>
                </c:pt>
                <c:pt idx="97">
                  <c:v>-0.72176745933272846</c:v>
                </c:pt>
                <c:pt idx="98">
                  <c:v>-0.96949747088173244</c:v>
                </c:pt>
                <c:pt idx="99">
                  <c:v>-0.37396534500798012</c:v>
                </c:pt>
                <c:pt idx="100">
                  <c:v>0.44364390808863824</c:v>
                </c:pt>
                <c:pt idx="101">
                  <c:v>0.95366935590783286</c:v>
                </c:pt>
                <c:pt idx="102">
                  <c:v>0.85548041281108922</c:v>
                </c:pt>
                <c:pt idx="103">
                  <c:v>8.1112399866533055E-2</c:v>
                </c:pt>
                <c:pt idx="104">
                  <c:v>-0.81319597220066775</c:v>
                </c:pt>
              </c:numCache>
            </c:numRef>
          </c:xVal>
          <c:yVal>
            <c:numRef>
              <c:f>Arkusz1!$I$16:$I$120</c:f>
              <c:numCache>
                <c:formatCode>General</c:formatCode>
                <c:ptCount val="105"/>
                <c:pt idx="0">
                  <c:v>-0.70710678118654746</c:v>
                </c:pt>
                <c:pt idx="1">
                  <c:v>-0.70710678118654746</c:v>
                </c:pt>
                <c:pt idx="2">
                  <c:v>-0.75529809442915419</c:v>
                </c:pt>
                <c:pt idx="3">
                  <c:v>-0.84013397986282978</c:v>
                </c:pt>
                <c:pt idx="4">
                  <c:v>-0.93365656247843565</c:v>
                </c:pt>
                <c:pt idx="5">
                  <c:v>-0.99448110737508477</c:v>
                </c:pt>
                <c:pt idx="6">
                  <c:v>-0.98164265804474637</c:v>
                </c:pt>
                <c:pt idx="7">
                  <c:v>-0.87786477904660165</c:v>
                </c:pt>
                <c:pt idx="8">
                  <c:v>-0.70537519073342636</c:v>
                </c:pt>
                <c:pt idx="9">
                  <c:v>-0.51620173178036044</c:v>
                </c:pt>
                <c:pt idx="10">
                  <c:v>-0.36417932885651455</c:v>
                </c:pt>
                <c:pt idx="11">
                  <c:v>-0.28474408916473459</c:v>
                </c:pt>
                <c:pt idx="12">
                  <c:v>-0.29347542432876278</c:v>
                </c:pt>
                <c:pt idx="13">
                  <c:v>-0.39203401307400187</c:v>
                </c:pt>
                <c:pt idx="14">
                  <c:v>-0.56746135794828734</c:v>
                </c:pt>
                <c:pt idx="15">
                  <c:v>-0.78082946772606643</c:v>
                </c:pt>
                <c:pt idx="16">
                  <c:v>-0.95536870949487018</c:v>
                </c:pt>
                <c:pt idx="17">
                  <c:v>-0.99056224764909251</c:v>
                </c:pt>
                <c:pt idx="18">
                  <c:v>-0.82282875713576231</c:v>
                </c:pt>
                <c:pt idx="19">
                  <c:v>-0.4909224585958058</c:v>
                </c:pt>
                <c:pt idx="20">
                  <c:v>-0.11648950174765893</c:v>
                </c:pt>
                <c:pt idx="21">
                  <c:v>0.19133174846926054</c:v>
                </c:pt>
                <c:pt idx="22">
                  <c:v>0.39169488995708179</c:v>
                </c:pt>
                <c:pt idx="23">
                  <c:v>0.49190339274043476</c:v>
                </c:pt>
                <c:pt idx="24">
                  <c:v>0.50903792238719836</c:v>
                </c:pt>
                <c:pt idx="25">
                  <c:v>0.45002543882025137</c:v>
                </c:pt>
                <c:pt idx="26">
                  <c:v>0.30833908208675354</c:v>
                </c:pt>
                <c:pt idx="27">
                  <c:v>7.0738569913805671E-2</c:v>
                </c:pt>
                <c:pt idx="28">
                  <c:v>-0.26381848238909783</c:v>
                </c:pt>
                <c:pt idx="29">
                  <c:v>-0.6476565955631306</c:v>
                </c:pt>
                <c:pt idx="30">
                  <c:v>-0.94529183286991292</c:v>
                </c:pt>
                <c:pt idx="31">
                  <c:v>-0.96164240148035751</c:v>
                </c:pt>
                <c:pt idx="32">
                  <c:v>-0.60528918948114496</c:v>
                </c:pt>
                <c:pt idx="33">
                  <c:v>-3.4753684203802843E-2</c:v>
                </c:pt>
                <c:pt idx="34">
                  <c:v>0.48030918314101967</c:v>
                </c:pt>
                <c:pt idx="35">
                  <c:v>0.80568765387261265</c:v>
                </c:pt>
                <c:pt idx="36">
                  <c:v>0.9594244339801018</c:v>
                </c:pt>
                <c:pt idx="37">
                  <c:v>0.99999537378669445</c:v>
                </c:pt>
                <c:pt idx="38">
                  <c:v>0.96542448136925929</c:v>
                </c:pt>
                <c:pt idx="39">
                  <c:v>0.86546356229175758</c:v>
                </c:pt>
                <c:pt idx="40">
                  <c:v>0.68820699385481165</c:v>
                </c:pt>
                <c:pt idx="41">
                  <c:v>0.4094557467304199</c:v>
                </c:pt>
                <c:pt idx="42">
                  <c:v>1.214833212964006E-2</c:v>
                </c:pt>
                <c:pt idx="43">
                  <c:v>-0.46956071571306601</c:v>
                </c:pt>
                <c:pt idx="44">
                  <c:v>-0.8865008922133486</c:v>
                </c:pt>
                <c:pt idx="45">
                  <c:v>-0.97841371573337754</c:v>
                </c:pt>
                <c:pt idx="46">
                  <c:v>-0.58683423743139662</c:v>
                </c:pt>
                <c:pt idx="47">
                  <c:v>8.7575703186027393E-2</c:v>
                </c:pt>
                <c:pt idx="48">
                  <c:v>0.66054833263043666</c:v>
                </c:pt>
                <c:pt idx="49">
                  <c:v>0.9507956349562684</c:v>
                </c:pt>
                <c:pt idx="50">
                  <c:v>0.98962631290761249</c:v>
                </c:pt>
                <c:pt idx="51">
                  <c:v>0.84063099171771516</c:v>
                </c:pt>
                <c:pt idx="52">
                  <c:v>0.52770445986757919</c:v>
                </c:pt>
                <c:pt idx="53">
                  <c:v>5.9149093941565388E-2</c:v>
                </c:pt>
                <c:pt idx="54">
                  <c:v>-0.49902331495973939</c:v>
                </c:pt>
                <c:pt idx="55">
                  <c:v>-0.93346358391317208</c:v>
                </c:pt>
                <c:pt idx="56">
                  <c:v>-0.92055642178217933</c:v>
                </c:pt>
                <c:pt idx="57">
                  <c:v>-0.35741314189031548</c:v>
                </c:pt>
                <c:pt idx="58">
                  <c:v>0.38891024849422134</c:v>
                </c:pt>
                <c:pt idx="59">
                  <c:v>0.87767962280804546</c:v>
                </c:pt>
                <c:pt idx="60">
                  <c:v>0.99683157896218011</c:v>
                </c:pt>
                <c:pt idx="61">
                  <c:v>0.81900396302256828</c:v>
                </c:pt>
                <c:pt idx="62">
                  <c:v>0.40796205233377775</c:v>
                </c:pt>
                <c:pt idx="63">
                  <c:v>-0.17569347080343273</c:v>
                </c:pt>
                <c:pt idx="64">
                  <c:v>-0.76092723510238636</c:v>
                </c:pt>
                <c:pt idx="65">
                  <c:v>-0.99676001612598675</c:v>
                </c:pt>
                <c:pt idx="66">
                  <c:v>-0.59624636543820064</c:v>
                </c:pt>
                <c:pt idx="67">
                  <c:v>0.20317402830902689</c:v>
                </c:pt>
                <c:pt idx="68">
                  <c:v>0.82360267241986518</c:v>
                </c:pt>
                <c:pt idx="69">
                  <c:v>0.99806874579491811</c:v>
                </c:pt>
                <c:pt idx="70">
                  <c:v>0.78340934171041765</c:v>
                </c:pt>
                <c:pt idx="71">
                  <c:v>0.28155674060826585</c:v>
                </c:pt>
                <c:pt idx="72">
                  <c:v>-0.38153008760509954</c:v>
                </c:pt>
                <c:pt idx="73">
                  <c:v>-0.91850096204520704</c:v>
                </c:pt>
                <c:pt idx="74">
                  <c:v>-0.89661402753592967</c:v>
                </c:pt>
                <c:pt idx="75">
                  <c:v>-0.20578293233951911</c:v>
                </c:pt>
                <c:pt idx="76">
                  <c:v>0.60777374720985833</c:v>
                </c:pt>
                <c:pt idx="77">
                  <c:v>0.98802940716437082</c:v>
                </c:pt>
                <c:pt idx="78">
                  <c:v>0.86363354250741065</c:v>
                </c:pt>
                <c:pt idx="79">
                  <c:v>0.36591240303646611</c:v>
                </c:pt>
                <c:pt idx="80">
                  <c:v>-0.33689716534061276</c:v>
                </c:pt>
                <c:pt idx="81">
                  <c:v>-0.91476137564533666</c:v>
                </c:pt>
                <c:pt idx="82">
                  <c:v>-0.88253416736751578</c:v>
                </c:pt>
                <c:pt idx="83">
                  <c:v>-0.13496014699229347</c:v>
                </c:pt>
                <c:pt idx="84">
                  <c:v>0.69142014467518342</c:v>
                </c:pt>
                <c:pt idx="85">
                  <c:v>0.99997110251466992</c:v>
                </c:pt>
                <c:pt idx="86">
                  <c:v>0.75187597218945856</c:v>
                </c:pt>
                <c:pt idx="87">
                  <c:v>0.12384848922077493</c:v>
                </c:pt>
                <c:pt idx="88">
                  <c:v>-0.61980854794500928</c:v>
                </c:pt>
                <c:pt idx="89">
                  <c:v>-0.99994590508527159</c:v>
                </c:pt>
                <c:pt idx="90">
                  <c:v>-0.57354459765648336</c:v>
                </c:pt>
                <c:pt idx="91">
                  <c:v>0.35282185535954758</c:v>
                </c:pt>
                <c:pt idx="92">
                  <c:v>0.94900963019173346</c:v>
                </c:pt>
                <c:pt idx="93">
                  <c:v>0.88919753846095451</c:v>
                </c:pt>
                <c:pt idx="94">
                  <c:v>0.32516657651628611</c:v>
                </c:pt>
                <c:pt idx="95">
                  <c:v>-0.4608607550752421</c:v>
                </c:pt>
                <c:pt idx="96">
                  <c:v>-0.98254536262448788</c:v>
                </c:pt>
                <c:pt idx="97">
                  <c:v>-0.69213563313008108</c:v>
                </c:pt>
                <c:pt idx="98">
                  <c:v>0.24510131365197613</c:v>
                </c:pt>
                <c:pt idx="99">
                  <c:v>0.92744267786912971</c:v>
                </c:pt>
                <c:pt idx="100">
                  <c:v>0.8962031481845173</c:v>
                </c:pt>
                <c:pt idx="101">
                  <c:v>0.3008567094188514</c:v>
                </c:pt>
                <c:pt idx="102">
                  <c:v>-0.51783517000737633</c:v>
                </c:pt>
                <c:pt idx="103">
                  <c:v>-0.9967049606517927</c:v>
                </c:pt>
                <c:pt idx="104">
                  <c:v>-0.58198995764240702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6A-4A7D-8527-C5D1ECBC1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79112"/>
        <c:axId val="475177800"/>
      </c:scatterChart>
      <c:valAx>
        <c:axId val="47517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75177800"/>
        <c:crosses val="autoZero"/>
        <c:crossBetween val="midCat"/>
      </c:valAx>
      <c:valAx>
        <c:axId val="47517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75179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33818897637795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Arkusz1!$L$16:$L$120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2.9289321881345254</c:v>
                </c:pt>
                <c:pt idx="2">
                  <c:v>2.4470190557084583</c:v>
                </c:pt>
                <c:pt idx="3">
                  <c:v>1.5986602013717022</c:v>
                </c:pt>
                <c:pt idx="4">
                  <c:v>0.66343437521564352</c:v>
                </c:pt>
                <c:pt idx="5">
                  <c:v>5.5188926249152281E-2</c:v>
                </c:pt>
                <c:pt idx="6">
                  <c:v>0.18357341955253625</c:v>
                </c:pt>
                <c:pt idx="7">
                  <c:v>1.2213522095339835</c:v>
                </c:pt>
                <c:pt idx="8">
                  <c:v>2.9462480926657362</c:v>
                </c:pt>
                <c:pt idx="9">
                  <c:v>4.8379826821963956</c:v>
                </c:pt>
                <c:pt idx="10">
                  <c:v>6.3582067114348551</c:v>
                </c:pt>
                <c:pt idx="11">
                  <c:v>7.1525591083526541</c:v>
                </c:pt>
                <c:pt idx="12">
                  <c:v>7.0652457567123728</c:v>
                </c:pt>
                <c:pt idx="13">
                  <c:v>6.0796598692599808</c:v>
                </c:pt>
                <c:pt idx="14">
                  <c:v>4.3253864205171269</c:v>
                </c:pt>
                <c:pt idx="15">
                  <c:v>2.1917053227393355</c:v>
                </c:pt>
                <c:pt idx="16">
                  <c:v>0.44631290505129817</c:v>
                </c:pt>
                <c:pt idx="17">
                  <c:v>9.4377523509074912E-2</c:v>
                </c:pt>
                <c:pt idx="18">
                  <c:v>1.7717124286423769</c:v>
                </c:pt>
                <c:pt idx="19">
                  <c:v>5.090775414041941</c:v>
                </c:pt>
                <c:pt idx="20">
                  <c:v>8.8351049825234114</c:v>
                </c:pt>
                <c:pt idx="21">
                  <c:v>11.913317484692605</c:v>
                </c:pt>
                <c:pt idx="22">
                  <c:v>13.916948899570817</c:v>
                </c:pt>
                <c:pt idx="23">
                  <c:v>14.919033927404348</c:v>
                </c:pt>
                <c:pt idx="24">
                  <c:v>15.090379223871984</c:v>
                </c:pt>
                <c:pt idx="25">
                  <c:v>14.500254388202514</c:v>
                </c:pt>
                <c:pt idx="26">
                  <c:v>13.083390820867535</c:v>
                </c:pt>
                <c:pt idx="27">
                  <c:v>10.707385699138056</c:v>
                </c:pt>
                <c:pt idx="28">
                  <c:v>7.3618151761090207</c:v>
                </c:pt>
                <c:pt idx="29">
                  <c:v>3.523434044368694</c:v>
                </c:pt>
                <c:pt idx="30">
                  <c:v>0.54708167130087082</c:v>
                </c:pt>
                <c:pt idx="31">
                  <c:v>0.38357598519642488</c:v>
                </c:pt>
                <c:pt idx="32">
                  <c:v>3.9471081051885504</c:v>
                </c:pt>
                <c:pt idx="33">
                  <c:v>9.6524631579619715</c:v>
                </c:pt>
                <c:pt idx="34">
                  <c:v>14.803091831410198</c:v>
                </c:pt>
                <c:pt idx="35">
                  <c:v>18.056876538726129</c:v>
                </c:pt>
                <c:pt idx="36">
                  <c:v>19.594244339801019</c:v>
                </c:pt>
                <c:pt idx="37">
                  <c:v>19.999953737866946</c:v>
                </c:pt>
                <c:pt idx="38">
                  <c:v>19.654244813692593</c:v>
                </c:pt>
                <c:pt idx="39">
                  <c:v>18.654635622917578</c:v>
                </c:pt>
                <c:pt idx="40">
                  <c:v>16.882069938548117</c:v>
                </c:pt>
                <c:pt idx="41">
                  <c:v>14.094557467304199</c:v>
                </c:pt>
                <c:pt idx="42">
                  <c:v>10.121483321296401</c:v>
                </c:pt>
                <c:pt idx="43">
                  <c:v>5.3043928428693397</c:v>
                </c:pt>
                <c:pt idx="44">
                  <c:v>1.134991077866514</c:v>
                </c:pt>
                <c:pt idx="45">
                  <c:v>0.21586284266622457</c:v>
                </c:pt>
                <c:pt idx="46">
                  <c:v>4.1316576256860333</c:v>
                </c:pt>
                <c:pt idx="47">
                  <c:v>10.875757031860275</c:v>
                </c:pt>
                <c:pt idx="48">
                  <c:v>16.605483326304366</c:v>
                </c:pt>
                <c:pt idx="49">
                  <c:v>19.507956349562683</c:v>
                </c:pt>
                <c:pt idx="50">
                  <c:v>19.896263129076125</c:v>
                </c:pt>
                <c:pt idx="51">
                  <c:v>18.40630991717715</c:v>
                </c:pt>
                <c:pt idx="52">
                  <c:v>15.27704459867579</c:v>
                </c:pt>
                <c:pt idx="53">
                  <c:v>10.591490939415653</c:v>
                </c:pt>
                <c:pt idx="54">
                  <c:v>5.0097668504026061</c:v>
                </c:pt>
                <c:pt idx="55">
                  <c:v>0.66536416086827921</c:v>
                </c:pt>
                <c:pt idx="56">
                  <c:v>0.79443578217820665</c:v>
                </c:pt>
                <c:pt idx="57">
                  <c:v>6.4258685810968448</c:v>
                </c:pt>
                <c:pt idx="58">
                  <c:v>13.889102484942214</c:v>
                </c:pt>
                <c:pt idx="59">
                  <c:v>18.776796228080453</c:v>
                </c:pt>
                <c:pt idx="60">
                  <c:v>19.968315789621801</c:v>
                </c:pt>
                <c:pt idx="61">
                  <c:v>18.190039630225684</c:v>
                </c:pt>
                <c:pt idx="62">
                  <c:v>14.079620523337777</c:v>
                </c:pt>
                <c:pt idx="63">
                  <c:v>8.2430652919656726</c:v>
                </c:pt>
                <c:pt idx="64">
                  <c:v>2.3907276489761364</c:v>
                </c:pt>
                <c:pt idx="65">
                  <c:v>3.2399838740132525E-2</c:v>
                </c:pt>
                <c:pt idx="66">
                  <c:v>4.037536345617994</c:v>
                </c:pt>
                <c:pt idx="67">
                  <c:v>12.031740283090269</c:v>
                </c:pt>
                <c:pt idx="68">
                  <c:v>18.236026724198652</c:v>
                </c:pt>
                <c:pt idx="69">
                  <c:v>19.98068745794918</c:v>
                </c:pt>
                <c:pt idx="70">
                  <c:v>17.834093417104175</c:v>
                </c:pt>
                <c:pt idx="71">
                  <c:v>12.815567406082661</c:v>
                </c:pt>
                <c:pt idx="72">
                  <c:v>6.1846991239490041</c:v>
                </c:pt>
                <c:pt idx="73">
                  <c:v>0.81499037954792963</c:v>
                </c:pt>
                <c:pt idx="74">
                  <c:v>1.0338597246407033</c:v>
                </c:pt>
                <c:pt idx="75">
                  <c:v>7.9421706766048095</c:v>
                </c:pt>
                <c:pt idx="76">
                  <c:v>16.077737472098583</c:v>
                </c:pt>
                <c:pt idx="77">
                  <c:v>19.880294071643707</c:v>
                </c:pt>
                <c:pt idx="78">
                  <c:v>18.636335425074108</c:v>
                </c:pt>
                <c:pt idx="79">
                  <c:v>13.659124030364662</c:v>
                </c:pt>
                <c:pt idx="80">
                  <c:v>6.6310283465938724</c:v>
                </c:pt>
                <c:pt idx="81">
                  <c:v>0.85238624354663339</c:v>
                </c:pt>
                <c:pt idx="82">
                  <c:v>1.1746583263248422</c:v>
                </c:pt>
                <c:pt idx="83">
                  <c:v>8.6503985300770658</c:v>
                </c:pt>
                <c:pt idx="84">
                  <c:v>16.914201446751832</c:v>
                </c:pt>
                <c:pt idx="85">
                  <c:v>19.999711025146702</c:v>
                </c:pt>
                <c:pt idx="86">
                  <c:v>17.518759721894586</c:v>
                </c:pt>
                <c:pt idx="87">
                  <c:v>11.238484892207749</c:v>
                </c:pt>
                <c:pt idx="88">
                  <c:v>3.8019145205499072</c:v>
                </c:pt>
                <c:pt idx="89">
                  <c:v>5.4094914728408661E-4</c:v>
                </c:pt>
                <c:pt idx="90">
                  <c:v>4.2645540234351662</c:v>
                </c:pt>
                <c:pt idx="91">
                  <c:v>13.528218553595476</c:v>
                </c:pt>
                <c:pt idx="92">
                  <c:v>19.490096301917333</c:v>
                </c:pt>
                <c:pt idx="93">
                  <c:v>18.891975384609545</c:v>
                </c:pt>
                <c:pt idx="94">
                  <c:v>13.251665765162862</c:v>
                </c:pt>
                <c:pt idx="95">
                  <c:v>5.3913924492475784</c:v>
                </c:pt>
                <c:pt idx="96">
                  <c:v>0.17454637375512116</c:v>
                </c:pt>
                <c:pt idx="97">
                  <c:v>3.0786436686991889</c:v>
                </c:pt>
                <c:pt idx="98">
                  <c:v>12.451013136519762</c:v>
                </c:pt>
                <c:pt idx="99">
                  <c:v>19.2744267786913</c:v>
                </c:pt>
                <c:pt idx="100">
                  <c:v>18.962031481845173</c:v>
                </c:pt>
                <c:pt idx="101">
                  <c:v>13.008567094188514</c:v>
                </c:pt>
                <c:pt idx="102">
                  <c:v>4.8216482999262364</c:v>
                </c:pt>
                <c:pt idx="103">
                  <c:v>3.2950393482072959E-2</c:v>
                </c:pt>
                <c:pt idx="104">
                  <c:v>4.1801004235759294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30-4319-8052-798B099CF14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Arkusz1!$M$16:$M$120</c:f>
              <c:numCache>
                <c:formatCode>General</c:formatCode>
                <c:ptCount val="105"/>
                <c:pt idx="0">
                  <c:v>0</c:v>
                </c:pt>
                <c:pt idx="1">
                  <c:v>0.24999999999999994</c:v>
                </c:pt>
                <c:pt idx="2">
                  <c:v>0.99999999999999978</c:v>
                </c:pt>
                <c:pt idx="3">
                  <c:v>2.1416116684857216</c:v>
                </c:pt>
                <c:pt idx="4">
                  <c:v>3.4112038064753931</c:v>
                </c:pt>
                <c:pt idx="5">
                  <c:v>4.4108760199959809</c:v>
                </c:pt>
                <c:pt idx="6">
                  <c:v>4.7279946864936004</c:v>
                </c:pt>
                <c:pt idx="7">
                  <c:v>4.1596794249721212</c:v>
                </c:pt>
                <c:pt idx="8">
                  <c:v>2.8930258081471085</c:v>
                </c:pt>
                <c:pt idx="9">
                  <c:v>1.4392039880163521</c:v>
                </c:pt>
                <c:pt idx="10">
                  <c:v>0.35290091326372697</c:v>
                </c:pt>
                <c:pt idx="11">
                  <c:v>4.1595151345244896E-3</c:v>
                </c:pt>
                <c:pt idx="12">
                  <c:v>0.5510529197893822</c:v>
                </c:pt>
                <c:pt idx="13">
                  <c:v>2.0115745100540692</c:v>
                </c:pt>
                <c:pt idx="14">
                  <c:v>4.2799469310154352</c:v>
                </c:pt>
                <c:pt idx="15">
                  <c:v>7.0279865950742009</c:v>
                </c:pt>
                <c:pt idx="16">
                  <c:v>9.5653863556327323</c:v>
                </c:pt>
                <c:pt idx="17">
                  <c:v>10.901134113419181</c:v>
                </c:pt>
                <c:pt idx="18">
                  <c:v>10.270537593628152</c:v>
                </c:pt>
                <c:pt idx="19">
                  <c:v>7.8563978729253581</c:v>
                </c:pt>
                <c:pt idx="20">
                  <c:v>4.7825006490194255</c:v>
                </c:pt>
                <c:pt idx="21">
                  <c:v>2.2040376868946967</c:v>
                </c:pt>
                <c:pt idx="22">
                  <c:v>0.62498020070648641</c:v>
                </c:pt>
                <c:pt idx="23">
                  <c:v>1.9586383742439893E-2</c:v>
                </c:pt>
                <c:pt idx="24">
                  <c:v>0.2262819337724612</c:v>
                </c:pt>
                <c:pt idx="25">
                  <c:v>1.1757693620541869</c:v>
                </c:pt>
                <c:pt idx="26">
                  <c:v>2.9439232247575022</c:v>
                </c:pt>
                <c:pt idx="27">
                  <c:v>5.7046482588420462</c:v>
                </c:pt>
                <c:pt idx="28">
                  <c:v>9.5714496299695817</c:v>
                </c:pt>
                <c:pt idx="29">
                  <c:v>14.256904242418564</c:v>
                </c:pt>
                <c:pt idx="30">
                  <c:v>18.615765745264891</c:v>
                </c:pt>
                <c:pt idx="31">
                  <c:v>20.659531196146972</c:v>
                </c:pt>
                <c:pt idx="32">
                  <c:v>18.933915479398419</c:v>
                </c:pt>
                <c:pt idx="33">
                  <c:v>14.352360466076677</c:v>
                </c:pt>
                <c:pt idx="34">
                  <c:v>9.4973143974940015</c:v>
                </c:pt>
                <c:pt idx="35">
                  <c:v>6.059319398017136</c:v>
                </c:pt>
                <c:pt idx="36">
                  <c:v>4.1727067042313468</c:v>
                </c:pt>
                <c:pt idx="37">
                  <c:v>3.3979039564984843</c:v>
                </c:pt>
                <c:pt idx="38">
                  <c:v>3.4058381204263117</c:v>
                </c:pt>
                <c:pt idx="39">
                  <c:v>4.1201770943496436</c:v>
                </c:pt>
                <c:pt idx="40">
                  <c:v>5.68375423557461</c:v>
                </c:pt>
                <c:pt idx="41">
                  <c:v>8.3930649668531565</c:v>
                </c:pt>
                <c:pt idx="42">
                  <c:v>12.547134157321691</c:v>
                </c:pt>
                <c:pt idx="43">
                  <c:v>18.056108664465135</c:v>
                </c:pt>
                <c:pt idx="44">
                  <c:v>23.751516100995172</c:v>
                </c:pt>
                <c:pt idx="45">
                  <c:v>27.047800929645078</c:v>
                </c:pt>
                <c:pt idx="46">
                  <c:v>25.549207100356803</c:v>
                </c:pt>
                <c:pt idx="47">
                  <c:v>20.088978136295456</c:v>
                </c:pt>
                <c:pt idx="48">
                  <c:v>14.270888774018191</c:v>
                </c:pt>
                <c:pt idx="49">
                  <c:v>10.541702895449436</c:v>
                </c:pt>
                <c:pt idx="50">
                  <c:v>9.1671121770042294</c:v>
                </c:pt>
                <c:pt idx="51">
                  <c:v>9.7925857009251178</c:v>
                </c:pt>
                <c:pt idx="52">
                  <c:v>12.336150353208669</c:v>
                </c:pt>
                <c:pt idx="53">
                  <c:v>16.916127060789396</c:v>
                </c:pt>
                <c:pt idx="54">
                  <c:v>23.220743921330676</c:v>
                </c:pt>
                <c:pt idx="55">
                  <c:v>29.501858788936126</c:v>
                </c:pt>
                <c:pt idx="56">
                  <c:v>32.321281794439727</c:v>
                </c:pt>
                <c:pt idx="57">
                  <c:v>29.257044989205827</c:v>
                </c:pt>
                <c:pt idx="58">
                  <c:v>22.548996468608575</c:v>
                </c:pt>
                <c:pt idx="59">
                  <c:v>16.786540653365225</c:v>
                </c:pt>
                <c:pt idx="60">
                  <c:v>14.124508582980244</c:v>
                </c:pt>
                <c:pt idx="61">
                  <c:v>14.550431930337902</c:v>
                </c:pt>
                <c:pt idx="62">
                  <c:v>17.810359220668811</c:v>
                </c:pt>
                <c:pt idx="63">
                  <c:v>23.676202632667252</c:v>
                </c:pt>
                <c:pt idx="64">
                  <c:v>30.935037643264376</c:v>
                </c:pt>
                <c:pt idx="65">
                  <c:v>36.249126061099346</c:v>
                </c:pt>
                <c:pt idx="66">
                  <c:v>35.567506588773817</c:v>
                </c:pt>
                <c:pt idx="67">
                  <c:v>29.118797288926245</c:v>
                </c:pt>
                <c:pt idx="68">
                  <c:v>22.125971355397819</c:v>
                </c:pt>
                <c:pt idx="69">
                  <c:v>18.513893413263023</c:v>
                </c:pt>
                <c:pt idx="70">
                  <c:v>18.893820201933959</c:v>
                </c:pt>
                <c:pt idx="71">
                  <c:v>22.907455650219283</c:v>
                </c:pt>
                <c:pt idx="72">
                  <c:v>29.862660423130983</c:v>
                </c:pt>
                <c:pt idx="73">
                  <c:v>37.433503796970463</c:v>
                </c:pt>
                <c:pt idx="74">
                  <c:v>40.93307105963752</c:v>
                </c:pt>
                <c:pt idx="75">
                  <c:v>37.024545327719792</c:v>
                </c:pt>
                <c:pt idx="76">
                  <c:v>29.082364817607079</c:v>
                </c:pt>
                <c:pt idx="77">
                  <c:v>23.341324713007978</c:v>
                </c:pt>
                <c:pt idx="78">
                  <c:v>22.299208201602561</c:v>
                </c:pt>
                <c:pt idx="79">
                  <c:v>25.792894106373826</c:v>
                </c:pt>
                <c:pt idx="80">
                  <c:v>32.910173600744628</c:v>
                </c:pt>
                <c:pt idx="81">
                  <c:v>40.992125049994144</c:v>
                </c:pt>
                <c:pt idx="82">
                  <c:v>44.731706086161189</c:v>
                </c:pt>
                <c:pt idx="83">
                  <c:v>40.394424744534597</c:v>
                </c:pt>
                <c:pt idx="84">
                  <c:v>31.979289222187351</c:v>
                </c:pt>
                <c:pt idx="85">
                  <c:v>26.462505787680087</c:v>
                </c:pt>
                <c:pt idx="86">
                  <c:v>26.407228669746072</c:v>
                </c:pt>
                <c:pt idx="87">
                  <c:v>31.41597072174423</c:v>
                </c:pt>
                <c:pt idx="88">
                  <c:v>39.773935417331565</c:v>
                </c:pt>
                <c:pt idx="89">
                  <c:v>47.081036271377343</c:v>
                </c:pt>
                <c:pt idx="90">
                  <c:v>47.182021544486297</c:v>
                </c:pt>
                <c:pt idx="91">
                  <c:v>39.559990584426757</c:v>
                </c:pt>
                <c:pt idx="92">
                  <c:v>31.674836731702634</c:v>
                </c:pt>
                <c:pt idx="93">
                  <c:v>29.215396511147905</c:v>
                </c:pt>
                <c:pt idx="94">
                  <c:v>32.817371591324438</c:v>
                </c:pt>
                <c:pt idx="95">
                  <c:v>40.925768871595814</c:v>
                </c:pt>
                <c:pt idx="96">
                  <c:v>49.34869915118059</c:v>
                </c:pt>
                <c:pt idx="97">
                  <c:v>51.214077486810659</c:v>
                </c:pt>
                <c:pt idx="98">
                  <c:v>44.169774438991844</c:v>
                </c:pt>
                <c:pt idx="99">
                  <c:v>35.527515590964533</c:v>
                </c:pt>
                <c:pt idx="100">
                  <c:v>32.445131676338036</c:v>
                </c:pt>
                <c:pt idx="101">
                  <c:v>36.117292641803985</c:v>
                </c:pt>
                <c:pt idx="102">
                  <c:v>44.677360003287859</c:v>
                </c:pt>
                <c:pt idx="103">
                  <c:v>53.129936588259007</c:v>
                </c:pt>
                <c:pt idx="104">
                  <c:v>53.969352524857811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30-4319-8052-798B099CF14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Arkusz1!$N$16:$N$120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3.1789321881345254</c:v>
                </c:pt>
                <c:pt idx="2">
                  <c:v>3.4470190557084583</c:v>
                </c:pt>
                <c:pt idx="3">
                  <c:v>3.7402718698574238</c:v>
                </c:pt>
                <c:pt idx="4">
                  <c:v>4.0746381816910366</c:v>
                </c:pt>
                <c:pt idx="5">
                  <c:v>4.4660649462451332</c:v>
                </c:pt>
                <c:pt idx="6">
                  <c:v>4.9115681060461363</c:v>
                </c:pt>
                <c:pt idx="7">
                  <c:v>5.3810316345061047</c:v>
                </c:pt>
                <c:pt idx="8">
                  <c:v>5.8392739008128451</c:v>
                </c:pt>
                <c:pt idx="9">
                  <c:v>6.2771866702127479</c:v>
                </c:pt>
                <c:pt idx="10">
                  <c:v>6.7111076246985819</c:v>
                </c:pt>
                <c:pt idx="11">
                  <c:v>7.1567186234871789</c:v>
                </c:pt>
                <c:pt idx="12">
                  <c:v>7.6162986765017546</c:v>
                </c:pt>
                <c:pt idx="13">
                  <c:v>8.0912343793140504</c:v>
                </c:pt>
                <c:pt idx="14">
                  <c:v>8.6053333515325612</c:v>
                </c:pt>
                <c:pt idx="15">
                  <c:v>9.2196919178135364</c:v>
                </c:pt>
                <c:pt idx="16">
                  <c:v>10.011699260684031</c:v>
                </c:pt>
                <c:pt idx="17">
                  <c:v>10.995511636928256</c:v>
                </c:pt>
                <c:pt idx="18">
                  <c:v>12.04225002227053</c:v>
                </c:pt>
                <c:pt idx="19">
                  <c:v>12.947173286967299</c:v>
                </c:pt>
                <c:pt idx="20">
                  <c:v>13.617605631542837</c:v>
                </c:pt>
                <c:pt idx="21">
                  <c:v>14.117355171587302</c:v>
                </c:pt>
                <c:pt idx="22">
                  <c:v>14.541929100277304</c:v>
                </c:pt>
                <c:pt idx="23">
                  <c:v>14.938620311146787</c:v>
                </c:pt>
                <c:pt idx="24">
                  <c:v>15.316661157644445</c:v>
                </c:pt>
                <c:pt idx="25">
                  <c:v>15.6760237502567</c:v>
                </c:pt>
                <c:pt idx="26">
                  <c:v>16.027314045625037</c:v>
                </c:pt>
                <c:pt idx="27">
                  <c:v>16.412033957980103</c:v>
                </c:pt>
                <c:pt idx="28">
                  <c:v>16.933264806078604</c:v>
                </c:pt>
                <c:pt idx="29">
                  <c:v>17.780338286787259</c:v>
                </c:pt>
                <c:pt idx="30">
                  <c:v>19.162847416565761</c:v>
                </c:pt>
                <c:pt idx="31">
                  <c:v>21.043107181343398</c:v>
                </c:pt>
                <c:pt idx="32">
                  <c:v>22.88102358458697</c:v>
                </c:pt>
                <c:pt idx="33">
                  <c:v>24.00482362403865</c:v>
                </c:pt>
                <c:pt idx="34">
                  <c:v>24.300406228904201</c:v>
                </c:pt>
                <c:pt idx="35">
                  <c:v>24.116195936743267</c:v>
                </c:pt>
                <c:pt idx="36">
                  <c:v>23.766951044032368</c:v>
                </c:pt>
                <c:pt idx="37">
                  <c:v>23.397857694365431</c:v>
                </c:pt>
                <c:pt idx="38">
                  <c:v>23.060082934118903</c:v>
                </c:pt>
                <c:pt idx="39">
                  <c:v>22.774812717267221</c:v>
                </c:pt>
                <c:pt idx="40">
                  <c:v>22.565824174122728</c:v>
                </c:pt>
                <c:pt idx="41">
                  <c:v>22.487622434157355</c:v>
                </c:pt>
                <c:pt idx="42">
                  <c:v>22.668617478618092</c:v>
                </c:pt>
                <c:pt idx="43">
                  <c:v>23.360501507334476</c:v>
                </c:pt>
                <c:pt idx="44">
                  <c:v>24.886507178861685</c:v>
                </c:pt>
                <c:pt idx="45">
                  <c:v>27.263663772311304</c:v>
                </c:pt>
                <c:pt idx="46">
                  <c:v>29.680864726042834</c:v>
                </c:pt>
                <c:pt idx="47">
                  <c:v>30.96473516815573</c:v>
                </c:pt>
                <c:pt idx="48">
                  <c:v>30.876372100322556</c:v>
                </c:pt>
                <c:pt idx="49">
                  <c:v>30.049659245012119</c:v>
                </c:pt>
                <c:pt idx="50">
                  <c:v>29.063375306080353</c:v>
                </c:pt>
                <c:pt idx="51">
                  <c:v>28.19889561810227</c:v>
                </c:pt>
                <c:pt idx="52">
                  <c:v>27.613194951884459</c:v>
                </c:pt>
                <c:pt idx="53">
                  <c:v>27.507618000205049</c:v>
                </c:pt>
                <c:pt idx="54">
                  <c:v>28.230510771733282</c:v>
                </c:pt>
                <c:pt idx="55">
                  <c:v>30.167222949804405</c:v>
                </c:pt>
                <c:pt idx="56">
                  <c:v>33.115717576617932</c:v>
                </c:pt>
                <c:pt idx="57">
                  <c:v>35.682913570302674</c:v>
                </c:pt>
                <c:pt idx="58">
                  <c:v>36.438098953550792</c:v>
                </c:pt>
                <c:pt idx="59">
                  <c:v>35.563336881445679</c:v>
                </c:pt>
                <c:pt idx="60">
                  <c:v>34.092824372602045</c:v>
                </c:pt>
                <c:pt idx="61">
                  <c:v>32.740471560563584</c:v>
                </c:pt>
                <c:pt idx="62">
                  <c:v>31.889979744006588</c:v>
                </c:pt>
                <c:pt idx="63">
                  <c:v>31.919267924632926</c:v>
                </c:pt>
                <c:pt idx="64">
                  <c:v>33.325765292240511</c:v>
                </c:pt>
                <c:pt idx="65">
                  <c:v>36.28152589983948</c:v>
                </c:pt>
                <c:pt idx="66">
                  <c:v>39.605042934391811</c:v>
                </c:pt>
                <c:pt idx="67">
                  <c:v>41.150537572016518</c:v>
                </c:pt>
                <c:pt idx="68">
                  <c:v>40.361998079596475</c:v>
                </c:pt>
                <c:pt idx="69">
                  <c:v>38.494580871212207</c:v>
                </c:pt>
                <c:pt idx="70">
                  <c:v>36.727913619038134</c:v>
                </c:pt>
                <c:pt idx="71">
                  <c:v>35.72302305630194</c:v>
                </c:pt>
                <c:pt idx="72">
                  <c:v>36.047359547079985</c:v>
                </c:pt>
                <c:pt idx="73">
                  <c:v>38.248494176518392</c:v>
                </c:pt>
                <c:pt idx="74">
                  <c:v>41.966930784278226</c:v>
                </c:pt>
                <c:pt idx="75">
                  <c:v>44.966716004324603</c:v>
                </c:pt>
                <c:pt idx="76">
                  <c:v>45.160102289705662</c:v>
                </c:pt>
                <c:pt idx="77">
                  <c:v>43.221618784651682</c:v>
                </c:pt>
                <c:pt idx="78">
                  <c:v>40.935543626676669</c:v>
                </c:pt>
                <c:pt idx="79">
                  <c:v>39.452018136738488</c:v>
                </c:pt>
                <c:pt idx="80">
                  <c:v>39.5412019473385</c:v>
                </c:pt>
                <c:pt idx="81">
                  <c:v>41.844511293540776</c:v>
                </c:pt>
                <c:pt idx="82">
                  <c:v>45.906364412486035</c:v>
                </c:pt>
                <c:pt idx="83">
                  <c:v>49.044823274611659</c:v>
                </c:pt>
                <c:pt idx="84">
                  <c:v>48.893490668939179</c:v>
                </c:pt>
                <c:pt idx="85">
                  <c:v>46.462216812826789</c:v>
                </c:pt>
                <c:pt idx="86">
                  <c:v>43.925988391640658</c:v>
                </c:pt>
                <c:pt idx="87">
                  <c:v>42.654455613951981</c:v>
                </c:pt>
                <c:pt idx="88">
                  <c:v>43.575849937881472</c:v>
                </c:pt>
                <c:pt idx="89">
                  <c:v>47.081577220524629</c:v>
                </c:pt>
                <c:pt idx="90">
                  <c:v>51.446575567921464</c:v>
                </c:pt>
                <c:pt idx="91">
                  <c:v>53.088209138022236</c:v>
                </c:pt>
                <c:pt idx="92">
                  <c:v>51.164933033619967</c:v>
                </c:pt>
                <c:pt idx="93">
                  <c:v>48.107371895757453</c:v>
                </c:pt>
                <c:pt idx="94">
                  <c:v>46.0690373564873</c:v>
                </c:pt>
                <c:pt idx="95">
                  <c:v>46.31716132084339</c:v>
                </c:pt>
                <c:pt idx="96">
                  <c:v>49.52324552493571</c:v>
                </c:pt>
                <c:pt idx="97">
                  <c:v>54.292721155509845</c:v>
                </c:pt>
                <c:pt idx="98">
                  <c:v>56.620787575511606</c:v>
                </c:pt>
                <c:pt idx="99">
                  <c:v>54.801942369655833</c:v>
                </c:pt>
                <c:pt idx="100">
                  <c:v>51.407163158183209</c:v>
                </c:pt>
                <c:pt idx="101">
                  <c:v>49.125859735992499</c:v>
                </c:pt>
                <c:pt idx="102">
                  <c:v>49.499008303214097</c:v>
                </c:pt>
                <c:pt idx="103">
                  <c:v>53.162886981741082</c:v>
                </c:pt>
                <c:pt idx="104">
                  <c:v>58.149452948433741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30-4319-8052-798B099CF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740992"/>
        <c:axId val="412737056"/>
      </c:scatterChart>
      <c:valAx>
        <c:axId val="4127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12737056"/>
        <c:crosses val="autoZero"/>
        <c:crossBetween val="midCat"/>
      </c:valAx>
      <c:valAx>
        <c:axId val="41273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1274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Arkusz1!$X$16:$X$120</c:f>
              <c:numCache>
                <c:formatCode>General</c:formatCode>
                <c:ptCount val="105"/>
                <c:pt idx="0">
                  <c:v>0.70710678118654757</c:v>
                </c:pt>
                <c:pt idx="1">
                  <c:v>0.68167009348980778</c:v>
                </c:pt>
                <c:pt idx="2">
                  <c:v>0.60139710932880575</c:v>
                </c:pt>
                <c:pt idx="3">
                  <c:v>0.46082979775933364</c:v>
                </c:pt>
                <c:pt idx="4">
                  <c:v>0.26198458163195903</c:v>
                </c:pt>
                <c:pt idx="5">
                  <c:v>2.3746991173292251E-2</c:v>
                </c:pt>
                <c:pt idx="6">
                  <c:v>-0.21891929462080431</c:v>
                </c:pt>
                <c:pt idx="7">
                  <c:v>-0.42888356632783142</c:v>
                </c:pt>
                <c:pt idx="8">
                  <c:v>-0.58282386362079897</c:v>
                </c:pt>
                <c:pt idx="9">
                  <c:v>-0.67556901653103962</c:v>
                </c:pt>
                <c:pt idx="10">
                  <c:v>-0.7120959302295754</c:v>
                </c:pt>
                <c:pt idx="11">
                  <c:v>-0.6966978470356161</c:v>
                </c:pt>
                <c:pt idx="12">
                  <c:v>-0.62736331301922665</c:v>
                </c:pt>
                <c:pt idx="13">
                  <c:v>-0.49812912089679917</c:v>
                </c:pt>
                <c:pt idx="14">
                  <c:v>-0.30833587108444255</c:v>
                </c:pt>
                <c:pt idx="15">
                  <c:v>-7.3193173642665602E-2</c:v>
                </c:pt>
                <c:pt idx="16">
                  <c:v>0.17424541987723455</c:v>
                </c:pt>
                <c:pt idx="17">
                  <c:v>0.3951733022981801</c:v>
                </c:pt>
                <c:pt idx="18">
                  <c:v>0.56236904294478363</c:v>
                </c:pt>
                <c:pt idx="19">
                  <c:v>0.66755470757639723</c:v>
                </c:pt>
                <c:pt idx="20">
                  <c:v>0.7149812748582034</c:v>
                </c:pt>
                <c:pt idx="21">
                  <c:v>0.71003214198544939</c:v>
                </c:pt>
                <c:pt idx="22">
                  <c:v>0.65201878402354374</c:v>
                </c:pt>
                <c:pt idx="23">
                  <c:v>0.53490943145740022</c:v>
                </c:pt>
                <c:pt idx="24">
                  <c:v>0.35564671917102159</c:v>
                </c:pt>
                <c:pt idx="25">
                  <c:v>0.12549766540280097</c:v>
                </c:pt>
                <c:pt idx="26">
                  <c:v>-0.12520007497861746</c:v>
                </c:pt>
                <c:pt idx="27">
                  <c:v>-0.35665248824535734</c:v>
                </c:pt>
                <c:pt idx="28">
                  <c:v>-0.53768836731313097</c:v>
                </c:pt>
                <c:pt idx="29">
                  <c:v>-0.65630343357452425</c:v>
                </c:pt>
                <c:pt idx="30">
                  <c:v>-0.71544356818041022</c:v>
                </c:pt>
                <c:pt idx="31">
                  <c:v>-0.72140131150396858</c:v>
                </c:pt>
                <c:pt idx="32">
                  <c:v>-0.67503727830868254</c:v>
                </c:pt>
                <c:pt idx="33">
                  <c:v>-0.57072404275117317</c:v>
                </c:pt>
                <c:pt idx="34">
                  <c:v>-0.40340803233106415</c:v>
                </c:pt>
                <c:pt idx="35">
                  <c:v>-0.18029227938000955</c:v>
                </c:pt>
                <c:pt idx="36">
                  <c:v>7.1801856316287077E-2</c:v>
                </c:pt>
                <c:pt idx="37">
                  <c:v>0.31297571549226055</c:v>
                </c:pt>
                <c:pt idx="38">
                  <c:v>0.50826136495346919</c:v>
                </c:pt>
                <c:pt idx="39">
                  <c:v>0.64132922243937407</c:v>
                </c:pt>
                <c:pt idx="40">
                  <c:v>0.71311826739770023</c:v>
                </c:pt>
                <c:pt idx="41">
                  <c:v>0.73051828966840293</c:v>
                </c:pt>
                <c:pt idx="42">
                  <c:v>0.69609592087926908</c:v>
                </c:pt>
                <c:pt idx="43">
                  <c:v>0.60511567023305435</c:v>
                </c:pt>
                <c:pt idx="44">
                  <c:v>0.45104714818177177</c:v>
                </c:pt>
                <c:pt idx="45">
                  <c:v>0.23708564435529228</c:v>
                </c:pt>
                <c:pt idx="46">
                  <c:v>-1.419817121699864E-2</c:v>
                </c:pt>
                <c:pt idx="47">
                  <c:v>-0.26385944517221815</c:v>
                </c:pt>
                <c:pt idx="48">
                  <c:v>-0.47354468745020334</c:v>
                </c:pt>
                <c:pt idx="49">
                  <c:v>-0.62208054269195479</c:v>
                </c:pt>
                <c:pt idx="50">
                  <c:v>-0.70758355066243217</c:v>
                </c:pt>
                <c:pt idx="51">
                  <c:v>-0.7370724561875337</c:v>
                </c:pt>
                <c:pt idx="52">
                  <c:v>-0.71487714207543362</c:v>
                </c:pt>
                <c:pt idx="53">
                  <c:v>-0.6376292129659642</c:v>
                </c:pt>
                <c:pt idx="54">
                  <c:v>-0.49794257841533573</c:v>
                </c:pt>
                <c:pt idx="55">
                  <c:v>-0.29526181479611285</c:v>
                </c:pt>
                <c:pt idx="56">
                  <c:v>-4.7307747093235736E-2</c:v>
                </c:pt>
                <c:pt idx="57">
                  <c:v>0.20911845604755577</c:v>
                </c:pt>
                <c:pt idx="58">
                  <c:v>0.43299292299225461</c:v>
                </c:pt>
                <c:pt idx="59">
                  <c:v>0.59793867924328825</c:v>
                </c:pt>
                <c:pt idx="60">
                  <c:v>0.69834693550281934</c:v>
                </c:pt>
                <c:pt idx="61">
                  <c:v>0.74071773464005364</c:v>
                </c:pt>
                <c:pt idx="62">
                  <c:v>0.73106715939566569</c:v>
                </c:pt>
                <c:pt idx="63">
                  <c:v>0.66782410226162714</c:v>
                </c:pt>
                <c:pt idx="64">
                  <c:v>0.5434438279164745</c:v>
                </c:pt>
                <c:pt idx="65">
                  <c:v>0.354087600475606</c:v>
                </c:pt>
                <c:pt idx="66">
                  <c:v>0.11223373085025364</c:v>
                </c:pt>
                <c:pt idx="67">
                  <c:v>-0.14870869266362546</c:v>
                </c:pt>
                <c:pt idx="68">
                  <c:v>-0.38609011816192795</c:v>
                </c:pt>
                <c:pt idx="69">
                  <c:v>-0.56822235891154216</c:v>
                </c:pt>
                <c:pt idx="70">
                  <c:v>-0.68483165554954928</c:v>
                </c:pt>
                <c:pt idx="71">
                  <c:v>-0.74105665853742253</c:v>
                </c:pt>
                <c:pt idx="72">
                  <c:v>-0.74434977108920686</c:v>
                </c:pt>
                <c:pt idx="73">
                  <c:v>-0.69528442971505433</c:v>
                </c:pt>
                <c:pt idx="74">
                  <c:v>-0.586895098270794</c:v>
                </c:pt>
                <c:pt idx="75">
                  <c:v>-0.41273014336075037</c:v>
                </c:pt>
                <c:pt idx="76">
                  <c:v>-0.179903585432962</c:v>
                </c:pt>
                <c:pt idx="77">
                  <c:v>8.2774136655879058E-2</c:v>
                </c:pt>
                <c:pt idx="78">
                  <c:v>0.33239386997956788</c:v>
                </c:pt>
                <c:pt idx="79">
                  <c:v>0.53220204549301653</c:v>
                </c:pt>
                <c:pt idx="80">
                  <c:v>0.66636480240527185</c:v>
                </c:pt>
                <c:pt idx="81">
                  <c:v>0.73762054517925446</c:v>
                </c:pt>
                <c:pt idx="82">
                  <c:v>0.75439430422038201</c:v>
                </c:pt>
                <c:pt idx="83">
                  <c:v>0.71962476662156638</c:v>
                </c:pt>
                <c:pt idx="84">
                  <c:v>0.6276607779936858</c:v>
                </c:pt>
                <c:pt idx="85">
                  <c:v>0.47028523678903933</c:v>
                </c:pt>
                <c:pt idx="86">
                  <c:v>0.24944455309831046</c:v>
                </c:pt>
                <c:pt idx="87">
                  <c:v>-1.1693380580472817E-2</c:v>
                </c:pt>
                <c:pt idx="88">
                  <c:v>-0.27159277452569414</c:v>
                </c:pt>
                <c:pt idx="89">
                  <c:v>-0.48912799334549356</c:v>
                </c:pt>
                <c:pt idx="90">
                  <c:v>-0.6421703729372662</c:v>
                </c:pt>
                <c:pt idx="91">
                  <c:v>-0.72984660423391023</c:v>
                </c:pt>
                <c:pt idx="92">
                  <c:v>-0.76083679978073471</c:v>
                </c:pt>
                <c:pt idx="93">
                  <c:v>-0.74048944097998703</c:v>
                </c:pt>
                <c:pt idx="94">
                  <c:v>-0.66514975181415503</c:v>
                </c:pt>
                <c:pt idx="95">
                  <c:v>-0.52581537678578427</c:v>
                </c:pt>
                <c:pt idx="96">
                  <c:v>-0.31980156650773151</c:v>
                </c:pt>
                <c:pt idx="97">
                  <c:v>-6.3880536187563397E-2</c:v>
                </c:pt>
                <c:pt idx="98">
                  <c:v>0.20357599492779432</c:v>
                </c:pt>
                <c:pt idx="99">
                  <c:v>0.43827640487608732</c:v>
                </c:pt>
                <c:pt idx="100">
                  <c:v>0.61137176247516067</c:v>
                </c:pt>
                <c:pt idx="101">
                  <c:v>0.71705385293972845</c:v>
                </c:pt>
                <c:pt idx="102">
                  <c:v>0.76325398111401943</c:v>
                </c:pt>
                <c:pt idx="103">
                  <c:v>0.75754309655913943</c:v>
                </c:pt>
                <c:pt idx="104">
                  <c:v>0.69883487302170288</c:v>
                </c:pt>
              </c:numCache>
            </c:numRef>
          </c:xVal>
          <c:yVal>
            <c:numRef>
              <c:f>Arkusz1!$Y$16:$Y$120</c:f>
              <c:numCache>
                <c:formatCode>General</c:formatCode>
                <c:ptCount val="105"/>
                <c:pt idx="0">
                  <c:v>-0.70710678118654746</c:v>
                </c:pt>
                <c:pt idx="1">
                  <c:v>-0.73165967747416338</c:v>
                </c:pt>
                <c:pt idx="2">
                  <c:v>-0.79895025933468256</c:v>
                </c:pt>
                <c:pt idx="3">
                  <c:v>-0.88748853372710779</c:v>
                </c:pt>
                <c:pt idx="4">
                  <c:v>-0.96507205896095005</c:v>
                </c:pt>
                <c:pt idx="5">
                  <c:v>-0.99971800044323278</c:v>
                </c:pt>
                <c:pt idx="6">
                  <c:v>-0.9757429694559574</c:v>
                </c:pt>
                <c:pt idx="7">
                  <c:v>-0.90335977690725233</c:v>
                </c:pt>
                <c:pt idx="8">
                  <c:v>-0.81259851340875855</c:v>
                </c:pt>
                <c:pt idx="9">
                  <c:v>-0.73729675430133546</c:v>
                </c:pt>
                <c:pt idx="10">
                  <c:v>-0.70208217905774795</c:v>
                </c:pt>
                <c:pt idx="11">
                  <c:v>-0.7173646979995163</c:v>
                </c:pt>
                <c:pt idx="12">
                  <c:v>-0.77872670011855882</c:v>
                </c:pt>
                <c:pt idx="13">
                  <c:v>-0.86710286524413127</c:v>
                </c:pt>
                <c:pt idx="14">
                  <c:v>-0.95127755707921446</c:v>
                </c:pt>
                <c:pt idx="15">
                  <c:v>-0.99731778252075431</c:v>
                </c:pt>
                <c:pt idx="16">
                  <c:v>-0.98470225634544284</c:v>
                </c:pt>
                <c:pt idx="17">
                  <c:v>-0.91860658671204354</c:v>
                </c:pt>
                <c:pt idx="18">
                  <c:v>-0.82688636434359475</c:v>
                </c:pt>
                <c:pt idx="19">
                  <c:v>-0.74456075131085897</c:v>
                </c:pt>
                <c:pt idx="20">
                  <c:v>-0.69914360227505357</c:v>
                </c:pt>
                <c:pt idx="21">
                  <c:v>-0.70416926753981146</c:v>
                </c:pt>
                <c:pt idx="22">
                  <c:v>-0.7582028127621655</c:v>
                </c:pt>
                <c:pt idx="23">
                  <c:v>-0.84490940350899213</c:v>
                </c:pt>
                <c:pt idx="24">
                  <c:v>-0.9346204636872063</c:v>
                </c:pt>
                <c:pt idx="25">
                  <c:v>-0.99209391489840648</c:v>
                </c:pt>
                <c:pt idx="26">
                  <c:v>-0.99213151407731659</c:v>
                </c:pt>
                <c:pt idx="27">
                  <c:v>-0.93423712334096165</c:v>
                </c:pt>
                <c:pt idx="28">
                  <c:v>-0.84314365303674055</c:v>
                </c:pt>
                <c:pt idx="29">
                  <c:v>-0.75449705306136883</c:v>
                </c:pt>
                <c:pt idx="30">
                  <c:v>-0.69867052374440608</c:v>
                </c:pt>
                <c:pt idx="31">
                  <c:v>-0.69251725448565837</c:v>
                </c:pt>
                <c:pt idx="32">
                  <c:v>-0.73778362200146885</c:v>
                </c:pt>
                <c:pt idx="33">
                  <c:v>-0.82114192867357405</c:v>
                </c:pt>
                <c:pt idx="34">
                  <c:v>-0.91502019619830199</c:v>
                </c:pt>
                <c:pt idx="35">
                  <c:v>-0.98361308144816806</c:v>
                </c:pt>
                <c:pt idx="36">
                  <c:v>-0.99741891571672892</c:v>
                </c:pt>
                <c:pt idx="37">
                  <c:v>-0.94976112865925799</c:v>
                </c:pt>
                <c:pt idx="38">
                  <c:v>-0.86120287092858461</c:v>
                </c:pt>
                <c:pt idx="39">
                  <c:v>-0.7672658134214686</c:v>
                </c:pt>
                <c:pt idx="40">
                  <c:v>-0.70104374806691072</c:v>
                </c:pt>
                <c:pt idx="41">
                  <c:v>-0.68289313106806937</c:v>
                </c:pt>
                <c:pt idx="42">
                  <c:v>-0.7179487926971132</c:v>
                </c:pt>
                <c:pt idx="43">
                  <c:v>-0.79613756703122696</c:v>
                </c:pt>
                <c:pt idx="44">
                  <c:v>-0.89250012331488826</c:v>
                </c:pt>
                <c:pt idx="45">
                  <c:v>-0.97148875301808613</c:v>
                </c:pt>
                <c:pt idx="46">
                  <c:v>-0.99989920088681583</c:v>
                </c:pt>
                <c:pt idx="47">
                  <c:v>-0.96456114020491679</c:v>
                </c:pt>
                <c:pt idx="48">
                  <c:v>-0.88076979341238149</c:v>
                </c:pt>
                <c:pt idx="49">
                  <c:v>-0.78295325429049911</c:v>
                </c:pt>
                <c:pt idx="50">
                  <c:v>-0.70662969003003639</c:v>
                </c:pt>
                <c:pt idx="51">
                  <c:v>-0.67581372753864377</c:v>
                </c:pt>
                <c:pt idx="52">
                  <c:v>-0.69925007811087181</c:v>
                </c:pt>
                <c:pt idx="53">
                  <c:v>-0.77034342132091005</c:v>
                </c:pt>
                <c:pt idx="54">
                  <c:v>-0.86721000259515413</c:v>
                </c:pt>
                <c:pt idx="55">
                  <c:v>-0.95541638081168878</c:v>
                </c:pt>
                <c:pt idx="56">
                  <c:v>-0.99888036173756189</c:v>
                </c:pt>
                <c:pt idx="57">
                  <c:v>-0.97789031662057402</c:v>
                </c:pt>
                <c:pt idx="58">
                  <c:v>-0.90139732007512841</c:v>
                </c:pt>
                <c:pt idx="59">
                  <c:v>-0.80154184910383319</c:v>
                </c:pt>
                <c:pt idx="60">
                  <c:v>-0.71575942723363495</c:v>
                </c:pt>
                <c:pt idx="61">
                  <c:v>-0.67181637192740917</c:v>
                </c:pt>
                <c:pt idx="62">
                  <c:v>-0.68230550961658842</c:v>
                </c:pt>
                <c:pt idx="63">
                  <c:v>-0.74431913077553757</c:v>
                </c:pt>
                <c:pt idx="64">
                  <c:v>-0.83944553480228201</c:v>
                </c:pt>
                <c:pt idx="65">
                  <c:v>-0.93521225996531265</c:v>
                </c:pt>
                <c:pt idx="66">
                  <c:v>-0.99368183522666487</c:v>
                </c:pt>
                <c:pt idx="67">
                  <c:v>-0.98888104680303957</c:v>
                </c:pt>
                <c:pt idx="68">
                  <c:v>-0.92246106728561095</c:v>
                </c:pt>
                <c:pt idx="69">
                  <c:v>-0.82287505177457076</c:v>
                </c:pt>
                <c:pt idx="70">
                  <c:v>-0.72870131299268526</c:v>
                </c:pt>
                <c:pt idx="71">
                  <c:v>-0.67144249853382831</c:v>
                </c:pt>
                <c:pt idx="72">
                  <c:v>-0.66778995071762304</c:v>
                </c:pt>
                <c:pt idx="73">
                  <c:v>-0.71873469499935216</c:v>
                </c:pt>
                <c:pt idx="74">
                  <c:v>-0.80966298150879723</c:v>
                </c:pt>
                <c:pt idx="75">
                  <c:v>-0.91085335195157213</c:v>
                </c:pt>
                <c:pt idx="76">
                  <c:v>-0.9836842480940543</c:v>
                </c:pt>
                <c:pt idx="77">
                  <c:v>-0.99656833298117287</c:v>
                </c:pt>
                <c:pt idx="78">
                  <c:v>-0.94314066564855858</c:v>
                </c:pt>
                <c:pt idx="79">
                  <c:v>-0.84661737684331118</c:v>
                </c:pt>
                <c:pt idx="80">
                  <c:v>-0.74562587811541448</c:v>
                </c:pt>
                <c:pt idx="81">
                  <c:v>-0.67521547029778539</c:v>
                </c:pt>
                <c:pt idx="82">
                  <c:v>-0.65642153663621194</c:v>
                </c:pt>
                <c:pt idx="83">
                  <c:v>-0.69436315805553517</c:v>
                </c:pt>
                <c:pt idx="84">
                  <c:v>-0.77848696056411959</c:v>
                </c:pt>
                <c:pt idx="85">
                  <c:v>-0.88251447356872126</c:v>
                </c:pt>
                <c:pt idx="86">
                  <c:v>-0.96838908240932997</c:v>
                </c:pt>
                <c:pt idx="87">
                  <c:v>-0.99993163008807773</c:v>
                </c:pt>
                <c:pt idx="88">
                  <c:v>-0.9624122634429777</c:v>
                </c:pt>
                <c:pt idx="89">
                  <c:v>-0.87221201902164291</c:v>
                </c:pt>
                <c:pt idx="90">
                  <c:v>-0.76656194278193357</c:v>
                </c:pt>
                <c:pt idx="91">
                  <c:v>-0.68361095243437253</c:v>
                </c:pt>
                <c:pt idx="92">
                  <c:v>-0.64894326724253037</c:v>
                </c:pt>
                <c:pt idx="93">
                  <c:v>-0.672067993433065</c:v>
                </c:pt>
                <c:pt idx="94">
                  <c:v>-0.74670998899276009</c:v>
                </c:pt>
                <c:pt idx="95">
                  <c:v>-0.85059872415588755</c:v>
                </c:pt>
                <c:pt idx="96">
                  <c:v>-0.94748454238536317</c:v>
                </c:pt>
                <c:pt idx="97">
                  <c:v>-0.99795755275281595</c:v>
                </c:pt>
                <c:pt idx="98">
                  <c:v>-0.97905914749271339</c:v>
                </c:pt>
                <c:pt idx="99">
                  <c:v>-0.89884024883673963</c:v>
                </c:pt>
                <c:pt idx="100">
                  <c:v>-0.79134352088585136</c:v>
                </c:pt>
                <c:pt idx="101">
                  <c:v>-0.69701777020696565</c:v>
                </c:pt>
                <c:pt idx="102">
                  <c:v>-0.64609856857417669</c:v>
                </c:pt>
                <c:pt idx="103">
                  <c:v>-0.65278515367277645</c:v>
                </c:pt>
                <c:pt idx="104">
                  <c:v>-0.71528303506286273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E4-4E89-A797-BA323E52B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565600"/>
        <c:axId val="413568224"/>
      </c:scatterChart>
      <c:valAx>
        <c:axId val="41356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13568224"/>
        <c:crosses val="autoZero"/>
        <c:crossBetween val="midCat"/>
      </c:valAx>
      <c:valAx>
        <c:axId val="4135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1356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Arkusz1!$AA$16:$AA$120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2.6834032252583659</c:v>
                </c:pt>
                <c:pt idx="2">
                  <c:v>2.0104974066531742</c:v>
                </c:pt>
                <c:pt idx="3">
                  <c:v>1.1251146627289221</c:v>
                </c:pt>
                <c:pt idx="4">
                  <c:v>0.34927941039049948</c:v>
                </c:pt>
                <c:pt idx="5">
                  <c:v>2.8199955676722066E-3</c:v>
                </c:pt>
                <c:pt idx="6">
                  <c:v>0.24257030544042602</c:v>
                </c:pt>
                <c:pt idx="7">
                  <c:v>0.96640223092747668</c:v>
                </c:pt>
                <c:pt idx="8">
                  <c:v>1.8740148659124145</c:v>
                </c:pt>
                <c:pt idx="9">
                  <c:v>2.6270324569866457</c:v>
                </c:pt>
                <c:pt idx="10">
                  <c:v>2.9791782094225203</c:v>
                </c:pt>
                <c:pt idx="11">
                  <c:v>2.826353020004837</c:v>
                </c:pt>
                <c:pt idx="12">
                  <c:v>2.2127329988144115</c:v>
                </c:pt>
                <c:pt idx="13">
                  <c:v>1.3289713475586873</c:v>
                </c:pt>
                <c:pt idx="14">
                  <c:v>0.48722442920785536</c:v>
                </c:pt>
                <c:pt idx="15">
                  <c:v>2.6822174792456854E-2</c:v>
                </c:pt>
                <c:pt idx="16">
                  <c:v>0.15297743654557161</c:v>
                </c:pt>
                <c:pt idx="17">
                  <c:v>0.81393413287956462</c:v>
                </c:pt>
                <c:pt idx="18">
                  <c:v>1.7311363565640525</c:v>
                </c:pt>
                <c:pt idx="19">
                  <c:v>2.5543924868914103</c:v>
                </c:pt>
                <c:pt idx="20">
                  <c:v>3.0085639772494641</c:v>
                </c:pt>
                <c:pt idx="21">
                  <c:v>2.9583073246018854</c:v>
                </c:pt>
                <c:pt idx="22">
                  <c:v>2.4179718723783452</c:v>
                </c:pt>
                <c:pt idx="23">
                  <c:v>1.5509059649100787</c:v>
                </c:pt>
                <c:pt idx="24">
                  <c:v>0.65379536312793696</c:v>
                </c:pt>
                <c:pt idx="25">
                  <c:v>7.9060851015935185E-2</c:v>
                </c:pt>
                <c:pt idx="26">
                  <c:v>7.8684859226834103E-2</c:v>
                </c:pt>
                <c:pt idx="27">
                  <c:v>0.6576287665903835</c:v>
                </c:pt>
                <c:pt idx="28">
                  <c:v>1.5685634696325945</c:v>
                </c:pt>
                <c:pt idx="29">
                  <c:v>2.4550294693863117</c:v>
                </c:pt>
                <c:pt idx="30">
                  <c:v>3.0132947625559394</c:v>
                </c:pt>
                <c:pt idx="31">
                  <c:v>3.0748274551434163</c:v>
                </c:pt>
                <c:pt idx="32">
                  <c:v>2.6221637799853115</c:v>
                </c:pt>
                <c:pt idx="33">
                  <c:v>1.7885807132642595</c:v>
                </c:pt>
                <c:pt idx="34">
                  <c:v>0.84979803801698006</c:v>
                </c:pt>
                <c:pt idx="35">
                  <c:v>0.16386918551831942</c:v>
                </c:pt>
                <c:pt idx="36">
                  <c:v>2.5810842832710845E-2</c:v>
                </c:pt>
                <c:pt idx="37">
                  <c:v>0.50238871340742008</c:v>
                </c:pt>
                <c:pt idx="38">
                  <c:v>1.3879712907141539</c:v>
                </c:pt>
                <c:pt idx="39">
                  <c:v>2.3273418657853142</c:v>
                </c:pt>
                <c:pt idx="40">
                  <c:v>2.9895625193308928</c:v>
                </c:pt>
                <c:pt idx="41">
                  <c:v>3.1710686893193065</c:v>
                </c:pt>
                <c:pt idx="42">
                  <c:v>2.8205120730288682</c:v>
                </c:pt>
                <c:pt idx="43">
                  <c:v>2.0386243296877304</c:v>
                </c:pt>
                <c:pt idx="44">
                  <c:v>1.0749987668511174</c:v>
                </c:pt>
                <c:pt idx="45">
                  <c:v>0.28511246981913874</c:v>
                </c:pt>
                <c:pt idx="46">
                  <c:v>1.0079911318416901E-3</c:v>
                </c:pt>
                <c:pt idx="47">
                  <c:v>0.35438859795083211</c:v>
                </c:pt>
                <c:pt idx="48">
                  <c:v>1.1923020658761851</c:v>
                </c:pt>
                <c:pt idx="49">
                  <c:v>2.1704674570950089</c:v>
                </c:pt>
                <c:pt idx="50">
                  <c:v>2.9337030996996361</c:v>
                </c:pt>
                <c:pt idx="51">
                  <c:v>3.2418627246135623</c:v>
                </c:pt>
                <c:pt idx="52">
                  <c:v>3.0074992188912821</c:v>
                </c:pt>
                <c:pt idx="53">
                  <c:v>2.2965657867908993</c:v>
                </c:pt>
                <c:pt idx="54">
                  <c:v>1.3278999740484587</c:v>
                </c:pt>
                <c:pt idx="55">
                  <c:v>0.44583619188311219</c:v>
                </c:pt>
                <c:pt idx="56">
                  <c:v>1.1196382624381052E-2</c:v>
                </c:pt>
                <c:pt idx="57">
                  <c:v>0.22109683379425982</c:v>
                </c:pt>
                <c:pt idx="58">
                  <c:v>0.98602679924871595</c:v>
                </c:pt>
                <c:pt idx="59">
                  <c:v>1.9845815089616681</c:v>
                </c:pt>
                <c:pt idx="60">
                  <c:v>2.8424057276636505</c:v>
                </c:pt>
                <c:pt idx="61">
                  <c:v>3.2818362807259085</c:v>
                </c:pt>
                <c:pt idx="62">
                  <c:v>3.1769449038341158</c:v>
                </c:pt>
                <c:pt idx="63">
                  <c:v>2.5568086922446245</c:v>
                </c:pt>
                <c:pt idx="64">
                  <c:v>1.6055446519771799</c:v>
                </c:pt>
                <c:pt idx="65">
                  <c:v>0.64787740034687347</c:v>
                </c:pt>
                <c:pt idx="66">
                  <c:v>6.3181647733351332E-2</c:v>
                </c:pt>
                <c:pt idx="67">
                  <c:v>0.11118953196960435</c:v>
                </c:pt>
                <c:pt idx="68">
                  <c:v>0.77538932714389053</c:v>
                </c:pt>
                <c:pt idx="69">
                  <c:v>1.7712494822542924</c:v>
                </c:pt>
                <c:pt idx="70">
                  <c:v>2.7129868700731476</c:v>
                </c:pt>
                <c:pt idx="71">
                  <c:v>3.2855750146617169</c:v>
                </c:pt>
                <c:pt idx="72">
                  <c:v>3.3221004928237696</c:v>
                </c:pt>
                <c:pt idx="73">
                  <c:v>2.8126530500064781</c:v>
                </c:pt>
                <c:pt idx="74">
                  <c:v>1.9033701849120277</c:v>
                </c:pt>
                <c:pt idx="75">
                  <c:v>0.89146648048427868</c:v>
                </c:pt>
                <c:pt idx="76">
                  <c:v>0.16315751905945697</c:v>
                </c:pt>
                <c:pt idx="77">
                  <c:v>3.4316670188271337E-2</c:v>
                </c:pt>
                <c:pt idx="78">
                  <c:v>0.56859334351441415</c:v>
                </c:pt>
                <c:pt idx="79">
                  <c:v>1.5338262315668882</c:v>
                </c:pt>
                <c:pt idx="80">
                  <c:v>2.543741218845855</c:v>
                </c:pt>
                <c:pt idx="81">
                  <c:v>3.2478452970221463</c:v>
                </c:pt>
                <c:pt idx="82">
                  <c:v>3.4357846336378808</c:v>
                </c:pt>
                <c:pt idx="83">
                  <c:v>3.0563684194446483</c:v>
                </c:pt>
                <c:pt idx="84">
                  <c:v>2.2151303943588041</c:v>
                </c:pt>
                <c:pt idx="85">
                  <c:v>1.1748552643127874</c:v>
                </c:pt>
                <c:pt idx="86">
                  <c:v>0.31610917590670029</c:v>
                </c:pt>
                <c:pt idx="87">
                  <c:v>6.8369911922272486E-4</c:v>
                </c:pt>
                <c:pt idx="88">
                  <c:v>0.375877365570223</c:v>
                </c:pt>
                <c:pt idx="89">
                  <c:v>1.2778798097835709</c:v>
                </c:pt>
                <c:pt idx="90">
                  <c:v>2.3343805721806641</c:v>
                </c:pt>
                <c:pt idx="91">
                  <c:v>3.1638904756562747</c:v>
                </c:pt>
                <c:pt idx="92">
                  <c:v>3.5105673275746963</c:v>
                </c:pt>
                <c:pt idx="93">
                  <c:v>3.2793200656693502</c:v>
                </c:pt>
                <c:pt idx="94">
                  <c:v>2.5329001100723989</c:v>
                </c:pt>
                <c:pt idx="95">
                  <c:v>1.4940127584411245</c:v>
                </c:pt>
                <c:pt idx="96">
                  <c:v>0.52515457614636829</c:v>
                </c:pt>
                <c:pt idx="97">
                  <c:v>2.0424472471840538E-2</c:v>
                </c:pt>
                <c:pt idx="98">
                  <c:v>0.20940852507286611</c:v>
                </c:pt>
                <c:pt idx="99">
                  <c:v>1.0115975116326037</c:v>
                </c:pt>
                <c:pt idx="100">
                  <c:v>2.0865647911414866</c:v>
                </c:pt>
                <c:pt idx="101">
                  <c:v>3.0298222979303437</c:v>
                </c:pt>
                <c:pt idx="102">
                  <c:v>3.5390143142582331</c:v>
                </c:pt>
                <c:pt idx="103">
                  <c:v>3.4721484632722355</c:v>
                </c:pt>
                <c:pt idx="104">
                  <c:v>2.8471696493713727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A1-4B13-9CBC-3359773DE65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Arkusz1!$AB$16:$AB$120</c:f>
              <c:numCache>
                <c:formatCode>General</c:formatCode>
                <c:ptCount val="105"/>
                <c:pt idx="0">
                  <c:v>0</c:v>
                </c:pt>
                <c:pt idx="1">
                  <c:v>0.24999999999999994</c:v>
                </c:pt>
                <c:pt idx="2">
                  <c:v>0.92818703138078307</c:v>
                </c:pt>
                <c:pt idx="3">
                  <c:v>1.820431181056352</c:v>
                </c:pt>
                <c:pt idx="4">
                  <c:v>2.6044371891024185</c:v>
                </c:pt>
                <c:pt idx="5">
                  <c:v>2.9589814368034202</c:v>
                </c:pt>
                <c:pt idx="6">
                  <c:v>2.7260132510622532</c:v>
                </c:pt>
                <c:pt idx="7">
                  <c:v>2.0077497618004827</c:v>
                </c:pt>
                <c:pt idx="8">
                  <c:v>1.1052559359712917</c:v>
                </c:pt>
                <c:pt idx="9">
                  <c:v>0.35719229324388035</c:v>
                </c:pt>
                <c:pt idx="10">
                  <c:v>9.6740646564612183E-3</c:v>
                </c:pt>
                <c:pt idx="11">
                  <c:v>0.16696340773091961</c:v>
                </c:pt>
                <c:pt idx="12">
                  <c:v>0.78569003123194603</c:v>
                </c:pt>
                <c:pt idx="13">
                  <c:v>1.6761007943714588</c:v>
                </c:pt>
                <c:pt idx="14">
                  <c:v>2.5260258516169665</c:v>
                </c:pt>
                <c:pt idx="15">
                  <c:v>2.9948451652920296</c:v>
                </c:pt>
                <c:pt idx="16">
                  <c:v>2.8759060694776792</c:v>
                </c:pt>
                <c:pt idx="17">
                  <c:v>2.2207823046517214</c:v>
                </c:pt>
                <c:pt idx="18">
                  <c:v>1.3088024967737668</c:v>
                </c:pt>
                <c:pt idx="19">
                  <c:v>0.49059796606055134</c:v>
                </c:pt>
                <c:pt idx="20">
                  <c:v>4.1171856076476783E-2</c:v>
                </c:pt>
                <c:pt idx="21">
                  <c:v>9.5914365187379363E-2</c:v>
                </c:pt>
                <c:pt idx="22">
                  <c:v>0.64119319139762132</c:v>
                </c:pt>
                <c:pt idx="23">
                  <c:v>1.5146552147694765</c:v>
                </c:pt>
                <c:pt idx="24">
                  <c:v>2.419871363607776</c:v>
                </c:pt>
                <c:pt idx="25">
                  <c:v>3.0033096689521663</c:v>
                </c:pt>
                <c:pt idx="26">
                  <c:v>3.0113719996106685</c:v>
                </c:pt>
                <c:pt idx="27">
                  <c:v>2.4385895840069218</c:v>
                </c:pt>
                <c:pt idx="28">
                  <c:v>1.5330053094828053</c:v>
                </c:pt>
                <c:pt idx="29">
                  <c:v>0.65168314269509819</c:v>
                </c:pt>
                <c:pt idx="30">
                  <c:v>9.8288920440292582E-2</c:v>
                </c:pt>
                <c:pt idx="31">
                  <c:v>4.1294787990201101E-2</c:v>
                </c:pt>
                <c:pt idx="32">
                  <c:v>0.49876105048360142</c:v>
                </c:pt>
                <c:pt idx="33">
                  <c:v>1.3384572395917866</c:v>
                </c:pt>
                <c:pt idx="34">
                  <c:v>2.2851874471573757</c:v>
                </c:pt>
                <c:pt idx="35">
                  <c:v>2.980038116829645</c:v>
                </c:pt>
                <c:pt idx="36">
                  <c:v>3.1262736000872242</c:v>
                </c:pt>
                <c:pt idx="37">
                  <c:v>2.6562585849893203</c:v>
                </c:pt>
                <c:pt idx="38">
                  <c:v>1.776193242601749</c:v>
                </c:pt>
                <c:pt idx="39">
                  <c:v>0.84205513543611143</c:v>
                </c:pt>
                <c:pt idx="40">
                  <c:v>0.18483367931625766</c:v>
                </c:pt>
                <c:pt idx="41">
                  <c:v>7.9499183187733968E-3</c:v>
                </c:pt>
                <c:pt idx="42">
                  <c:v>0.3632015923652584</c:v>
                </c:pt>
                <c:pt idx="43">
                  <c:v>1.1509038966651208</c:v>
                </c:pt>
                <c:pt idx="44">
                  <c:v>2.1222336090265577</c:v>
                </c:pt>
                <c:pt idx="45">
                  <c:v>2.9211675340891521</c:v>
                </c:pt>
                <c:pt idx="46">
                  <c:v>3.2139372176287702</c:v>
                </c:pt>
                <c:pt idx="47">
                  <c:v>2.8675976742829024</c:v>
                </c:pt>
                <c:pt idx="48">
                  <c:v>2.0354247941708876</c:v>
                </c:pt>
                <c:pt idx="49">
                  <c:v>1.0625826001457004</c:v>
                </c:pt>
                <c:pt idx="50">
                  <c:v>0.30447084459047263</c:v>
                </c:pt>
                <c:pt idx="51">
                  <c:v>1.0459964157884477E-3</c:v>
                </c:pt>
                <c:pt idx="52">
                  <c:v>0.24003978689801489</c:v>
                </c:pt>
                <c:pt idx="53">
                  <c:v>0.9564911591688513</c:v>
                </c:pt>
                <c:pt idx="54">
                  <c:v>1.9325392006269437</c:v>
                </c:pt>
                <c:pt idx="55">
                  <c:v>2.8236631378912072</c:v>
                </c:pt>
                <c:pt idx="56">
                  <c:v>3.2674222952229828</c:v>
                </c:pt>
                <c:pt idx="57">
                  <c:v>3.0651141794891585</c:v>
                </c:pt>
                <c:pt idx="58">
                  <c:v>2.3062245664225371</c:v>
                </c:pt>
                <c:pt idx="59">
                  <c:v>1.3130969104496639</c:v>
                </c:pt>
                <c:pt idx="60">
                  <c:v>0.46051266853931788</c:v>
                </c:pt>
                <c:pt idx="61">
                  <c:v>2.5952113864235873E-2</c:v>
                </c:pt>
                <c:pt idx="62">
                  <c:v>0.1354587436316709</c:v>
                </c:pt>
                <c:pt idx="63">
                  <c:v>0.76083765309614548</c:v>
                </c:pt>
                <c:pt idx="64">
                  <c:v>1.7190977800500871</c:v>
                </c:pt>
                <c:pt idx="65">
                  <c:v>2.6857090368804339</c:v>
                </c:pt>
                <c:pt idx="66">
                  <c:v>3.2799068123763706</c:v>
                </c:pt>
                <c:pt idx="67">
                  <c:v>3.2401007168009945</c:v>
                </c:pt>
                <c:pt idx="68">
                  <c:v>2.58233684793074</c:v>
                </c:pt>
                <c:pt idx="69">
                  <c:v>1.5920383387449866</c:v>
                </c:pt>
                <c:pt idx="70">
                  <c:v>0.65564575776536083</c:v>
                </c:pt>
                <c:pt idx="71">
                  <c:v>8.8077122897859836E-2</c:v>
                </c:pt>
                <c:pt idx="72">
                  <c:v>5.6204860130909265E-2</c:v>
                </c:pt>
                <c:pt idx="73">
                  <c:v>0.57066087576939251</c:v>
                </c:pt>
                <c:pt idx="74">
                  <c:v>1.4865111582819774</c:v>
                </c:pt>
                <c:pt idx="75">
                  <c:v>2.507107673012583</c:v>
                </c:pt>
                <c:pt idx="76">
                  <c:v>3.2451891466355303</c:v>
                </c:pt>
                <c:pt idx="77">
                  <c:v>3.3828707227670907</c:v>
                </c:pt>
                <c:pt idx="78">
                  <c:v>2.8555361261180914</c:v>
                </c:pt>
                <c:pt idx="79">
                  <c:v>1.8960548632526617</c:v>
                </c:pt>
                <c:pt idx="80">
                  <c:v>0.891580508949535</c:v>
                </c:pt>
                <c:pt idx="81">
                  <c:v>0.19264904769038763</c:v>
                </c:pt>
                <c:pt idx="82">
                  <c:v>9.4523308340294307E-3</c:v>
                </c:pt>
                <c:pt idx="83">
                  <c:v>0.39370213537853266</c:v>
                </c:pt>
                <c:pt idx="84">
                  <c:v>1.2410643411000719</c:v>
                </c:pt>
                <c:pt idx="85">
                  <c:v>2.2896515515845466</c:v>
                </c:pt>
                <c:pt idx="86">
                  <c:v>3.1582895343836244</c:v>
                </c:pt>
                <c:pt idx="87">
                  <c:v>3.4831805328782761</c:v>
                </c:pt>
                <c:pt idx="88">
                  <c:v>3.1155501312106084</c:v>
                </c:pt>
                <c:pt idx="89">
                  <c:v>2.2195753147938277</c:v>
                </c:pt>
                <c:pt idx="90">
                  <c:v>1.1686120352611575</c:v>
                </c:pt>
                <c:pt idx="91">
                  <c:v>0.34442028387050083</c:v>
                </c:pt>
                <c:pt idx="92">
                  <c:v>2.6198265419016893E-3</c:v>
                </c:pt>
                <c:pt idx="93">
                  <c:v>0.23859891157231805</c:v>
                </c:pt>
                <c:pt idx="94">
                  <c:v>0.99071730688568127</c:v>
                </c:pt>
                <c:pt idx="95">
                  <c:v>2.0374255479399865</c:v>
                </c:pt>
                <c:pt idx="96">
                  <c:v>3.0161130785350716</c:v>
                </c:pt>
                <c:pt idx="97">
                  <c:v>3.5308623951746272</c:v>
                </c:pt>
                <c:pt idx="98">
                  <c:v>3.3501654507824994</c:v>
                </c:pt>
                <c:pt idx="99">
                  <c:v>2.5543992700247014</c:v>
                </c:pt>
                <c:pt idx="100">
                  <c:v>1.4850879505332037</c:v>
                </c:pt>
                <c:pt idx="101">
                  <c:v>0.54727769967336015</c:v>
                </c:pt>
                <c:pt idx="102">
                  <c:v>4.3127579713857556E-2</c:v>
                </c:pt>
                <c:pt idx="103">
                  <c:v>0.11470458324156081</c:v>
                </c:pt>
                <c:pt idx="104">
                  <c:v>0.74500665914966036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A1-4B13-9CBC-3359773DE65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Arkusz1!$AC$16:$AC$120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2.9334032252583659</c:v>
                </c:pt>
                <c:pt idx="2">
                  <c:v>2.9386844380339574</c:v>
                </c:pt>
                <c:pt idx="3">
                  <c:v>2.9455458437852742</c:v>
                </c:pt>
                <c:pt idx="4">
                  <c:v>2.953716599492918</c:v>
                </c:pt>
                <c:pt idx="5">
                  <c:v>2.9618014323710922</c:v>
                </c:pt>
                <c:pt idx="6">
                  <c:v>2.9685835565026792</c:v>
                </c:pt>
                <c:pt idx="7">
                  <c:v>2.9741519927279594</c:v>
                </c:pt>
                <c:pt idx="8">
                  <c:v>2.9792708018837062</c:v>
                </c:pt>
                <c:pt idx="9">
                  <c:v>2.9842247502305259</c:v>
                </c:pt>
                <c:pt idx="10">
                  <c:v>2.9888522740789814</c:v>
                </c:pt>
                <c:pt idx="11">
                  <c:v>2.9933164277357567</c:v>
                </c:pt>
                <c:pt idx="12">
                  <c:v>2.9984230300463577</c:v>
                </c:pt>
                <c:pt idx="13">
                  <c:v>3.005072141930146</c:v>
                </c:pt>
                <c:pt idx="14">
                  <c:v>3.0132502808248218</c:v>
                </c:pt>
                <c:pt idx="15">
                  <c:v>3.0216673400844867</c:v>
                </c:pt>
                <c:pt idx="16">
                  <c:v>3.0288835060232508</c:v>
                </c:pt>
                <c:pt idx="17">
                  <c:v>3.0347164375312863</c:v>
                </c:pt>
                <c:pt idx="18">
                  <c:v>3.0399388533378193</c:v>
                </c:pt>
                <c:pt idx="19">
                  <c:v>3.0449904529519616</c:v>
                </c:pt>
                <c:pt idx="20">
                  <c:v>3.0497358333259408</c:v>
                </c:pt>
                <c:pt idx="21">
                  <c:v>3.0542216897892649</c:v>
                </c:pt>
                <c:pt idx="22">
                  <c:v>3.0591650637759664</c:v>
                </c:pt>
                <c:pt idx="23">
                  <c:v>3.0655611796795554</c:v>
                </c:pt>
                <c:pt idx="24">
                  <c:v>3.0736667267357127</c:v>
                </c:pt>
                <c:pt idx="25">
                  <c:v>3.0823705199681015</c:v>
                </c:pt>
                <c:pt idx="26">
                  <c:v>3.0900568588375026</c:v>
                </c:pt>
                <c:pt idx="27">
                  <c:v>3.0962183505973053</c:v>
                </c:pt>
                <c:pt idx="28">
                  <c:v>3.1015687791154001</c:v>
                </c:pt>
                <c:pt idx="29">
                  <c:v>3.1067126120814099</c:v>
                </c:pt>
                <c:pt idx="30">
                  <c:v>3.111583682996232</c:v>
                </c:pt>
                <c:pt idx="31">
                  <c:v>3.1161222431336175</c:v>
                </c:pt>
                <c:pt idx="32">
                  <c:v>3.1209248304689128</c:v>
                </c:pt>
                <c:pt idx="33">
                  <c:v>3.1270379528560461</c:v>
                </c:pt>
                <c:pt idx="34">
                  <c:v>3.1349854851743557</c:v>
                </c:pt>
                <c:pt idx="35">
                  <c:v>3.1439073023479644</c:v>
                </c:pt>
                <c:pt idx="36">
                  <c:v>3.1520844429199348</c:v>
                </c:pt>
                <c:pt idx="37">
                  <c:v>3.1586472983967404</c:v>
                </c:pt>
                <c:pt idx="38">
                  <c:v>3.164164533315903</c:v>
                </c:pt>
                <c:pt idx="39">
                  <c:v>3.1693970012214256</c:v>
                </c:pt>
                <c:pt idx="40">
                  <c:v>3.1743961986471505</c:v>
                </c:pt>
                <c:pt idx="41">
                  <c:v>3.17901860763808</c:v>
                </c:pt>
                <c:pt idx="42">
                  <c:v>3.1837136653941265</c:v>
                </c:pt>
                <c:pt idx="43">
                  <c:v>3.1895282263528513</c:v>
                </c:pt>
                <c:pt idx="44">
                  <c:v>3.1972323758776753</c:v>
                </c:pt>
                <c:pt idx="45">
                  <c:v>3.206280003908291</c:v>
                </c:pt>
                <c:pt idx="46">
                  <c:v>3.2149452087606116</c:v>
                </c:pt>
                <c:pt idx="47">
                  <c:v>3.2219862722337345</c:v>
                </c:pt>
                <c:pt idx="48">
                  <c:v>3.2277268600470728</c:v>
                </c:pt>
                <c:pt idx="49">
                  <c:v>3.2330500572407095</c:v>
                </c:pt>
                <c:pt idx="50">
                  <c:v>3.2381739442901085</c:v>
                </c:pt>
                <c:pt idx="51">
                  <c:v>3.2429087210293508</c:v>
                </c:pt>
                <c:pt idx="52">
                  <c:v>3.2475390057892972</c:v>
                </c:pt>
                <c:pt idx="53">
                  <c:v>3.2530569459597505</c:v>
                </c:pt>
                <c:pt idx="54">
                  <c:v>3.2604391746754025</c:v>
                </c:pt>
                <c:pt idx="55">
                  <c:v>3.2694993297743196</c:v>
                </c:pt>
                <c:pt idx="56">
                  <c:v>3.2786186778473638</c:v>
                </c:pt>
                <c:pt idx="57">
                  <c:v>3.2862110132834186</c:v>
                </c:pt>
                <c:pt idx="58">
                  <c:v>3.2922513656712531</c:v>
                </c:pt>
                <c:pt idx="59">
                  <c:v>3.2976784194113318</c:v>
                </c:pt>
                <c:pt idx="60">
                  <c:v>3.3029183962029682</c:v>
                </c:pt>
                <c:pt idx="61">
                  <c:v>3.3077883945901445</c:v>
                </c:pt>
                <c:pt idx="62">
                  <c:v>3.3124036474657865</c:v>
                </c:pt>
                <c:pt idx="63">
                  <c:v>3.3176463453407701</c:v>
                </c:pt>
                <c:pt idx="64">
                  <c:v>3.3246424320272672</c:v>
                </c:pt>
                <c:pt idx="65">
                  <c:v>3.3335864372273072</c:v>
                </c:pt>
                <c:pt idx="66">
                  <c:v>3.3430884601097217</c:v>
                </c:pt>
                <c:pt idx="67">
                  <c:v>3.3512902487705989</c:v>
                </c:pt>
                <c:pt idx="68">
                  <c:v>3.3577261750746308</c:v>
                </c:pt>
                <c:pt idx="69">
                  <c:v>3.3632878209992789</c:v>
                </c:pt>
                <c:pt idx="70">
                  <c:v>3.3686326278385086</c:v>
                </c:pt>
                <c:pt idx="71">
                  <c:v>3.3736521375595765</c:v>
                </c:pt>
                <c:pt idx="72">
                  <c:v>3.3783053529546789</c:v>
                </c:pt>
                <c:pt idx="73">
                  <c:v>3.3833139257758704</c:v>
                </c:pt>
                <c:pt idx="74">
                  <c:v>3.3898813431940051</c:v>
                </c:pt>
                <c:pt idx="75">
                  <c:v>3.3985741534968614</c:v>
                </c:pt>
                <c:pt idx="76">
                  <c:v>3.408346665694987</c:v>
                </c:pt>
                <c:pt idx="77">
                  <c:v>3.4171873929553618</c:v>
                </c:pt>
                <c:pt idx="78">
                  <c:v>3.4241294696325055</c:v>
                </c:pt>
                <c:pt idx="79">
                  <c:v>3.4298810948195499</c:v>
                </c:pt>
                <c:pt idx="80">
                  <c:v>3.4353217277953902</c:v>
                </c:pt>
                <c:pt idx="81">
                  <c:v>3.4404943447125338</c:v>
                </c:pt>
                <c:pt idx="82">
                  <c:v>3.4452369644719103</c:v>
                </c:pt>
                <c:pt idx="83">
                  <c:v>3.4500705548231809</c:v>
                </c:pt>
                <c:pt idx="84">
                  <c:v>3.456194735458876</c:v>
                </c:pt>
                <c:pt idx="85">
                  <c:v>3.4645068158973338</c:v>
                </c:pt>
                <c:pt idx="86">
                  <c:v>3.4743987102903247</c:v>
                </c:pt>
                <c:pt idx="87">
                  <c:v>3.4838642319974991</c:v>
                </c:pt>
                <c:pt idx="88">
                  <c:v>3.4914274967808314</c:v>
                </c:pt>
                <c:pt idx="89">
                  <c:v>3.4974551245773986</c:v>
                </c:pt>
                <c:pt idx="90">
                  <c:v>3.5029926074418216</c:v>
                </c:pt>
                <c:pt idx="91">
                  <c:v>3.5083107595267755</c:v>
                </c:pt>
                <c:pt idx="92">
                  <c:v>3.513187154116598</c:v>
                </c:pt>
                <c:pt idx="93">
                  <c:v>3.5179189772416684</c:v>
                </c:pt>
                <c:pt idx="94">
                  <c:v>3.5236174169580803</c:v>
                </c:pt>
                <c:pt idx="95">
                  <c:v>3.5314383063811112</c:v>
                </c:pt>
                <c:pt idx="96">
                  <c:v>3.5412676546814401</c:v>
                </c:pt>
                <c:pt idx="97">
                  <c:v>3.5512868676464677</c:v>
                </c:pt>
                <c:pt idx="98">
                  <c:v>3.5595739758553657</c:v>
                </c:pt>
                <c:pt idx="99">
                  <c:v>3.5659967816573053</c:v>
                </c:pt>
                <c:pt idx="100">
                  <c:v>3.5716527416746904</c:v>
                </c:pt>
                <c:pt idx="101">
                  <c:v>3.5770999976037041</c:v>
                </c:pt>
                <c:pt idx="102">
                  <c:v>3.5821418939720906</c:v>
                </c:pt>
                <c:pt idx="103">
                  <c:v>3.5868530465137964</c:v>
                </c:pt>
                <c:pt idx="104">
                  <c:v>3.592176308521033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A1-4B13-9CBC-3359773DE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09944"/>
        <c:axId val="484010272"/>
      </c:scatterChart>
      <c:valAx>
        <c:axId val="48400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84010272"/>
        <c:crosses val="autoZero"/>
        <c:crossBetween val="midCat"/>
      </c:valAx>
      <c:valAx>
        <c:axId val="4840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8400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Arkusz1!$N$16:$N$120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3.1789321881345254</c:v>
                </c:pt>
                <c:pt idx="2">
                  <c:v>3.4470190557084583</c:v>
                </c:pt>
                <c:pt idx="3">
                  <c:v>3.7402718698574238</c:v>
                </c:pt>
                <c:pt idx="4">
                  <c:v>4.0746381816910366</c:v>
                </c:pt>
                <c:pt idx="5">
                  <c:v>4.4660649462451332</c:v>
                </c:pt>
                <c:pt idx="6">
                  <c:v>4.9115681060461363</c:v>
                </c:pt>
                <c:pt idx="7">
                  <c:v>5.3810316345061047</c:v>
                </c:pt>
                <c:pt idx="8">
                  <c:v>5.8392739008128451</c:v>
                </c:pt>
                <c:pt idx="9">
                  <c:v>6.2771866702127479</c:v>
                </c:pt>
                <c:pt idx="10">
                  <c:v>6.7111076246985819</c:v>
                </c:pt>
                <c:pt idx="11">
                  <c:v>7.1567186234871789</c:v>
                </c:pt>
                <c:pt idx="12">
                  <c:v>7.6162986765017546</c:v>
                </c:pt>
                <c:pt idx="13">
                  <c:v>8.0912343793140504</c:v>
                </c:pt>
                <c:pt idx="14">
                  <c:v>8.6053333515325612</c:v>
                </c:pt>
                <c:pt idx="15">
                  <c:v>9.2196919178135364</c:v>
                </c:pt>
                <c:pt idx="16">
                  <c:v>10.011699260684031</c:v>
                </c:pt>
                <c:pt idx="17">
                  <c:v>10.995511636928256</c:v>
                </c:pt>
                <c:pt idx="18">
                  <c:v>12.04225002227053</c:v>
                </c:pt>
                <c:pt idx="19">
                  <c:v>12.947173286967299</c:v>
                </c:pt>
                <c:pt idx="20">
                  <c:v>13.617605631542837</c:v>
                </c:pt>
                <c:pt idx="21">
                  <c:v>14.117355171587302</c:v>
                </c:pt>
                <c:pt idx="22">
                  <c:v>14.541929100277304</c:v>
                </c:pt>
                <c:pt idx="23">
                  <c:v>14.938620311146787</c:v>
                </c:pt>
                <c:pt idx="24">
                  <c:v>15.316661157644445</c:v>
                </c:pt>
                <c:pt idx="25">
                  <c:v>15.6760237502567</c:v>
                </c:pt>
                <c:pt idx="26">
                  <c:v>16.027314045625037</c:v>
                </c:pt>
                <c:pt idx="27">
                  <c:v>16.412033957980103</c:v>
                </c:pt>
                <c:pt idx="28">
                  <c:v>16.933264806078604</c:v>
                </c:pt>
                <c:pt idx="29">
                  <c:v>17.780338286787259</c:v>
                </c:pt>
                <c:pt idx="30">
                  <c:v>19.162847416565761</c:v>
                </c:pt>
                <c:pt idx="31">
                  <c:v>21.043107181343398</c:v>
                </c:pt>
                <c:pt idx="32">
                  <c:v>22.88102358458697</c:v>
                </c:pt>
                <c:pt idx="33">
                  <c:v>24.00482362403865</c:v>
                </c:pt>
                <c:pt idx="34">
                  <c:v>24.300406228904201</c:v>
                </c:pt>
                <c:pt idx="35">
                  <c:v>24.116195936743267</c:v>
                </c:pt>
                <c:pt idx="36">
                  <c:v>23.766951044032368</c:v>
                </c:pt>
                <c:pt idx="37">
                  <c:v>23.397857694365431</c:v>
                </c:pt>
                <c:pt idx="38">
                  <c:v>23.060082934118903</c:v>
                </c:pt>
                <c:pt idx="39">
                  <c:v>22.774812717267221</c:v>
                </c:pt>
                <c:pt idx="40">
                  <c:v>22.565824174122728</c:v>
                </c:pt>
                <c:pt idx="41">
                  <c:v>22.487622434157355</c:v>
                </c:pt>
                <c:pt idx="42">
                  <c:v>22.668617478618092</c:v>
                </c:pt>
                <c:pt idx="43">
                  <c:v>23.360501507334476</c:v>
                </c:pt>
                <c:pt idx="44">
                  <c:v>24.886507178861685</c:v>
                </c:pt>
                <c:pt idx="45">
                  <c:v>27.263663772311304</c:v>
                </c:pt>
                <c:pt idx="46">
                  <c:v>29.680864726042834</c:v>
                </c:pt>
                <c:pt idx="47">
                  <c:v>30.96473516815573</c:v>
                </c:pt>
                <c:pt idx="48">
                  <c:v>30.876372100322556</c:v>
                </c:pt>
                <c:pt idx="49">
                  <c:v>30.049659245012119</c:v>
                </c:pt>
                <c:pt idx="50">
                  <c:v>29.063375306080353</c:v>
                </c:pt>
                <c:pt idx="51">
                  <c:v>28.19889561810227</c:v>
                </c:pt>
                <c:pt idx="52">
                  <c:v>27.613194951884459</c:v>
                </c:pt>
                <c:pt idx="53">
                  <c:v>27.507618000205049</c:v>
                </c:pt>
                <c:pt idx="54">
                  <c:v>28.230510771733282</c:v>
                </c:pt>
                <c:pt idx="55">
                  <c:v>30.167222949804405</c:v>
                </c:pt>
                <c:pt idx="56">
                  <c:v>33.115717576617932</c:v>
                </c:pt>
                <c:pt idx="57">
                  <c:v>35.682913570302674</c:v>
                </c:pt>
                <c:pt idx="58">
                  <c:v>36.438098953550792</c:v>
                </c:pt>
                <c:pt idx="59">
                  <c:v>35.563336881445679</c:v>
                </c:pt>
                <c:pt idx="60">
                  <c:v>34.092824372602045</c:v>
                </c:pt>
                <c:pt idx="61">
                  <c:v>32.740471560563584</c:v>
                </c:pt>
                <c:pt idx="62">
                  <c:v>31.889979744006588</c:v>
                </c:pt>
                <c:pt idx="63">
                  <c:v>31.919267924632926</c:v>
                </c:pt>
                <c:pt idx="64">
                  <c:v>33.325765292240511</c:v>
                </c:pt>
                <c:pt idx="65">
                  <c:v>36.28152589983948</c:v>
                </c:pt>
                <c:pt idx="66">
                  <c:v>39.605042934391811</c:v>
                </c:pt>
                <c:pt idx="67">
                  <c:v>41.150537572016518</c:v>
                </c:pt>
                <c:pt idx="68">
                  <c:v>40.361998079596475</c:v>
                </c:pt>
                <c:pt idx="69">
                  <c:v>38.494580871212207</c:v>
                </c:pt>
                <c:pt idx="70">
                  <c:v>36.727913619038134</c:v>
                </c:pt>
                <c:pt idx="71">
                  <c:v>35.72302305630194</c:v>
                </c:pt>
                <c:pt idx="72">
                  <c:v>36.047359547079985</c:v>
                </c:pt>
                <c:pt idx="73">
                  <c:v>38.248494176518392</c:v>
                </c:pt>
                <c:pt idx="74">
                  <c:v>41.966930784278226</c:v>
                </c:pt>
                <c:pt idx="75">
                  <c:v>44.966716004324603</c:v>
                </c:pt>
                <c:pt idx="76">
                  <c:v>45.160102289705662</c:v>
                </c:pt>
                <c:pt idx="77">
                  <c:v>43.221618784651682</c:v>
                </c:pt>
                <c:pt idx="78">
                  <c:v>40.935543626676669</c:v>
                </c:pt>
                <c:pt idx="79">
                  <c:v>39.452018136738488</c:v>
                </c:pt>
                <c:pt idx="80">
                  <c:v>39.5412019473385</c:v>
                </c:pt>
                <c:pt idx="81">
                  <c:v>41.844511293540776</c:v>
                </c:pt>
                <c:pt idx="82">
                  <c:v>45.906364412486035</c:v>
                </c:pt>
                <c:pt idx="83">
                  <c:v>49.044823274611659</c:v>
                </c:pt>
                <c:pt idx="84">
                  <c:v>48.893490668939179</c:v>
                </c:pt>
                <c:pt idx="85">
                  <c:v>46.462216812826789</c:v>
                </c:pt>
                <c:pt idx="86">
                  <c:v>43.925988391640658</c:v>
                </c:pt>
                <c:pt idx="87">
                  <c:v>42.654455613951981</c:v>
                </c:pt>
                <c:pt idx="88">
                  <c:v>43.575849937881472</c:v>
                </c:pt>
                <c:pt idx="89">
                  <c:v>47.081577220524629</c:v>
                </c:pt>
                <c:pt idx="90">
                  <c:v>51.446575567921464</c:v>
                </c:pt>
                <c:pt idx="91">
                  <c:v>53.088209138022236</c:v>
                </c:pt>
                <c:pt idx="92">
                  <c:v>51.164933033619967</c:v>
                </c:pt>
                <c:pt idx="93">
                  <c:v>48.107371895757453</c:v>
                </c:pt>
                <c:pt idx="94">
                  <c:v>46.0690373564873</c:v>
                </c:pt>
                <c:pt idx="95">
                  <c:v>46.31716132084339</c:v>
                </c:pt>
                <c:pt idx="96">
                  <c:v>49.52324552493571</c:v>
                </c:pt>
                <c:pt idx="97">
                  <c:v>54.292721155509845</c:v>
                </c:pt>
                <c:pt idx="98">
                  <c:v>56.620787575511606</c:v>
                </c:pt>
                <c:pt idx="99">
                  <c:v>54.801942369655833</c:v>
                </c:pt>
                <c:pt idx="100">
                  <c:v>51.407163158183209</c:v>
                </c:pt>
                <c:pt idx="101">
                  <c:v>49.125859735992499</c:v>
                </c:pt>
                <c:pt idx="102">
                  <c:v>49.499008303214097</c:v>
                </c:pt>
                <c:pt idx="103">
                  <c:v>53.162886981741082</c:v>
                </c:pt>
                <c:pt idx="104">
                  <c:v>58.149452948433741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F3-4973-9CD2-99905B122AB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Arkusz1!$AC$16:$AC$120</c:f>
              <c:numCache>
                <c:formatCode>General</c:formatCode>
                <c:ptCount val="105"/>
                <c:pt idx="0">
                  <c:v>2.9289321881345254</c:v>
                </c:pt>
                <c:pt idx="1">
                  <c:v>2.9334032252583659</c:v>
                </c:pt>
                <c:pt idx="2">
                  <c:v>2.9386844380339574</c:v>
                </c:pt>
                <c:pt idx="3">
                  <c:v>2.9455458437852742</c:v>
                </c:pt>
                <c:pt idx="4">
                  <c:v>2.953716599492918</c:v>
                </c:pt>
                <c:pt idx="5">
                  <c:v>2.9618014323710922</c:v>
                </c:pt>
                <c:pt idx="6">
                  <c:v>2.9685835565026792</c:v>
                </c:pt>
                <c:pt idx="7">
                  <c:v>2.9741519927279594</c:v>
                </c:pt>
                <c:pt idx="8">
                  <c:v>2.9792708018837062</c:v>
                </c:pt>
                <c:pt idx="9">
                  <c:v>2.9842247502305259</c:v>
                </c:pt>
                <c:pt idx="10">
                  <c:v>2.9888522740789814</c:v>
                </c:pt>
                <c:pt idx="11">
                  <c:v>2.9933164277357567</c:v>
                </c:pt>
                <c:pt idx="12">
                  <c:v>2.9984230300463577</c:v>
                </c:pt>
                <c:pt idx="13">
                  <c:v>3.005072141930146</c:v>
                </c:pt>
                <c:pt idx="14">
                  <c:v>3.0132502808248218</c:v>
                </c:pt>
                <c:pt idx="15">
                  <c:v>3.0216673400844867</c:v>
                </c:pt>
                <c:pt idx="16">
                  <c:v>3.0288835060232508</c:v>
                </c:pt>
                <c:pt idx="17">
                  <c:v>3.0347164375312863</c:v>
                </c:pt>
                <c:pt idx="18">
                  <c:v>3.0399388533378193</c:v>
                </c:pt>
                <c:pt idx="19">
                  <c:v>3.0449904529519616</c:v>
                </c:pt>
                <c:pt idx="20">
                  <c:v>3.0497358333259408</c:v>
                </c:pt>
                <c:pt idx="21">
                  <c:v>3.0542216897892649</c:v>
                </c:pt>
                <c:pt idx="22">
                  <c:v>3.0591650637759664</c:v>
                </c:pt>
                <c:pt idx="23">
                  <c:v>3.0655611796795554</c:v>
                </c:pt>
                <c:pt idx="24">
                  <c:v>3.0736667267357127</c:v>
                </c:pt>
                <c:pt idx="25">
                  <c:v>3.0823705199681015</c:v>
                </c:pt>
                <c:pt idx="26">
                  <c:v>3.0900568588375026</c:v>
                </c:pt>
                <c:pt idx="27">
                  <c:v>3.0962183505973053</c:v>
                </c:pt>
                <c:pt idx="28">
                  <c:v>3.1015687791154001</c:v>
                </c:pt>
                <c:pt idx="29">
                  <c:v>3.1067126120814099</c:v>
                </c:pt>
                <c:pt idx="30">
                  <c:v>3.111583682996232</c:v>
                </c:pt>
                <c:pt idx="31">
                  <c:v>3.1161222431336175</c:v>
                </c:pt>
                <c:pt idx="32">
                  <c:v>3.1209248304689128</c:v>
                </c:pt>
                <c:pt idx="33">
                  <c:v>3.1270379528560461</c:v>
                </c:pt>
                <c:pt idx="34">
                  <c:v>3.1349854851743557</c:v>
                </c:pt>
                <c:pt idx="35">
                  <c:v>3.1439073023479644</c:v>
                </c:pt>
                <c:pt idx="36">
                  <c:v>3.1520844429199348</c:v>
                </c:pt>
                <c:pt idx="37">
                  <c:v>3.1586472983967404</c:v>
                </c:pt>
                <c:pt idx="38">
                  <c:v>3.164164533315903</c:v>
                </c:pt>
                <c:pt idx="39">
                  <c:v>3.1693970012214256</c:v>
                </c:pt>
                <c:pt idx="40">
                  <c:v>3.1743961986471505</c:v>
                </c:pt>
                <c:pt idx="41">
                  <c:v>3.17901860763808</c:v>
                </c:pt>
                <c:pt idx="42">
                  <c:v>3.1837136653941265</c:v>
                </c:pt>
                <c:pt idx="43">
                  <c:v>3.1895282263528513</c:v>
                </c:pt>
                <c:pt idx="44">
                  <c:v>3.1972323758776753</c:v>
                </c:pt>
                <c:pt idx="45">
                  <c:v>3.206280003908291</c:v>
                </c:pt>
                <c:pt idx="46">
                  <c:v>3.2149452087606116</c:v>
                </c:pt>
                <c:pt idx="47">
                  <c:v>3.2219862722337345</c:v>
                </c:pt>
                <c:pt idx="48">
                  <c:v>3.2277268600470728</c:v>
                </c:pt>
                <c:pt idx="49">
                  <c:v>3.2330500572407095</c:v>
                </c:pt>
                <c:pt idx="50">
                  <c:v>3.2381739442901085</c:v>
                </c:pt>
                <c:pt idx="51">
                  <c:v>3.2429087210293508</c:v>
                </c:pt>
                <c:pt idx="52">
                  <c:v>3.2475390057892972</c:v>
                </c:pt>
                <c:pt idx="53">
                  <c:v>3.2530569459597505</c:v>
                </c:pt>
                <c:pt idx="54">
                  <c:v>3.2604391746754025</c:v>
                </c:pt>
                <c:pt idx="55">
                  <c:v>3.2694993297743196</c:v>
                </c:pt>
                <c:pt idx="56">
                  <c:v>3.2786186778473638</c:v>
                </c:pt>
                <c:pt idx="57">
                  <c:v>3.2862110132834186</c:v>
                </c:pt>
                <c:pt idx="58">
                  <c:v>3.2922513656712531</c:v>
                </c:pt>
                <c:pt idx="59">
                  <c:v>3.2976784194113318</c:v>
                </c:pt>
                <c:pt idx="60">
                  <c:v>3.3029183962029682</c:v>
                </c:pt>
                <c:pt idx="61">
                  <c:v>3.3077883945901445</c:v>
                </c:pt>
                <c:pt idx="62">
                  <c:v>3.3124036474657865</c:v>
                </c:pt>
                <c:pt idx="63">
                  <c:v>3.3176463453407701</c:v>
                </c:pt>
                <c:pt idx="64">
                  <c:v>3.3246424320272672</c:v>
                </c:pt>
                <c:pt idx="65">
                  <c:v>3.3335864372273072</c:v>
                </c:pt>
                <c:pt idx="66">
                  <c:v>3.3430884601097217</c:v>
                </c:pt>
                <c:pt idx="67">
                  <c:v>3.3512902487705989</c:v>
                </c:pt>
                <c:pt idx="68">
                  <c:v>3.3577261750746308</c:v>
                </c:pt>
                <c:pt idx="69">
                  <c:v>3.3632878209992789</c:v>
                </c:pt>
                <c:pt idx="70">
                  <c:v>3.3686326278385086</c:v>
                </c:pt>
                <c:pt idx="71">
                  <c:v>3.3736521375595765</c:v>
                </c:pt>
                <c:pt idx="72">
                  <c:v>3.3783053529546789</c:v>
                </c:pt>
                <c:pt idx="73">
                  <c:v>3.3833139257758704</c:v>
                </c:pt>
                <c:pt idx="74">
                  <c:v>3.3898813431940051</c:v>
                </c:pt>
                <c:pt idx="75">
                  <c:v>3.3985741534968614</c:v>
                </c:pt>
                <c:pt idx="76">
                  <c:v>3.408346665694987</c:v>
                </c:pt>
                <c:pt idx="77">
                  <c:v>3.4171873929553618</c:v>
                </c:pt>
                <c:pt idx="78">
                  <c:v>3.4241294696325055</c:v>
                </c:pt>
                <c:pt idx="79">
                  <c:v>3.4298810948195499</c:v>
                </c:pt>
                <c:pt idx="80">
                  <c:v>3.4353217277953902</c:v>
                </c:pt>
                <c:pt idx="81">
                  <c:v>3.4404943447125338</c:v>
                </c:pt>
                <c:pt idx="82">
                  <c:v>3.4452369644719103</c:v>
                </c:pt>
                <c:pt idx="83">
                  <c:v>3.4500705548231809</c:v>
                </c:pt>
                <c:pt idx="84">
                  <c:v>3.456194735458876</c:v>
                </c:pt>
                <c:pt idx="85">
                  <c:v>3.4645068158973338</c:v>
                </c:pt>
                <c:pt idx="86">
                  <c:v>3.4743987102903247</c:v>
                </c:pt>
                <c:pt idx="87">
                  <c:v>3.4838642319974991</c:v>
                </c:pt>
                <c:pt idx="88">
                  <c:v>3.4914274967808314</c:v>
                </c:pt>
                <c:pt idx="89">
                  <c:v>3.4974551245773986</c:v>
                </c:pt>
                <c:pt idx="90">
                  <c:v>3.5029926074418216</c:v>
                </c:pt>
                <c:pt idx="91">
                  <c:v>3.5083107595267755</c:v>
                </c:pt>
                <c:pt idx="92">
                  <c:v>3.513187154116598</c:v>
                </c:pt>
                <c:pt idx="93">
                  <c:v>3.5179189772416684</c:v>
                </c:pt>
                <c:pt idx="94">
                  <c:v>3.5236174169580803</c:v>
                </c:pt>
                <c:pt idx="95">
                  <c:v>3.5314383063811112</c:v>
                </c:pt>
                <c:pt idx="96">
                  <c:v>3.5412676546814401</c:v>
                </c:pt>
                <c:pt idx="97">
                  <c:v>3.5512868676464677</c:v>
                </c:pt>
                <c:pt idx="98">
                  <c:v>3.5595739758553657</c:v>
                </c:pt>
                <c:pt idx="99">
                  <c:v>3.5659967816573053</c:v>
                </c:pt>
                <c:pt idx="100">
                  <c:v>3.5716527416746904</c:v>
                </c:pt>
                <c:pt idx="101">
                  <c:v>3.5770999976037041</c:v>
                </c:pt>
                <c:pt idx="102">
                  <c:v>3.5821418939720906</c:v>
                </c:pt>
                <c:pt idx="103">
                  <c:v>3.5868530465137964</c:v>
                </c:pt>
                <c:pt idx="104">
                  <c:v>3.592176308521033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F3-4973-9CD2-99905B122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273296"/>
        <c:axId val="587275920"/>
      </c:scatterChart>
      <c:valAx>
        <c:axId val="58727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87275920"/>
        <c:crosses val="autoZero"/>
        <c:crossBetween val="midCat"/>
      </c:valAx>
      <c:valAx>
        <c:axId val="587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8727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Arkusz1!$AI$16:$AI$97</c:f>
              <c:numCache>
                <c:formatCode>General</c:formatCode>
                <c:ptCount val="82"/>
                <c:pt idx="0">
                  <c:v>0.70710678118654757</c:v>
                </c:pt>
                <c:pt idx="1">
                  <c:v>0.66870835567498788</c:v>
                </c:pt>
                <c:pt idx="2">
                  <c:v>0.57604386585557144</c:v>
                </c:pt>
                <c:pt idx="3">
                  <c:v>0.42747713695933415</c:v>
                </c:pt>
                <c:pt idx="4">
                  <c:v>0.23156977424325967</c:v>
                </c:pt>
                <c:pt idx="5">
                  <c:v>1.1876414544277439E-2</c:v>
                </c:pt>
                <c:pt idx="6">
                  <c:v>-0.19919399056544254</c:v>
                </c:pt>
                <c:pt idx="7">
                  <c:v>-0.37347456008252122</c:v>
                </c:pt>
                <c:pt idx="8">
                  <c:v>-0.49597361093649289</c:v>
                </c:pt>
                <c:pt idx="9">
                  <c:v>-0.56397913721573778</c:v>
                </c:pt>
                <c:pt idx="10">
                  <c:v>-0.58033534320486002</c:v>
                </c:pt>
                <c:pt idx="11">
                  <c:v>-0.54767155873035256</c:v>
                </c:pt>
                <c:pt idx="12">
                  <c:v>-0.46726463229901144</c:v>
                </c:pt>
                <c:pt idx="13">
                  <c:v>-0.34240128770228517</c:v>
                </c:pt>
                <c:pt idx="14">
                  <c:v>-0.18317507831737392</c:v>
                </c:pt>
                <c:pt idx="15">
                  <c:v>-8.1662140150398181E-3</c:v>
                </c:pt>
                <c:pt idx="16">
                  <c:v>0.15958796695205493</c:v>
                </c:pt>
                <c:pt idx="17">
                  <c:v>0.29984952596293118</c:v>
                </c:pt>
                <c:pt idx="18">
                  <c:v>0.40022077486590407</c:v>
                </c:pt>
                <c:pt idx="19">
                  <c:v>0.45615516007696028</c:v>
                </c:pt>
                <c:pt idx="20">
                  <c:v>0.46771655027040199</c:v>
                </c:pt>
                <c:pt idx="21">
                  <c:v>0.43659512404036732</c:v>
                </c:pt>
                <c:pt idx="22">
                  <c:v>0.36553055879309349</c:v>
                </c:pt>
                <c:pt idx="23">
                  <c:v>0.26000596736394416</c:v>
                </c:pt>
                <c:pt idx="24">
                  <c:v>0.13027597723711884</c:v>
                </c:pt>
                <c:pt idx="25">
                  <c:v>-8.6504561135063354E-3</c:v>
                </c:pt>
                <c:pt idx="26">
                  <c:v>-0.13992354321267964</c:v>
                </c:pt>
                <c:pt idx="27">
                  <c:v>-0.24900326772814915</c:v>
                </c:pt>
                <c:pt idx="28">
                  <c:v>-0.32637985213352649</c:v>
                </c:pt>
                <c:pt idx="29">
                  <c:v>-0.36768021856393002</c:v>
                </c:pt>
                <c:pt idx="30">
                  <c:v>-0.37213510919455656</c:v>
                </c:pt>
                <c:pt idx="31">
                  <c:v>-0.34117861673748551</c:v>
                </c:pt>
                <c:pt idx="32">
                  <c:v>-0.27822843044906803</c:v>
                </c:pt>
                <c:pt idx="33">
                  <c:v>-0.18942578594553736</c:v>
                </c:pt>
                <c:pt idx="34">
                  <c:v>-8.4203896113448418E-2</c:v>
                </c:pt>
                <c:pt idx="35">
                  <c:v>2.5423532849149492E-2</c:v>
                </c:pt>
                <c:pt idx="36">
                  <c:v>0.12696218190360575</c:v>
                </c:pt>
                <c:pt idx="37">
                  <c:v>0.20987113650593298</c:v>
                </c:pt>
                <c:pt idx="38">
                  <c:v>0.26704912583383089</c:v>
                </c:pt>
                <c:pt idx="39">
                  <c:v>0.29494431088092915</c:v>
                </c:pt>
                <c:pt idx="40">
                  <c:v>0.29286090779081592</c:v>
                </c:pt>
                <c:pt idx="41">
                  <c:v>0.26233616892303929</c:v>
                </c:pt>
                <c:pt idx="42">
                  <c:v>0.20703201082846118</c:v>
                </c:pt>
                <c:pt idx="43">
                  <c:v>0.13292274935157314</c:v>
                </c:pt>
                <c:pt idx="44">
                  <c:v>4.8174992419034945E-2</c:v>
                </c:pt>
                <c:pt idx="45">
                  <c:v>-3.7722480166405691E-2</c:v>
                </c:pt>
                <c:pt idx="46">
                  <c:v>-0.11544266842572493</c:v>
                </c:pt>
                <c:pt idx="47">
                  <c:v>-0.17728858781691872</c:v>
                </c:pt>
                <c:pt idx="48">
                  <c:v>-0.21804630066394623</c:v>
                </c:pt>
                <c:pt idx="49">
                  <c:v>-0.23509973862611916</c:v>
                </c:pt>
                <c:pt idx="50">
                  <c:v>-0.2281380315432314</c:v>
                </c:pt>
                <c:pt idx="51">
                  <c:v>-0.19886992265872183</c:v>
                </c:pt>
                <c:pt idx="52">
                  <c:v>-0.15090663849364733</c:v>
                </c:pt>
                <c:pt idx="53">
                  <c:v>-8.9653129885729585E-2</c:v>
                </c:pt>
                <c:pt idx="54">
                  <c:v>-2.1919537669483971E-2</c:v>
                </c:pt>
                <c:pt idx="55">
                  <c:v>4.4878346471257276E-2</c:v>
                </c:pt>
                <c:pt idx="56">
                  <c:v>0.10375705344638211</c:v>
                </c:pt>
                <c:pt idx="57">
                  <c:v>0.14908341993668872</c:v>
                </c:pt>
                <c:pt idx="58">
                  <c:v>0.17709889851727173</c:v>
                </c:pt>
                <c:pt idx="59">
                  <c:v>0.1860326924340833</c:v>
                </c:pt>
                <c:pt idx="60">
                  <c:v>0.17598479471679529</c:v>
                </c:pt>
                <c:pt idx="61">
                  <c:v>0.14876655757792284</c:v>
                </c:pt>
                <c:pt idx="62">
                  <c:v>0.10774623405021475</c:v>
                </c:pt>
                <c:pt idx="63">
                  <c:v>5.76053523150689E-2</c:v>
                </c:pt>
                <c:pt idx="64">
                  <c:v>3.8897857445382021E-3</c:v>
                </c:pt>
                <c:pt idx="65">
                  <c:v>-4.7649313125975597E-2</c:v>
                </c:pt>
                <c:pt idx="66">
                  <c:v>-9.1782890187328728E-2</c:v>
                </c:pt>
                <c:pt idx="67">
                  <c:v>-0.12440123400927666</c:v>
                </c:pt>
                <c:pt idx="68">
                  <c:v>-0.14285733289761735</c:v>
                </c:pt>
                <c:pt idx="69">
                  <c:v>-0.14606584211547716</c:v>
                </c:pt>
                <c:pt idx="70">
                  <c:v>-0.1344511096024156</c:v>
                </c:pt>
                <c:pt idx="71">
                  <c:v>-0.10982545397957991</c:v>
                </c:pt>
                <c:pt idx="72">
                  <c:v>-7.5208075154637538E-2</c:v>
                </c:pt>
                <c:pt idx="73">
                  <c:v>-3.4540870010686231E-2</c:v>
                </c:pt>
                <c:pt idx="74">
                  <c:v>7.7303378369746783E-3</c:v>
                </c:pt>
                <c:pt idx="75">
                  <c:v>4.7173004161189268E-2</c:v>
                </c:pt>
                <c:pt idx="76">
                  <c:v>7.9882497461185933E-2</c:v>
                </c:pt>
                <c:pt idx="77">
                  <c:v>0.1028849692506946</c:v>
                </c:pt>
                <c:pt idx="78">
                  <c:v>0.1143713891252649</c:v>
                </c:pt>
                <c:pt idx="79">
                  <c:v>0.11377353906219158</c:v>
                </c:pt>
                <c:pt idx="80">
                  <c:v>0.10172768740510243</c:v>
                </c:pt>
                <c:pt idx="81">
                  <c:v>7.9960605494480808E-2</c:v>
                </c:pt>
              </c:numCache>
            </c:numRef>
          </c:xVal>
          <c:yVal>
            <c:numRef>
              <c:f>Arkusz1!$AJ$16:$AJ$97</c:f>
              <c:numCache>
                <c:formatCode>General</c:formatCode>
                <c:ptCount val="82"/>
                <c:pt idx="0">
                  <c:v>-0.70710678118654746</c:v>
                </c:pt>
                <c:pt idx="1">
                  <c:v>-0.74352480459662806</c:v>
                </c:pt>
                <c:pt idx="2">
                  <c:v>-0.81741878165978565</c:v>
                </c:pt>
                <c:pt idx="3">
                  <c:v>-0.90402615967517819</c:v>
                </c:pt>
                <c:pt idx="4">
                  <c:v>-0.97281829734895808</c:v>
                </c:pt>
                <c:pt idx="5">
                  <c:v>-0.99992947290175049</c:v>
                </c:pt>
                <c:pt idx="6">
                  <c:v>-0.97996007782083372</c:v>
                </c:pt>
                <c:pt idx="7">
                  <c:v>-0.92764042223868581</c:v>
                </c:pt>
                <c:pt idx="8">
                  <c:v>-0.86833759405810385</c:v>
                </c:pt>
                <c:pt idx="9">
                  <c:v>-0.82578903648897639</c:v>
                </c:pt>
                <c:pt idx="10">
                  <c:v>-0.81437760862347963</c:v>
                </c:pt>
                <c:pt idx="11">
                  <c:v>-0.83669341084884008</c:v>
                </c:pt>
                <c:pt idx="12">
                  <c:v>-0.88411750542700462</c:v>
                </c:pt>
                <c:pt idx="13">
                  <c:v>-0.9395538080279473</c:v>
                </c:pt>
                <c:pt idx="14">
                  <c:v>-0.98308030734188956</c:v>
                </c:pt>
                <c:pt idx="15">
                  <c:v>-0.99996665591841638</c:v>
                </c:pt>
                <c:pt idx="16">
                  <c:v>-0.98718371178018827</c:v>
                </c:pt>
                <c:pt idx="17">
                  <c:v>-0.9539865102714008</c:v>
                </c:pt>
                <c:pt idx="18">
                  <c:v>-0.91641875328134537</c:v>
                </c:pt>
                <c:pt idx="19">
                  <c:v>-0.88990025841953924</c:v>
                </c:pt>
                <c:pt idx="20">
                  <c:v>-0.88387851461790523</c:v>
                </c:pt>
                <c:pt idx="21">
                  <c:v>-0.89965810042714356</c:v>
                </c:pt>
                <c:pt idx="22">
                  <c:v>-0.93079933959388306</c:v>
                </c:pt>
                <c:pt idx="23">
                  <c:v>-0.96560700957228951</c:v>
                </c:pt>
                <c:pt idx="24">
                  <c:v>-0.99147777068117549</c:v>
                </c:pt>
                <c:pt idx="25">
                  <c:v>-0.99996258410453953</c:v>
                </c:pt>
                <c:pt idx="26">
                  <c:v>-0.99016231096462637</c:v>
                </c:pt>
                <c:pt idx="27">
                  <c:v>-0.96850264463278757</c:v>
                </c:pt>
                <c:pt idx="28">
                  <c:v>-0.94523869584422826</c:v>
                </c:pt>
                <c:pt idx="29">
                  <c:v>-0.92995228741951097</c:v>
                </c:pt>
                <c:pt idx="30">
                  <c:v>-0.92817857145312044</c:v>
                </c:pt>
                <c:pt idx="31">
                  <c:v>-0.93999848482914905</c:v>
                </c:pt>
                <c:pt idx="32">
                  <c:v>-0.96051493506860586</c:v>
                </c:pt>
                <c:pt idx="33">
                  <c:v>-0.98189504103998582</c:v>
                </c:pt>
                <c:pt idx="34">
                  <c:v>-0.99644854552521456</c:v>
                </c:pt>
                <c:pt idx="35">
                  <c:v>-0.99967676974983677</c:v>
                </c:pt>
                <c:pt idx="36">
                  <c:v>-0.9919075583774305</c:v>
                </c:pt>
                <c:pt idx="37">
                  <c:v>-0.97772905554744971</c:v>
                </c:pt>
                <c:pt idx="38">
                  <c:v>-0.96368291693450014</c:v>
                </c:pt>
                <c:pt idx="39">
                  <c:v>-0.95551444441147715</c:v>
                </c:pt>
                <c:pt idx="40">
                  <c:v>-0.95615505473115558</c:v>
                </c:pt>
                <c:pt idx="41">
                  <c:v>-0.96497654607497196</c:v>
                </c:pt>
                <c:pt idx="42">
                  <c:v>-0.97833416913257398</c:v>
                </c:pt>
                <c:pt idx="43">
                  <c:v>-0.99112640097255955</c:v>
                </c:pt>
                <c:pt idx="44">
                  <c:v>-0.99883891098886712</c:v>
                </c:pt>
                <c:pt idx="45">
                  <c:v>-0.99928825395383047</c:v>
                </c:pt>
                <c:pt idx="46">
                  <c:v>-0.99331414482365454</c:v>
                </c:pt>
                <c:pt idx="47">
                  <c:v>-0.98415890822055896</c:v>
                </c:pt>
                <c:pt idx="48">
                  <c:v>-0.97593842570459743</c:v>
                </c:pt>
                <c:pt idx="49">
                  <c:v>-0.97197125106555005</c:v>
                </c:pt>
                <c:pt idx="50">
                  <c:v>-0.97362879916505118</c:v>
                </c:pt>
                <c:pt idx="51">
                  <c:v>-0.98002589448530086</c:v>
                </c:pt>
                <c:pt idx="52">
                  <c:v>-0.98854801929827751</c:v>
                </c:pt>
                <c:pt idx="53">
                  <c:v>-0.99597304998764524</c:v>
                </c:pt>
                <c:pt idx="54">
                  <c:v>-0.99975973807128082</c:v>
                </c:pt>
                <c:pt idx="55">
                  <c:v>-0.99899245944001291</c:v>
                </c:pt>
                <c:pt idx="56">
                  <c:v>-0.99460267135179392</c:v>
                </c:pt>
                <c:pt idx="57">
                  <c:v>-0.98882462241793967</c:v>
                </c:pt>
                <c:pt idx="58">
                  <c:v>-0.98419306040226129</c:v>
                </c:pt>
                <c:pt idx="59">
                  <c:v>-0.98254355493572176</c:v>
                </c:pt>
                <c:pt idx="60">
                  <c:v>-0.98439288499485178</c:v>
                </c:pt>
                <c:pt idx="61">
                  <c:v>-0.98887234330140639</c:v>
                </c:pt>
                <c:pt idx="62">
                  <c:v>-0.99417842918059551</c:v>
                </c:pt>
                <c:pt idx="63">
                  <c:v>-0.99833943295086602</c:v>
                </c:pt>
                <c:pt idx="64">
                  <c:v>-0.99999243475481436</c:v>
                </c:pt>
                <c:pt idx="65">
                  <c:v>-0.99886412637486521</c:v>
                </c:pt>
                <c:pt idx="66">
                  <c:v>-0.99577904229244585</c:v>
                </c:pt>
                <c:pt idx="67">
                  <c:v>-0.99223199554185371</c:v>
                </c:pt>
                <c:pt idx="68">
                  <c:v>-0.98974329118078863</c:v>
                </c:pt>
                <c:pt idx="69">
                  <c:v>-0.98927487068412712</c:v>
                </c:pt>
                <c:pt idx="70">
                  <c:v>-0.99092022843752625</c:v>
                </c:pt>
                <c:pt idx="71">
                  <c:v>-0.99395088895688366</c:v>
                </c:pt>
                <c:pt idx="72">
                  <c:v>-0.99716786221354647</c:v>
                </c:pt>
                <c:pt idx="73">
                  <c:v>-0.9994032861157226</c:v>
                </c:pt>
                <c:pt idx="74">
                  <c:v>-0.99997012049207057</c:v>
                </c:pt>
                <c:pt idx="75">
                  <c:v>-0.99888673415878759</c:v>
                </c:pt>
                <c:pt idx="76">
                  <c:v>-0.9968042870089211</c:v>
                </c:pt>
                <c:pt idx="77">
                  <c:v>-0.9946932608107304</c:v>
                </c:pt>
                <c:pt idx="78">
                  <c:v>-0.99343806316728034</c:v>
                </c:pt>
                <c:pt idx="79">
                  <c:v>-0.99350670949383324</c:v>
                </c:pt>
                <c:pt idx="80">
                  <c:v>-0.99481228260170262</c:v>
                </c:pt>
                <c:pt idx="81">
                  <c:v>-0.99679802446080124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53-4EB3-AFD2-0CE915947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229048"/>
        <c:axId val="548219536"/>
      </c:scatterChart>
      <c:valAx>
        <c:axId val="548229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48219536"/>
        <c:crosses val="autoZero"/>
        <c:crossBetween val="midCat"/>
      </c:valAx>
      <c:valAx>
        <c:axId val="5482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48229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Arkusz1!$AF$16:$AF$97</c:f>
              <c:numCache>
                <c:formatCode>General</c:formatCode>
                <c:ptCount val="82"/>
                <c:pt idx="0">
                  <c:v>2.9289321881345254</c:v>
                </c:pt>
                <c:pt idx="1">
                  <c:v>2.5647519540337194</c:v>
                </c:pt>
                <c:pt idx="2">
                  <c:v>1.8258121834021435</c:v>
                </c:pt>
                <c:pt idx="3">
                  <c:v>0.95973840324821813</c:v>
                </c:pt>
                <c:pt idx="4">
                  <c:v>0.27181702651041917</c:v>
                </c:pt>
                <c:pt idx="5">
                  <c:v>7.0527098249506537E-4</c:v>
                </c:pt>
                <c:pt idx="6">
                  <c:v>0.20039922179166281</c:v>
                </c:pt>
                <c:pt idx="7">
                  <c:v>0.72359577761314187</c:v>
                </c:pt>
                <c:pt idx="8">
                  <c:v>1.3166240594189615</c:v>
                </c:pt>
                <c:pt idx="9">
                  <c:v>1.7421096351102361</c:v>
                </c:pt>
                <c:pt idx="10">
                  <c:v>1.8562239137652037</c:v>
                </c:pt>
                <c:pt idx="11">
                  <c:v>1.6330658915115992</c:v>
                </c:pt>
                <c:pt idx="12">
                  <c:v>1.1588249457299538</c:v>
                </c:pt>
                <c:pt idx="13">
                  <c:v>0.60446191972052699</c:v>
                </c:pt>
                <c:pt idx="14">
                  <c:v>0.16919692658110441</c:v>
                </c:pt>
                <c:pt idx="15">
                  <c:v>3.3344081583619456E-4</c:v>
                </c:pt>
                <c:pt idx="16">
                  <c:v>0.12816288219811733</c:v>
                </c:pt>
                <c:pt idx="17">
                  <c:v>0.460134897285992</c:v>
                </c:pt>
                <c:pt idx="18">
                  <c:v>0.83581246718654634</c:v>
                </c:pt>
                <c:pt idx="19">
                  <c:v>1.1009974158046076</c:v>
                </c:pt>
                <c:pt idx="20">
                  <c:v>1.1612148538209477</c:v>
                </c:pt>
                <c:pt idx="21">
                  <c:v>1.0034189957285644</c:v>
                </c:pt>
                <c:pt idx="22">
                  <c:v>0.69200660406116943</c:v>
                </c:pt>
                <c:pt idx="23">
                  <c:v>0.3439299042771049</c:v>
                </c:pt>
                <c:pt idx="24">
                  <c:v>8.5222293188245146E-2</c:v>
                </c:pt>
                <c:pt idx="25">
                  <c:v>3.741589546046864E-4</c:v>
                </c:pt>
                <c:pt idx="26">
                  <c:v>9.8376890353736313E-2</c:v>
                </c:pt>
                <c:pt idx="27">
                  <c:v>0.31497355367212432</c:v>
                </c:pt>
                <c:pt idx="28">
                  <c:v>0.54761304155771739</c:v>
                </c:pt>
                <c:pt idx="29">
                  <c:v>0.7004771258048903</c:v>
                </c:pt>
                <c:pt idx="30">
                  <c:v>0.71821428546879562</c:v>
                </c:pt>
                <c:pt idx="31">
                  <c:v>0.6000151517085095</c:v>
                </c:pt>
                <c:pt idx="32">
                  <c:v>0.39485064931394143</c:v>
                </c:pt>
                <c:pt idx="33">
                  <c:v>0.18104958960014184</c:v>
                </c:pt>
                <c:pt idx="34">
                  <c:v>3.5514544747854426E-2</c:v>
                </c:pt>
                <c:pt idx="35">
                  <c:v>3.2323025016323115E-3</c:v>
                </c:pt>
                <c:pt idx="36">
                  <c:v>8.0924416225695017E-2</c:v>
                </c:pt>
                <c:pt idx="37">
                  <c:v>0.2227094445255029</c:v>
                </c:pt>
                <c:pt idx="38">
                  <c:v>0.36317083065499856</c:v>
                </c:pt>
                <c:pt idx="39">
                  <c:v>0.44485555588522852</c:v>
                </c:pt>
                <c:pt idx="40">
                  <c:v>0.43844945268844415</c:v>
                </c:pt>
                <c:pt idx="41">
                  <c:v>0.35023453925028036</c:v>
                </c:pt>
                <c:pt idx="42">
                  <c:v>0.21665830867426017</c:v>
                </c:pt>
                <c:pt idx="43">
                  <c:v>8.8735990274404486E-2</c:v>
                </c:pt>
                <c:pt idx="44">
                  <c:v>1.1610890111328764E-2</c:v>
                </c:pt>
                <c:pt idx="45">
                  <c:v>7.1174604616952575E-3</c:v>
                </c:pt>
                <c:pt idx="46">
                  <c:v>6.6858551763454566E-2</c:v>
                </c:pt>
                <c:pt idx="47">
                  <c:v>0.15841091779441041</c:v>
                </c:pt>
                <c:pt idx="48">
                  <c:v>0.24061574295402566</c:v>
                </c:pt>
                <c:pt idx="49">
                  <c:v>0.28028748934449954</c:v>
                </c:pt>
                <c:pt idx="50">
                  <c:v>0.26371200834948816</c:v>
                </c:pt>
                <c:pt idx="51">
                  <c:v>0.19974105514699136</c:v>
                </c:pt>
                <c:pt idx="52">
                  <c:v>0.11451980701722486</c:v>
                </c:pt>
                <c:pt idx="53">
                  <c:v>4.0269500123547575E-2</c:v>
                </c:pt>
                <c:pt idx="54">
                  <c:v>2.4026192871917651E-3</c:v>
                </c:pt>
                <c:pt idx="55">
                  <c:v>1.0075405599870857E-2</c:v>
                </c:pt>
                <c:pt idx="56">
                  <c:v>5.3973286482060789E-2</c:v>
                </c:pt>
                <c:pt idx="57">
                  <c:v>0.11175377582060331</c:v>
                </c:pt>
                <c:pt idx="58">
                  <c:v>0.15806939597738712</c:v>
                </c:pt>
                <c:pt idx="59">
                  <c:v>0.17456445064278237</c:v>
                </c:pt>
                <c:pt idx="60">
                  <c:v>0.1560711500514822</c:v>
                </c:pt>
                <c:pt idx="61">
                  <c:v>0.11127656698593613</c:v>
                </c:pt>
                <c:pt idx="62">
                  <c:v>5.8215708194044868E-2</c:v>
                </c:pt>
                <c:pt idx="63">
                  <c:v>1.6605670491339763E-2</c:v>
                </c:pt>
                <c:pt idx="64">
                  <c:v>7.5652451856367264E-5</c:v>
                </c:pt>
                <c:pt idx="65">
                  <c:v>1.1358736251347867E-2</c:v>
                </c:pt>
                <c:pt idx="66">
                  <c:v>4.2209577075541516E-2</c:v>
                </c:pt>
                <c:pt idx="67">
                  <c:v>7.7680044581462937E-2</c:v>
                </c:pt>
                <c:pt idx="68">
                  <c:v>0.10256708819211369</c:v>
                </c:pt>
                <c:pt idx="69">
                  <c:v>0.10725129315872883</c:v>
                </c:pt>
                <c:pt idx="70">
                  <c:v>9.0797715624737485E-2</c:v>
                </c:pt>
                <c:pt idx="71">
                  <c:v>6.0491110431163397E-2</c:v>
                </c:pt>
                <c:pt idx="72">
                  <c:v>2.8321377864535258E-2</c:v>
                </c:pt>
                <c:pt idx="73">
                  <c:v>5.9671388427740002E-3</c:v>
                </c:pt>
                <c:pt idx="74">
                  <c:v>2.9879507929431171E-4</c:v>
                </c:pt>
                <c:pt idx="75">
                  <c:v>1.1132658412124075E-2</c:v>
                </c:pt>
                <c:pt idx="76">
                  <c:v>3.1957129910789028E-2</c:v>
                </c:pt>
                <c:pt idx="77">
                  <c:v>5.3067391892696048E-2</c:v>
                </c:pt>
                <c:pt idx="78">
                  <c:v>6.5619368327196614E-2</c:v>
                </c:pt>
                <c:pt idx="79">
                  <c:v>6.4932905061667601E-2</c:v>
                </c:pt>
                <c:pt idx="80">
                  <c:v>5.1877173982973757E-2</c:v>
                </c:pt>
                <c:pt idx="81">
                  <c:v>3.2019755391987648E-2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F-4FC5-820A-0BD977D65992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Arkusz1!$AG$16:$AG$97</c:f>
              <c:numCache>
                <c:formatCode>General</c:formatCode>
                <c:ptCount val="82"/>
                <c:pt idx="0">
                  <c:v>0</c:v>
                </c:pt>
                <c:pt idx="1">
                  <c:v>0.24254967822062426</c:v>
                </c:pt>
                <c:pt idx="2">
                  <c:v>0.86316929677982424</c:v>
                </c:pt>
                <c:pt idx="3">
                  <c:v>1.6111137890317899</c:v>
                </c:pt>
                <c:pt idx="4">
                  <c:v>2.1795122237156122</c:v>
                </c:pt>
                <c:pt idx="5">
                  <c:v>2.3329819314273132</c:v>
                </c:pt>
                <c:pt idx="6">
                  <c:v>2.0230775497327587</c:v>
                </c:pt>
                <c:pt idx="7">
                  <c:v>1.3994101063651012</c:v>
                </c:pt>
                <c:pt idx="8">
                  <c:v>0.71356061504084767</c:v>
                </c:pt>
                <c:pt idx="9">
                  <c:v>0.19983835413937381</c:v>
                </c:pt>
                <c:pt idx="10">
                  <c:v>7.7282375598326997E-4</c:v>
                </c:pt>
                <c:pt idx="11">
                  <c:v>0.14230677189194074</c:v>
                </c:pt>
                <c:pt idx="12">
                  <c:v>0.53782543058666521</c:v>
                </c:pt>
                <c:pt idx="13">
                  <c:v>1.0150333515873502</c:v>
                </c:pt>
                <c:pt idx="14">
                  <c:v>1.3740209226800904</c:v>
                </c:pt>
                <c:pt idx="15">
                  <c:v>1.4687515108126008</c:v>
                </c:pt>
                <c:pt idx="16">
                  <c:v>1.2710735531638508</c:v>
                </c:pt>
                <c:pt idx="17">
                  <c:v>0.87437982355446964</c:v>
                </c:pt>
                <c:pt idx="18">
                  <c:v>0.43819626492782687</c:v>
                </c:pt>
                <c:pt idx="19">
                  <c:v>0.11542858618452906</c:v>
                </c:pt>
                <c:pt idx="20">
                  <c:v>4.9170081410856504E-7</c:v>
                </c:pt>
                <c:pt idx="21">
                  <c:v>0.10493740544430025</c:v>
                </c:pt>
                <c:pt idx="22">
                  <c:v>0.36559117143911302</c:v>
                </c:pt>
                <c:pt idx="23">
                  <c:v>0.66442252993432538</c:v>
                </c:pt>
                <c:pt idx="24">
                  <c:v>0.87515531050695117</c:v>
                </c:pt>
                <c:pt idx="25">
                  <c:v>0.91383227937135603</c:v>
                </c:pt>
                <c:pt idx="26">
                  <c:v>0.77224056230166405</c:v>
                </c:pt>
                <c:pt idx="27">
                  <c:v>0.51484382243633531</c:v>
                </c:pt>
                <c:pt idx="28">
                  <c:v>0.24374622308609634</c:v>
                </c:pt>
                <c:pt idx="29">
                  <c:v>5.4238178702341613E-2</c:v>
                </c:pt>
                <c:pt idx="30">
                  <c:v>1.4604427581853259E-3</c:v>
                </c:pt>
                <c:pt idx="31">
                  <c:v>8.6186873360758018E-2</c:v>
                </c:pt>
                <c:pt idx="32">
                  <c:v>0.25928900870941468</c:v>
                </c:pt>
                <c:pt idx="33">
                  <c:v>0.44217888802845201</c:v>
                </c:pt>
                <c:pt idx="34">
                  <c:v>0.55788109612604919</c:v>
                </c:pt>
                <c:pt idx="35">
                  <c:v>0.5616298434135264</c:v>
                </c:pt>
                <c:pt idx="36">
                  <c:v>0.4569600296712657</c:v>
                </c:pt>
                <c:pt idx="37">
                  <c:v>0.28975692552929438</c:v>
                </c:pt>
                <c:pt idx="38">
                  <c:v>0.12521511853461464</c:v>
                </c:pt>
                <c:pt idx="39">
                  <c:v>2.0575417833744225E-2</c:v>
                </c:pt>
                <c:pt idx="40">
                  <c:v>5.0702628306854413E-3</c:v>
                </c:pt>
                <c:pt idx="41">
                  <c:v>7.2381547674452276E-2</c:v>
                </c:pt>
                <c:pt idx="42">
                  <c:v>0.18596727509627062</c:v>
                </c:pt>
                <c:pt idx="43">
                  <c:v>0.29469852423296966</c:v>
                </c:pt>
                <c:pt idx="44">
                  <c:v>0.3534119189765364</c:v>
                </c:pt>
                <c:pt idx="45">
                  <c:v>0.34035606739394281</c:v>
                </c:pt>
                <c:pt idx="46">
                  <c:v>0.26399677657005355</c:v>
                </c:pt>
                <c:pt idx="47">
                  <c:v>0.15671967383464117</c:v>
                </c:pt>
                <c:pt idx="48">
                  <c:v>5.9575867407193214E-2</c:v>
                </c:pt>
                <c:pt idx="49">
                  <c:v>5.6647076136354313E-3</c:v>
                </c:pt>
                <c:pt idx="50">
                  <c:v>8.6639652910636238E-3</c:v>
                </c:pt>
                <c:pt idx="51">
                  <c:v>5.9692287391530589E-2</c:v>
                </c:pt>
                <c:pt idx="52">
                  <c:v>0.13255078401371886</c:v>
                </c:pt>
                <c:pt idx="53">
                  <c:v>0.19496790885582313</c:v>
                </c:pt>
                <c:pt idx="54">
                  <c:v>0.22152386999784471</c:v>
                </c:pt>
                <c:pt idx="55">
                  <c:v>0.20308756700990221</c:v>
                </c:pt>
                <c:pt idx="56">
                  <c:v>0.14898200720026675</c:v>
                </c:pt>
                <c:pt idx="57">
                  <c:v>8.1516493690828085E-2</c:v>
                </c:pt>
                <c:pt idx="58">
                  <c:v>2.5987051571549787E-2</c:v>
                </c:pt>
                <c:pt idx="59">
                  <c:v>7.1250234543855553E-4</c:v>
                </c:pt>
                <c:pt idx="60">
                  <c:v>1.0841047954369611E-2</c:v>
                </c:pt>
                <c:pt idx="61">
                  <c:v>4.7664440516956494E-2</c:v>
                </c:pt>
                <c:pt idx="62">
                  <c:v>9.3118231253316724E-2</c:v>
                </c:pt>
                <c:pt idx="63">
                  <c:v>0.12746209160682834</c:v>
                </c:pt>
                <c:pt idx="64">
                  <c:v>0.13706170212896601</c:v>
                </c:pt>
                <c:pt idx="65">
                  <c:v>0.11918746187720276</c:v>
                </c:pt>
                <c:pt idx="66">
                  <c:v>8.2077992230741928E-2</c:v>
                </c:pt>
                <c:pt idx="67">
                  <c:v>4.0659762052288898E-2</c:v>
                </c:pt>
                <c:pt idx="68">
                  <c:v>1.011102586118821E-2</c:v>
                </c:pt>
                <c:pt idx="69">
                  <c:v>3.3858281231864504E-5</c:v>
                </c:pt>
                <c:pt idx="70">
                  <c:v>1.1351225770684467E-2</c:v>
                </c:pt>
                <c:pt idx="71">
                  <c:v>3.6764509658884836E-2</c:v>
                </c:pt>
                <c:pt idx="72">
                  <c:v>6.4267867026541761E-2</c:v>
                </c:pt>
                <c:pt idx="73">
                  <c:v>8.2171075446990829E-2</c:v>
                </c:pt>
                <c:pt idx="74">
                  <c:v>8.3599162349745362E-2</c:v>
                </c:pt>
                <c:pt idx="75">
                  <c:v>6.8732820226646771E-2</c:v>
                </c:pt>
                <c:pt idx="76">
                  <c:v>4.4075701831392609E-2</c:v>
                </c:pt>
                <c:pt idx="77">
                  <c:v>1.9319886533617738E-2</c:v>
                </c:pt>
                <c:pt idx="78">
                  <c:v>3.2970718335276522E-3</c:v>
                </c:pt>
                <c:pt idx="79">
                  <c:v>6.7832209170082323E-4</c:v>
                </c:pt>
                <c:pt idx="80">
                  <c:v>1.0586830372668835E-2</c:v>
                </c:pt>
                <c:pt idx="81">
                  <c:v>2.7446417009531127E-2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F-4FC5-820A-0BD977D65992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Arkusz1!$AH$16:$AH$97</c:f>
              <c:numCache>
                <c:formatCode>General</c:formatCode>
                <c:ptCount val="82"/>
                <c:pt idx="0">
                  <c:v>2.9289321881345254</c:v>
                </c:pt>
                <c:pt idx="1">
                  <c:v>2.8073016322543438</c:v>
                </c:pt>
                <c:pt idx="2">
                  <c:v>2.6889814801819676</c:v>
                </c:pt>
                <c:pt idx="3">
                  <c:v>2.5708521922800083</c:v>
                </c:pt>
                <c:pt idx="4">
                  <c:v>2.4513292502260313</c:v>
                </c:pt>
                <c:pt idx="5">
                  <c:v>2.3336872024098083</c:v>
                </c:pt>
                <c:pt idx="6">
                  <c:v>2.2234767715244215</c:v>
                </c:pt>
                <c:pt idx="7">
                  <c:v>2.1230058839782431</c:v>
                </c:pt>
                <c:pt idx="8">
                  <c:v>2.0301846744598091</c:v>
                </c:pt>
                <c:pt idx="9">
                  <c:v>1.9419479892496099</c:v>
                </c:pt>
                <c:pt idx="10">
                  <c:v>1.8569967375211869</c:v>
                </c:pt>
                <c:pt idx="11">
                  <c:v>1.7753726634035401</c:v>
                </c:pt>
                <c:pt idx="12">
                  <c:v>1.696650376316619</c:v>
                </c:pt>
                <c:pt idx="13">
                  <c:v>1.6194952713078772</c:v>
                </c:pt>
                <c:pt idx="14">
                  <c:v>1.5432178492611948</c:v>
                </c:pt>
                <c:pt idx="15">
                  <c:v>1.469084951628437</c:v>
                </c:pt>
                <c:pt idx="16">
                  <c:v>1.3992364353619682</c:v>
                </c:pt>
                <c:pt idx="17">
                  <c:v>1.3345147208404615</c:v>
                </c:pt>
                <c:pt idx="18">
                  <c:v>1.2740087321143732</c:v>
                </c:pt>
                <c:pt idx="19">
                  <c:v>1.2164260019891366</c:v>
                </c:pt>
                <c:pt idx="20">
                  <c:v>1.1612153455217618</c:v>
                </c:pt>
                <c:pt idx="21">
                  <c:v>1.1083564011728646</c:v>
                </c:pt>
                <c:pt idx="22">
                  <c:v>1.0575977755002826</c:v>
                </c:pt>
                <c:pt idx="23">
                  <c:v>1.0083524342114303</c:v>
                </c:pt>
                <c:pt idx="24">
                  <c:v>0.96037760369519631</c:v>
                </c:pt>
                <c:pt idx="25">
                  <c:v>0.91420643832596071</c:v>
                </c:pt>
                <c:pt idx="26">
                  <c:v>0.87061745265540036</c:v>
                </c:pt>
                <c:pt idx="27">
                  <c:v>0.82981737610845963</c:v>
                </c:pt>
                <c:pt idx="28">
                  <c:v>0.79135926464381368</c:v>
                </c:pt>
                <c:pt idx="29">
                  <c:v>0.7547153045072319</c:v>
                </c:pt>
                <c:pt idx="30">
                  <c:v>0.71967472822698098</c:v>
                </c:pt>
                <c:pt idx="31">
                  <c:v>0.68620202506926753</c:v>
                </c:pt>
                <c:pt idx="32">
                  <c:v>0.65413965802335605</c:v>
                </c:pt>
                <c:pt idx="33">
                  <c:v>0.6232284776285939</c:v>
                </c:pt>
                <c:pt idx="34">
                  <c:v>0.59339564087390362</c:v>
                </c:pt>
                <c:pt idx="35">
                  <c:v>0.56486214591515871</c:v>
                </c:pt>
                <c:pt idx="36">
                  <c:v>0.53788444589696072</c:v>
                </c:pt>
                <c:pt idx="37">
                  <c:v>0.51246637005479734</c:v>
                </c:pt>
                <c:pt idx="38">
                  <c:v>0.4883859491896132</c:v>
                </c:pt>
                <c:pt idx="39">
                  <c:v>0.46543097371897274</c:v>
                </c:pt>
                <c:pt idx="40">
                  <c:v>0.44351971551912961</c:v>
                </c:pt>
                <c:pt idx="41">
                  <c:v>0.42261608692473263</c:v>
                </c:pt>
                <c:pt idx="42">
                  <c:v>0.40262558377053081</c:v>
                </c:pt>
                <c:pt idx="43">
                  <c:v>0.38343451450737415</c:v>
                </c:pt>
                <c:pt idx="44">
                  <c:v>0.36502280908786516</c:v>
                </c:pt>
                <c:pt idx="45">
                  <c:v>0.34747352785563806</c:v>
                </c:pt>
                <c:pt idx="46">
                  <c:v>0.33085532833350811</c:v>
                </c:pt>
                <c:pt idx="47">
                  <c:v>0.31513059162905155</c:v>
                </c:pt>
                <c:pt idx="48">
                  <c:v>0.30019161036121889</c:v>
                </c:pt>
                <c:pt idx="49">
                  <c:v>0.28595219695813495</c:v>
                </c:pt>
                <c:pt idx="50">
                  <c:v>0.27237597364055177</c:v>
                </c:pt>
                <c:pt idx="51">
                  <c:v>0.25943334253852196</c:v>
                </c:pt>
                <c:pt idx="52">
                  <c:v>0.24707059103094373</c:v>
                </c:pt>
                <c:pt idx="53">
                  <c:v>0.2352374089793707</c:v>
                </c:pt>
                <c:pt idx="54">
                  <c:v>0.22392648928503647</c:v>
                </c:pt>
                <c:pt idx="55">
                  <c:v>0.21316297260977307</c:v>
                </c:pt>
                <c:pt idx="56">
                  <c:v>0.20295529368232754</c:v>
                </c:pt>
                <c:pt idx="57">
                  <c:v>0.19327026951143139</c:v>
                </c:pt>
                <c:pt idx="58">
                  <c:v>0.18405644754893691</c:v>
                </c:pt>
                <c:pt idx="59">
                  <c:v>0.17527695298822091</c:v>
                </c:pt>
                <c:pt idx="60">
                  <c:v>0.1669121980058518</c:v>
                </c:pt>
                <c:pt idx="61">
                  <c:v>0.15894100750289264</c:v>
                </c:pt>
                <c:pt idx="62">
                  <c:v>0.15133393944736159</c:v>
                </c:pt>
                <c:pt idx="63">
                  <c:v>0.1440677620981681</c:v>
                </c:pt>
                <c:pt idx="64">
                  <c:v>0.13713735458082238</c:v>
                </c:pt>
                <c:pt idx="65">
                  <c:v>0.13054619812855062</c:v>
                </c:pt>
                <c:pt idx="66">
                  <c:v>0.12428756930628344</c:v>
                </c:pt>
                <c:pt idx="67">
                  <c:v>0.11833980663375183</c:v>
                </c:pt>
                <c:pt idx="68">
                  <c:v>0.1126781140533019</c:v>
                </c:pt>
                <c:pt idx="69">
                  <c:v>0.1072851514399607</c:v>
                </c:pt>
                <c:pt idx="70">
                  <c:v>0.10214894139542195</c:v>
                </c:pt>
                <c:pt idx="71">
                  <c:v>9.7255620090048234E-2</c:v>
                </c:pt>
                <c:pt idx="72">
                  <c:v>9.2589244891077019E-2</c:v>
                </c:pt>
                <c:pt idx="73">
                  <c:v>8.813821428976483E-2</c:v>
                </c:pt>
                <c:pt idx="74">
                  <c:v>8.3897957429039674E-2</c:v>
                </c:pt>
                <c:pt idx="75">
                  <c:v>7.9865478638770845E-2</c:v>
                </c:pt>
                <c:pt idx="76">
                  <c:v>7.6032831742181645E-2</c:v>
                </c:pt>
                <c:pt idx="77">
                  <c:v>7.2387278426313789E-2</c:v>
                </c:pt>
                <c:pt idx="78">
                  <c:v>6.8916440160724263E-2</c:v>
                </c:pt>
                <c:pt idx="79">
                  <c:v>6.5611227153368423E-2</c:v>
                </c:pt>
                <c:pt idx="80">
                  <c:v>6.2464004355642588E-2</c:v>
                </c:pt>
                <c:pt idx="81">
                  <c:v>5.9466172401518774E-2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CF-4FC5-820A-0BD977D65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173816"/>
        <c:axId val="592176768"/>
      </c:scatterChart>
      <c:valAx>
        <c:axId val="592173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92176768"/>
        <c:crosses val="autoZero"/>
        <c:crossBetween val="midCat"/>
      </c:valAx>
      <c:valAx>
        <c:axId val="5921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92173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96715</xdr:colOff>
      <xdr:row>19</xdr:row>
      <xdr:rowOff>87923</xdr:rowOff>
    </xdr:from>
    <xdr:to>
      <xdr:col>12</xdr:col>
      <xdr:colOff>105507</xdr:colOff>
      <xdr:row>39</xdr:row>
      <xdr:rowOff>158262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AAE85A9-8A3F-457D-B8BE-AC7AD5EEC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38101</xdr:colOff>
      <xdr:row>15</xdr:row>
      <xdr:rowOff>23447</xdr:rowOff>
    </xdr:from>
    <xdr:to>
      <xdr:col>8</xdr:col>
      <xdr:colOff>342901</xdr:colOff>
      <xdr:row>27</xdr:row>
      <xdr:rowOff>99646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B8A6D24-9C00-400B-BFC4-E3F06882D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342900</xdr:colOff>
      <xdr:row>16</xdr:row>
      <xdr:rowOff>58618</xdr:rowOff>
    </xdr:from>
    <xdr:to>
      <xdr:col>22</xdr:col>
      <xdr:colOff>14654</xdr:colOff>
      <xdr:row>31</xdr:row>
      <xdr:rowOff>76203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229DD30-FE01-48BD-9462-E0F65E390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249114</xdr:colOff>
      <xdr:row>1</xdr:row>
      <xdr:rowOff>76201</xdr:rowOff>
    </xdr:from>
    <xdr:to>
      <xdr:col>13</xdr:col>
      <xdr:colOff>553914</xdr:colOff>
      <xdr:row>16</xdr:row>
      <xdr:rowOff>93786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1394775-2578-4650-96D6-83FEC25C0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571501</xdr:colOff>
      <xdr:row>26</xdr:row>
      <xdr:rowOff>23448</xdr:rowOff>
    </xdr:from>
    <xdr:to>
      <xdr:col>18</xdr:col>
      <xdr:colOff>243255</xdr:colOff>
      <xdr:row>41</xdr:row>
      <xdr:rowOff>41033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A653F2F3-11F1-42BA-8337-976A9F941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225669</xdr:colOff>
      <xdr:row>85</xdr:row>
      <xdr:rowOff>99646</xdr:rowOff>
    </xdr:from>
    <xdr:to>
      <xdr:col>46</xdr:col>
      <xdr:colOff>530469</xdr:colOff>
      <xdr:row>100</xdr:row>
      <xdr:rowOff>117231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1D89EA-E106-41BB-9C4C-94D2731B9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137747</xdr:colOff>
      <xdr:row>86</xdr:row>
      <xdr:rowOff>11722</xdr:rowOff>
    </xdr:from>
    <xdr:to>
      <xdr:col>38</xdr:col>
      <xdr:colOff>442547</xdr:colOff>
      <xdr:row>101</xdr:row>
      <xdr:rowOff>29307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894A593-CF5F-4BE4-92CC-E7CC49A86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5871-97B1-4E49-AAC1-DC041140FFF5}">
  <dimension ref="A8:BH120"/>
  <sheetViews>
    <sheetView tabSelected="1" topLeftCell="AD10" zoomScale="130" zoomScaleNormal="130" workbookViewId="0">
      <selection activeCell="AK19" sqref="AK19"/>
    </sheetView>
  </sheetViews>
  <sheetFormatPr defaultRowHeight="14.4" x14ac:dyDescent="0.3"/>
  <cols>
    <col min="16" max="16" width="9.21875" bestFit="1" customWidth="1"/>
  </cols>
  <sheetData>
    <row r="8" spans="1:60" x14ac:dyDescent="0.3">
      <c r="A8" t="s">
        <v>0</v>
      </c>
      <c r="B8">
        <v>0.1</v>
      </c>
      <c r="D8" t="s">
        <v>16</v>
      </c>
      <c r="E8">
        <v>1</v>
      </c>
    </row>
    <row r="9" spans="1:60" x14ac:dyDescent="0.3">
      <c r="A9" t="s">
        <v>1</v>
      </c>
      <c r="B9">
        <v>1</v>
      </c>
    </row>
    <row r="10" spans="1:60" x14ac:dyDescent="0.3">
      <c r="A10" t="s">
        <v>2</v>
      </c>
      <c r="B10">
        <f>RADIANS(45)</f>
        <v>0.78539816339744828</v>
      </c>
    </row>
    <row r="11" spans="1:60" x14ac:dyDescent="0.3">
      <c r="A11" t="s">
        <v>3</v>
      </c>
      <c r="B11">
        <v>-10</v>
      </c>
    </row>
    <row r="14" spans="1:60" x14ac:dyDescent="0.3">
      <c r="AO14" t="s">
        <v>5</v>
      </c>
      <c r="AP14" t="s">
        <v>6</v>
      </c>
      <c r="AU14" t="s">
        <v>23</v>
      </c>
      <c r="AV14" t="s">
        <v>24</v>
      </c>
      <c r="AZ14" t="s">
        <v>28</v>
      </c>
      <c r="BA14" t="s">
        <v>29</v>
      </c>
      <c r="BE14" t="s">
        <v>33</v>
      </c>
      <c r="BF14" t="s">
        <v>34</v>
      </c>
      <c r="BG14" t="s">
        <v>37</v>
      </c>
    </row>
    <row r="15" spans="1:60" x14ac:dyDescent="0.3"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14</v>
      </c>
      <c r="N15" t="s">
        <v>15</v>
      </c>
      <c r="P15" t="s">
        <v>4</v>
      </c>
      <c r="Q15" t="s">
        <v>5</v>
      </c>
      <c r="R15" t="s">
        <v>6</v>
      </c>
      <c r="S15" t="s">
        <v>17</v>
      </c>
      <c r="T15" t="s">
        <v>18</v>
      </c>
      <c r="U15" t="s">
        <v>19</v>
      </c>
      <c r="V15" t="s">
        <v>7</v>
      </c>
      <c r="W15" t="s">
        <v>8</v>
      </c>
      <c r="X15" t="s">
        <v>9</v>
      </c>
      <c r="Y15" t="s">
        <v>10</v>
      </c>
      <c r="Z15" t="s">
        <v>11</v>
      </c>
      <c r="AA15" t="s">
        <v>13</v>
      </c>
      <c r="AB15" t="s">
        <v>14</v>
      </c>
      <c r="AC15" t="s">
        <v>15</v>
      </c>
      <c r="AE15" t="s">
        <v>11</v>
      </c>
      <c r="AF15" t="s">
        <v>13</v>
      </c>
      <c r="AG15" t="s">
        <v>14</v>
      </c>
      <c r="AH15" t="s">
        <v>15</v>
      </c>
      <c r="AI15" t="s">
        <v>9</v>
      </c>
      <c r="AJ15" t="s">
        <v>10</v>
      </c>
      <c r="AL15" t="s">
        <v>4</v>
      </c>
      <c r="AM15" t="s">
        <v>5</v>
      </c>
      <c r="AN15" t="s">
        <v>6</v>
      </c>
      <c r="AO15" t="s">
        <v>20</v>
      </c>
      <c r="AP15" t="s">
        <v>21</v>
      </c>
      <c r="AQ15" t="s">
        <v>22</v>
      </c>
      <c r="AR15" t="s">
        <v>23</v>
      </c>
      <c r="AS15" t="s">
        <v>24</v>
      </c>
      <c r="AU15" t="s">
        <v>25</v>
      </c>
      <c r="AV15" t="s">
        <v>26</v>
      </c>
      <c r="AW15" t="s">
        <v>27</v>
      </c>
      <c r="AX15" t="s">
        <v>28</v>
      </c>
      <c r="AY15" t="s">
        <v>29</v>
      </c>
      <c r="AZ15" t="s">
        <v>30</v>
      </c>
      <c r="BA15" t="s">
        <v>31</v>
      </c>
      <c r="BB15" t="s">
        <v>32</v>
      </c>
      <c r="BC15" t="s">
        <v>33</v>
      </c>
      <c r="BD15" t="s">
        <v>34</v>
      </c>
      <c r="BE15" t="s">
        <v>35</v>
      </c>
      <c r="BF15" t="s">
        <v>36</v>
      </c>
      <c r="BG15" t="s">
        <v>7</v>
      </c>
      <c r="BH15" t="s">
        <v>8</v>
      </c>
    </row>
    <row r="16" spans="1:60" x14ac:dyDescent="0.3">
      <c r="C16">
        <f>alfa</f>
        <v>0.78539816339744828</v>
      </c>
      <c r="D16">
        <v>0</v>
      </c>
      <c r="E16">
        <f t="shared" ref="E16:E47" si="0">g/_r*SIN(C16)</f>
        <v>-7.0710678118654746</v>
      </c>
      <c r="F16">
        <f t="shared" ref="F16:F47" si="1">D16*dt</f>
        <v>0</v>
      </c>
      <c r="G16">
        <f t="shared" ref="G16:G47" si="2">E16*dt</f>
        <v>-0.70710678118654746</v>
      </c>
      <c r="H16">
        <f t="shared" ref="H16:H47" si="3">_r*COS(C16-RADIANS(90))</f>
        <v>0.70710678118654757</v>
      </c>
      <c r="I16">
        <f t="shared" ref="I16:I47" si="4">_r*SIN(C16-RADIANS(90))</f>
        <v>-0.70710678118654746</v>
      </c>
      <c r="J16">
        <f t="shared" ref="J16:J47" si="5">I16+_r</f>
        <v>0.29289321881345254</v>
      </c>
      <c r="K16">
        <f t="shared" ref="K16:K47" si="6">_r*(1-COS(C16))</f>
        <v>0.29289321881345243</v>
      </c>
      <c r="L16">
        <f t="shared" ref="L16:L47" si="7">-m*g*J16</f>
        <v>2.9289321881345254</v>
      </c>
      <c r="M16">
        <f t="shared" ref="M16:M47" si="8">m*D16^2*_r^2/2</f>
        <v>0</v>
      </c>
      <c r="N16">
        <f>L16+M16</f>
        <v>2.9289321881345254</v>
      </c>
      <c r="P16">
        <f>alfa</f>
        <v>0.78539816339744828</v>
      </c>
      <c r="Q16">
        <v>0</v>
      </c>
      <c r="R16">
        <f t="shared" ref="R16:R47" si="9">g/_r*SIN(P16)</f>
        <v>-7.0710678118654746</v>
      </c>
      <c r="S16">
        <f t="shared" ref="S16:S47" si="10">Q16+R16*dt/2</f>
        <v>-0.35355339059327373</v>
      </c>
      <c r="T16">
        <f t="shared" ref="T16:T47" si="11">P16+Q16*dt/2</f>
        <v>0.78539816339744828</v>
      </c>
      <c r="U16">
        <f t="shared" ref="U16:U47" si="12">g/_r*SIN(T16)</f>
        <v>-7.0710678118654746</v>
      </c>
      <c r="V16">
        <f t="shared" ref="V16:V47" si="13">S16*dt</f>
        <v>-3.5355339059327376E-2</v>
      </c>
      <c r="W16">
        <f t="shared" ref="W16:W47" si="14">U16*dt</f>
        <v>-0.70710678118654746</v>
      </c>
      <c r="X16">
        <f>_r*COS(P16-RADIANS(90))</f>
        <v>0.70710678118654757</v>
      </c>
      <c r="Y16">
        <f t="shared" ref="Y16:Y47" si="15">_r*SIN(P16-RADIANS(90))</f>
        <v>-0.70710678118654746</v>
      </c>
      <c r="Z16">
        <f t="shared" ref="Z16:Z47" si="16">Y16+_r</f>
        <v>0.29289321881345254</v>
      </c>
      <c r="AA16">
        <f t="shared" ref="AA16:AA47" si="17">-m*g*Z16</f>
        <v>2.9289321881345254</v>
      </c>
      <c r="AB16">
        <f>m*Q16^2*_r^2/2</f>
        <v>0</v>
      </c>
      <c r="AC16">
        <f>AA16+AB16</f>
        <v>2.9289321881345254</v>
      </c>
      <c r="AE16">
        <f>AJ16+_r</f>
        <v>0.29289321881345254</v>
      </c>
      <c r="AF16">
        <f>-m*g*AE16</f>
        <v>2.9289321881345254</v>
      </c>
      <c r="AG16">
        <f>m*AM16^2*_r^2/2</f>
        <v>0</v>
      </c>
      <c r="AH16">
        <f>AF16+AG16</f>
        <v>2.9289321881345254</v>
      </c>
      <c r="AI16">
        <f>_r*COS(AL16-RADIANS(90))</f>
        <v>0.70710678118654757</v>
      </c>
      <c r="AJ16">
        <f>_r*SIN(AL16-RADIANS(90))</f>
        <v>-0.70710678118654746</v>
      </c>
      <c r="AL16">
        <f>alfa</f>
        <v>0.78539816339744828</v>
      </c>
      <c r="AM16">
        <v>0</v>
      </c>
      <c r="AN16">
        <f>g/_r*SIN(AL16)</f>
        <v>-7.0710678118654746</v>
      </c>
      <c r="AO16">
        <f>AM16</f>
        <v>0</v>
      </c>
      <c r="AP16">
        <f>AN16</f>
        <v>-7.0710678118654746</v>
      </c>
      <c r="AQ16">
        <f>AL16+AO16*dt/2</f>
        <v>0.78539816339744828</v>
      </c>
      <c r="AR16">
        <f>AM16+AP16*dt/2</f>
        <v>-0.35355339059327373</v>
      </c>
      <c r="AS16">
        <f>g/_r*SIN(AQ16)</f>
        <v>-7.0710678118654746</v>
      </c>
      <c r="AU16">
        <f>AR16</f>
        <v>-0.35355339059327373</v>
      </c>
      <c r="AV16">
        <f>AS16</f>
        <v>-7.0710678118654746</v>
      </c>
      <c r="AW16">
        <f>AQ16+AU16*dt/2</f>
        <v>0.76772049386778463</v>
      </c>
      <c r="AX16">
        <f>AR16+AV16*dt/2</f>
        <v>-0.70710678118654746</v>
      </c>
      <c r="AY16">
        <f>g/_r*SIN(AW16)</f>
        <v>-6.9449694966067623</v>
      </c>
      <c r="AZ16">
        <f>AX16</f>
        <v>-0.70710678118654746</v>
      </c>
      <c r="BA16">
        <f>AY16</f>
        <v>-6.9449694966067623</v>
      </c>
      <c r="BB16">
        <f>AW16+AZ16*dt/2</f>
        <v>0.73236515480845721</v>
      </c>
      <c r="BC16">
        <f>AX16+BA16*dt/2</f>
        <v>-1.0543552560168856</v>
      </c>
      <c r="BD16">
        <f>g/_r*SIN(BB16)</f>
        <v>-6.6863022096211129</v>
      </c>
      <c r="BE16">
        <f>BC16</f>
        <v>-1.0543552560168856</v>
      </c>
      <c r="BF16">
        <f>BD16</f>
        <v>-6.6863022096211129</v>
      </c>
      <c r="BG16">
        <f>(AO16+2*AU16+2*AZ16+BE16)/6*dt</f>
        <v>-5.2927926659608805E-2</v>
      </c>
      <c r="BH16">
        <f>(AP16+2*AV16+2*BA16+BF16)/6*dt</f>
        <v>-0.69649074397385102</v>
      </c>
    </row>
    <row r="17" spans="3:60" x14ac:dyDescent="0.3">
      <c r="C17">
        <f>C16+F16</f>
        <v>0.78539816339744828</v>
      </c>
      <c r="D17">
        <f>D16+G16</f>
        <v>-0.70710678118654746</v>
      </c>
      <c r="E17">
        <f t="shared" si="0"/>
        <v>-7.0710678118654746</v>
      </c>
      <c r="F17">
        <f t="shared" si="1"/>
        <v>-7.0710678118654752E-2</v>
      </c>
      <c r="G17">
        <f t="shared" si="2"/>
        <v>-0.70710678118654746</v>
      </c>
      <c r="H17">
        <f t="shared" si="3"/>
        <v>0.70710678118654757</v>
      </c>
      <c r="I17">
        <f t="shared" si="4"/>
        <v>-0.70710678118654746</v>
      </c>
      <c r="J17">
        <f t="shared" si="5"/>
        <v>0.29289321881345254</v>
      </c>
      <c r="K17">
        <f t="shared" si="6"/>
        <v>0.29289321881345243</v>
      </c>
      <c r="L17">
        <f t="shared" si="7"/>
        <v>2.9289321881345254</v>
      </c>
      <c r="M17">
        <f t="shared" si="8"/>
        <v>0.24999999999999994</v>
      </c>
      <c r="N17">
        <f t="shared" ref="N17:N38" si="18">L17+M17</f>
        <v>3.1789321881345254</v>
      </c>
      <c r="P17">
        <f>P16+V16</f>
        <v>0.75004282433812086</v>
      </c>
      <c r="Q17">
        <f>Q16+W16</f>
        <v>-0.70710678118654746</v>
      </c>
      <c r="R17">
        <f t="shared" si="9"/>
        <v>-6.8167009348980763</v>
      </c>
      <c r="S17">
        <f t="shared" si="10"/>
        <v>-1.0479418279314512</v>
      </c>
      <c r="T17">
        <f t="shared" si="11"/>
        <v>0.71468748527879344</v>
      </c>
      <c r="U17">
        <f t="shared" si="12"/>
        <v>-6.553814069316342</v>
      </c>
      <c r="V17">
        <f t="shared" si="13"/>
        <v>-0.10479418279314512</v>
      </c>
      <c r="W17">
        <f t="shared" si="14"/>
        <v>-0.65538140693163427</v>
      </c>
      <c r="X17">
        <f t="shared" ref="X17:X47" si="19">_r*COS(P17-RADIANS(90))</f>
        <v>0.68167009348980778</v>
      </c>
      <c r="Y17">
        <f t="shared" si="15"/>
        <v>-0.73165967747416338</v>
      </c>
      <c r="Z17">
        <f t="shared" si="16"/>
        <v>0.26834032252583662</v>
      </c>
      <c r="AA17">
        <f t="shared" si="17"/>
        <v>2.6834032252583659</v>
      </c>
      <c r="AB17">
        <f t="shared" ref="AB16:AB47" si="20">m*Q17^2*_r^2/2</f>
        <v>0.24999999999999994</v>
      </c>
      <c r="AC17">
        <f t="shared" ref="AC17:AC80" si="21">AA17+AB17</f>
        <v>2.9334032252583659</v>
      </c>
      <c r="AE17">
        <f>AJ17+_r</f>
        <v>0.25647519540337194</v>
      </c>
      <c r="AF17">
        <f>-m*g*AE17</f>
        <v>2.5647519540337194</v>
      </c>
      <c r="AG17">
        <f>m*AM17^2*_r^2/2</f>
        <v>0.24254967822062426</v>
      </c>
      <c r="AH17">
        <f t="shared" ref="AH17:AH80" si="22">AF17+AG17</f>
        <v>2.8073016322543438</v>
      </c>
      <c r="AI17">
        <f>_r*COS(AL17-RADIANS(90))</f>
        <v>0.66870835567498788</v>
      </c>
      <c r="AJ17">
        <f>_r*SIN(AL17-RADIANS(90))</f>
        <v>-0.74352480459662806</v>
      </c>
      <c r="AL17">
        <f>BG16+AL16</f>
        <v>0.73247023673783951</v>
      </c>
      <c r="AM17">
        <f>AM16+BH16</f>
        <v>-0.69649074397385102</v>
      </c>
      <c r="AN17">
        <f>g/_r*SIN(AL17)</f>
        <v>-6.6870835567498776</v>
      </c>
      <c r="AO17">
        <f t="shared" ref="AO17:AO80" si="23">AM17</f>
        <v>-0.69649074397385102</v>
      </c>
      <c r="AP17">
        <f t="shared" ref="AP17:AP80" si="24">AN17</f>
        <v>-6.6870835567498776</v>
      </c>
      <c r="AQ17">
        <f>AL17+AO17*dt/2</f>
        <v>0.6976456995391469</v>
      </c>
      <c r="AR17">
        <f>AM17+AP17*dt/2</f>
        <v>-1.0308449218113449</v>
      </c>
      <c r="AS17">
        <f>g/_r*SIN(AQ17)</f>
        <v>-6.4241523522538468</v>
      </c>
      <c r="AU17">
        <f t="shared" ref="AU17:AU80" si="25">AR17</f>
        <v>-1.0308449218113449</v>
      </c>
      <c r="AV17">
        <f t="shared" ref="AV17:AV80" si="26">AS17</f>
        <v>-6.4241523522538468</v>
      </c>
      <c r="AW17">
        <f>AQ17+AU17*dt/2</f>
        <v>0.64610345344857967</v>
      </c>
      <c r="AX17">
        <f>AR17+AV17*dt/2</f>
        <v>-1.3520525394240372</v>
      </c>
      <c r="AY17">
        <f>g/_r*SIN(AW17)</f>
        <v>-6.020798417162597</v>
      </c>
      <c r="AZ17">
        <f t="shared" ref="AZ17:AZ80" si="27">AX17</f>
        <v>-1.3520525394240372</v>
      </c>
      <c r="BA17">
        <f t="shared" ref="BA17:BA80" si="28">AY17</f>
        <v>-6.020798417162597</v>
      </c>
      <c r="BB17">
        <f>AW17+AZ17*dt/2</f>
        <v>0.57850082647737777</v>
      </c>
      <c r="BC17">
        <f>AX17+BA17*dt/2</f>
        <v>-1.6530924602821671</v>
      </c>
      <c r="BD17">
        <f>g/_r*SIN(BB17)</f>
        <v>-5.4676931875658452</v>
      </c>
      <c r="BE17">
        <f t="shared" ref="BE17:BE80" si="29">BC17</f>
        <v>-1.6530924602821671</v>
      </c>
      <c r="BF17">
        <f t="shared" ref="BF17:BF80" si="30">BD17</f>
        <v>-5.4676931875658452</v>
      </c>
      <c r="BG17">
        <f>(AO17+2*AU17+2*AZ17+BE17)/6*dt</f>
        <v>-0.11858963544544637</v>
      </c>
      <c r="BH17">
        <f>(AP17+2*AV17+2*BA17+BF17)/6*dt</f>
        <v>-0.61741130471914363</v>
      </c>
    </row>
    <row r="18" spans="3:60" x14ac:dyDescent="0.3">
      <c r="C18">
        <f t="shared" ref="C18:C22" si="31">C17+F17</f>
        <v>0.71468748527879356</v>
      </c>
      <c r="D18">
        <f t="shared" ref="D18:D22" si="32">D17+G17</f>
        <v>-1.4142135623730949</v>
      </c>
      <c r="E18">
        <f t="shared" si="0"/>
        <v>-6.5538140693163429</v>
      </c>
      <c r="F18">
        <f t="shared" si="1"/>
        <v>-0.1414213562373095</v>
      </c>
      <c r="G18">
        <f t="shared" si="2"/>
        <v>-0.65538140693163438</v>
      </c>
      <c r="H18">
        <f t="shared" si="3"/>
        <v>0.65538140693163427</v>
      </c>
      <c r="I18">
        <f t="shared" si="4"/>
        <v>-0.75529809442915419</v>
      </c>
      <c r="J18">
        <f t="shared" si="5"/>
        <v>0.24470190557084581</v>
      </c>
      <c r="K18">
        <f t="shared" si="6"/>
        <v>0.2447019055708457</v>
      </c>
      <c r="L18">
        <f t="shared" si="7"/>
        <v>2.4470190557084583</v>
      </c>
      <c r="M18">
        <f t="shared" si="8"/>
        <v>0.99999999999999978</v>
      </c>
      <c r="N18">
        <f t="shared" si="18"/>
        <v>3.4470190557084583</v>
      </c>
      <c r="P18">
        <f t="shared" ref="P18:P81" si="33">P17+V17</f>
        <v>0.64524864154497574</v>
      </c>
      <c r="Q18">
        <f t="shared" ref="Q18:Q81" si="34">Q17+W17</f>
        <v>-1.3624881881181818</v>
      </c>
      <c r="R18">
        <f t="shared" si="9"/>
        <v>-6.0139710932880561</v>
      </c>
      <c r="S18">
        <f t="shared" si="10"/>
        <v>-1.6631867427825846</v>
      </c>
      <c r="T18">
        <f t="shared" si="11"/>
        <v>0.57712423213906661</v>
      </c>
      <c r="U18">
        <f t="shared" si="12"/>
        <v>-5.4561620161334021</v>
      </c>
      <c r="V18">
        <f t="shared" si="13"/>
        <v>-0.16631867427825847</v>
      </c>
      <c r="W18">
        <f t="shared" si="14"/>
        <v>-0.54561620161334023</v>
      </c>
      <c r="X18">
        <f t="shared" si="19"/>
        <v>0.60139710932880575</v>
      </c>
      <c r="Y18">
        <f t="shared" si="15"/>
        <v>-0.79895025933468256</v>
      </c>
      <c r="Z18">
        <f t="shared" si="16"/>
        <v>0.20104974066531744</v>
      </c>
      <c r="AA18">
        <f t="shared" si="17"/>
        <v>2.0104974066531742</v>
      </c>
      <c r="AB18">
        <f t="shared" si="20"/>
        <v>0.92818703138078307</v>
      </c>
      <c r="AC18">
        <f t="shared" si="21"/>
        <v>2.9386844380339574</v>
      </c>
      <c r="AE18">
        <f>AJ18+_r</f>
        <v>0.18258121834021435</v>
      </c>
      <c r="AF18">
        <f>-m*g*AE18</f>
        <v>1.8258121834021435</v>
      </c>
      <c r="AG18">
        <f>m*AM18^2*_r^2/2</f>
        <v>0.86316929677982424</v>
      </c>
      <c r="AH18">
        <f t="shared" si="22"/>
        <v>2.6889814801819676</v>
      </c>
      <c r="AI18">
        <f>_r*COS(AL18-RADIANS(90))</f>
        <v>0.57604386585557144</v>
      </c>
      <c r="AJ18">
        <f>_r*SIN(AL18-RADIANS(90))</f>
        <v>-0.81741878165978565</v>
      </c>
      <c r="AL18">
        <f t="shared" ref="AL18:AL81" si="35">BG17+AL17</f>
        <v>0.61388060129239319</v>
      </c>
      <c r="AM18">
        <f t="shared" ref="AM18:AM81" si="36">AM17+BH17</f>
        <v>-1.3139020486929947</v>
      </c>
      <c r="AN18">
        <f>g/_r*SIN(AL18)</f>
        <v>-5.7604386585557146</v>
      </c>
      <c r="AO18">
        <f t="shared" si="23"/>
        <v>-1.3139020486929947</v>
      </c>
      <c r="AP18">
        <f t="shared" si="24"/>
        <v>-5.7604386585557146</v>
      </c>
      <c r="AQ18">
        <f>AL18+AO18*dt/2</f>
        <v>0.54818549885774348</v>
      </c>
      <c r="AR18">
        <f>AM18+AP18*dt/2</f>
        <v>-1.6019239816207804</v>
      </c>
      <c r="AS18">
        <f>g/_r*SIN(AQ18)</f>
        <v>-5.2113946260918107</v>
      </c>
      <c r="AU18">
        <f t="shared" si="25"/>
        <v>-1.6019239816207804</v>
      </c>
      <c r="AV18">
        <f t="shared" si="26"/>
        <v>-5.2113946260918107</v>
      </c>
      <c r="AW18">
        <f>AQ18+AU18*dt/2</f>
        <v>0.46808929977670444</v>
      </c>
      <c r="AX18">
        <f>AR18+AV18*dt/2</f>
        <v>-1.8624937129253709</v>
      </c>
      <c r="AY18">
        <f>g/_r*SIN(AW18)</f>
        <v>-4.5118193999546747</v>
      </c>
      <c r="AZ18">
        <f t="shared" si="27"/>
        <v>-1.8624937129253709</v>
      </c>
      <c r="BA18">
        <f t="shared" si="28"/>
        <v>-4.5118193999546747</v>
      </c>
      <c r="BB18">
        <f>AW18+AZ18*dt/2</f>
        <v>0.37496461413043591</v>
      </c>
      <c r="BC18">
        <f>AX18+BA18*dt/2</f>
        <v>-2.0880846829231046</v>
      </c>
      <c r="BD18">
        <f>g/_r*SIN(BB18)</f>
        <v>-3.662396020354012</v>
      </c>
      <c r="BE18">
        <f t="shared" si="29"/>
        <v>-2.0880846829231046</v>
      </c>
      <c r="BF18">
        <f t="shared" si="30"/>
        <v>-3.662396020354012</v>
      </c>
      <c r="BG18">
        <f>(AO18+2*AU18+2*AZ18+BE18)/6*dt</f>
        <v>-0.17218036867847339</v>
      </c>
      <c r="BH18">
        <f>(AP18+2*AV18+2*BA18+BF18)/6*dt</f>
        <v>-0.48115437885004503</v>
      </c>
    </row>
    <row r="19" spans="3:60" x14ac:dyDescent="0.3">
      <c r="C19">
        <f t="shared" si="31"/>
        <v>0.573266129041484</v>
      </c>
      <c r="D19">
        <f t="shared" si="32"/>
        <v>-2.0695949693047293</v>
      </c>
      <c r="E19">
        <f t="shared" si="0"/>
        <v>-5.4237892278354831</v>
      </c>
      <c r="F19">
        <f t="shared" si="1"/>
        <v>-0.20695949693047294</v>
      </c>
      <c r="G19">
        <f t="shared" si="2"/>
        <v>-0.54237892278354838</v>
      </c>
      <c r="H19">
        <f t="shared" si="3"/>
        <v>0.54237892278354827</v>
      </c>
      <c r="I19">
        <f t="shared" si="4"/>
        <v>-0.84013397986282978</v>
      </c>
      <c r="J19">
        <f t="shared" si="5"/>
        <v>0.15986602013717022</v>
      </c>
      <c r="K19">
        <f t="shared" si="6"/>
        <v>0.15986602013717011</v>
      </c>
      <c r="L19">
        <f t="shared" si="7"/>
        <v>1.5986602013717022</v>
      </c>
      <c r="M19">
        <f t="shared" si="8"/>
        <v>2.1416116684857216</v>
      </c>
      <c r="N19">
        <f t="shared" si="18"/>
        <v>3.7402718698574238</v>
      </c>
      <c r="P19">
        <f t="shared" si="33"/>
        <v>0.47892996726671727</v>
      </c>
      <c r="Q19">
        <f t="shared" si="34"/>
        <v>-1.908104389731522</v>
      </c>
      <c r="R19">
        <f t="shared" si="9"/>
        <v>-4.6082979775933355</v>
      </c>
      <c r="S19">
        <f t="shared" si="10"/>
        <v>-2.1385192886111888</v>
      </c>
      <c r="T19">
        <f t="shared" si="11"/>
        <v>0.38352474778014117</v>
      </c>
      <c r="U19">
        <f t="shared" si="12"/>
        <v>-3.7419146712070424</v>
      </c>
      <c r="V19">
        <f t="shared" si="13"/>
        <v>-0.2138519288611189</v>
      </c>
      <c r="W19">
        <f t="shared" si="14"/>
        <v>-0.37419146712070428</v>
      </c>
      <c r="X19">
        <f t="shared" si="19"/>
        <v>0.46082979775933364</v>
      </c>
      <c r="Y19">
        <f t="shared" si="15"/>
        <v>-0.88748853372710779</v>
      </c>
      <c r="Z19">
        <f t="shared" si="16"/>
        <v>0.11251146627289221</v>
      </c>
      <c r="AA19">
        <f t="shared" si="17"/>
        <v>1.1251146627289221</v>
      </c>
      <c r="AB19">
        <f t="shared" si="20"/>
        <v>1.820431181056352</v>
      </c>
      <c r="AC19">
        <f t="shared" si="21"/>
        <v>2.9455458437852742</v>
      </c>
      <c r="AE19">
        <f>AJ19+_r</f>
        <v>9.5973840324821813E-2</v>
      </c>
      <c r="AF19">
        <f>-m*g*AE19</f>
        <v>0.95973840324821813</v>
      </c>
      <c r="AG19">
        <f>m*AM19^2*_r^2/2</f>
        <v>1.6111137890317899</v>
      </c>
      <c r="AH19">
        <f t="shared" si="22"/>
        <v>2.5708521922800083</v>
      </c>
      <c r="AI19">
        <f>_r*COS(AL19-RADIANS(90))</f>
        <v>0.42747713695933415</v>
      </c>
      <c r="AJ19">
        <f>_r*SIN(AL19-RADIANS(90))</f>
        <v>-0.90402615967517819</v>
      </c>
      <c r="AL19">
        <f t="shared" si="35"/>
        <v>0.44170023261391977</v>
      </c>
      <c r="AM19">
        <f t="shared" si="36"/>
        <v>-1.7950564275430396</v>
      </c>
      <c r="AN19">
        <f>g/_r*SIN(AL19)</f>
        <v>-4.274771369593342</v>
      </c>
      <c r="AO19">
        <f t="shared" si="23"/>
        <v>-1.7950564275430396</v>
      </c>
      <c r="AP19">
        <f t="shared" si="24"/>
        <v>-4.274771369593342</v>
      </c>
      <c r="AQ19">
        <f>AL19+AO19*dt/2</f>
        <v>0.35194741123676776</v>
      </c>
      <c r="AR19">
        <f>AM19+AP19*dt/2</f>
        <v>-2.0087949960227069</v>
      </c>
      <c r="AS19">
        <f>g/_r*SIN(AQ19)</f>
        <v>-3.4472650107127083</v>
      </c>
      <c r="AU19">
        <f t="shared" si="25"/>
        <v>-2.0087949960227069</v>
      </c>
      <c r="AV19">
        <f t="shared" si="26"/>
        <v>-3.4472650107127083</v>
      </c>
      <c r="AW19">
        <f>AQ19+AU19*dt/2</f>
        <v>0.25150766143563241</v>
      </c>
      <c r="AX19">
        <f>AR19+AV19*dt/2</f>
        <v>-2.1811582465583426</v>
      </c>
      <c r="AY19">
        <f>g/_r*SIN(AW19)</f>
        <v>-2.4886446941396803</v>
      </c>
      <c r="AZ19">
        <f t="shared" si="27"/>
        <v>-2.1811582465583426</v>
      </c>
      <c r="BA19">
        <f t="shared" si="28"/>
        <v>-2.4886446941396803</v>
      </c>
      <c r="BB19">
        <f>AW19+AZ19*dt/2</f>
        <v>0.1424497491077153</v>
      </c>
      <c r="BC19">
        <f>AX19+BA19*dt/2</f>
        <v>-2.3055904812653267</v>
      </c>
      <c r="BD19">
        <f>g/_r*SIN(BB19)</f>
        <v>-1.4196847425331742</v>
      </c>
      <c r="BE19">
        <f t="shared" si="29"/>
        <v>-2.3055904812653267</v>
      </c>
      <c r="BF19">
        <f t="shared" si="30"/>
        <v>-1.4196847425331742</v>
      </c>
      <c r="BG19">
        <f>(AO19+2*AU19+2*AZ19+BE19)/6*dt</f>
        <v>-0.2080092232328411</v>
      </c>
      <c r="BH19">
        <f>(AP19+2*AV19+2*BA19+BF19)/6*dt</f>
        <v>-0.29277125869718823</v>
      </c>
    </row>
    <row r="20" spans="3:60" x14ac:dyDescent="0.3">
      <c r="C20">
        <f t="shared" si="31"/>
        <v>0.36630663211101105</v>
      </c>
      <c r="D20">
        <f t="shared" si="32"/>
        <v>-2.6119738920882778</v>
      </c>
      <c r="E20">
        <f t="shared" si="0"/>
        <v>-3.5816954552411469</v>
      </c>
      <c r="F20">
        <f t="shared" si="1"/>
        <v>-0.26119738920882779</v>
      </c>
      <c r="G20">
        <f t="shared" si="2"/>
        <v>-0.35816954552411473</v>
      </c>
      <c r="H20">
        <f t="shared" si="3"/>
        <v>0.35816954552411479</v>
      </c>
      <c r="I20">
        <f t="shared" si="4"/>
        <v>-0.93365656247843565</v>
      </c>
      <c r="J20">
        <f t="shared" si="5"/>
        <v>6.6343437521564352E-2</v>
      </c>
      <c r="K20">
        <f t="shared" si="6"/>
        <v>6.6343437521564241E-2</v>
      </c>
      <c r="L20">
        <f t="shared" si="7"/>
        <v>0.66343437521564352</v>
      </c>
      <c r="M20">
        <f t="shared" si="8"/>
        <v>3.4112038064753931</v>
      </c>
      <c r="N20">
        <f t="shared" si="18"/>
        <v>4.0746381816910366</v>
      </c>
      <c r="P20">
        <f t="shared" si="33"/>
        <v>0.2650780384055984</v>
      </c>
      <c r="Q20">
        <f t="shared" si="34"/>
        <v>-2.282295856852226</v>
      </c>
      <c r="R20">
        <f t="shared" si="9"/>
        <v>-2.6198458163195899</v>
      </c>
      <c r="S20">
        <f t="shared" si="10"/>
        <v>-2.4132881476682053</v>
      </c>
      <c r="T20">
        <f t="shared" si="11"/>
        <v>0.1509632455629871</v>
      </c>
      <c r="U20">
        <f t="shared" si="12"/>
        <v>-1.5039049235246351</v>
      </c>
      <c r="V20">
        <f t="shared" si="13"/>
        <v>-0.24132881476682055</v>
      </c>
      <c r="W20">
        <f t="shared" si="14"/>
        <v>-0.15039049235246352</v>
      </c>
      <c r="X20">
        <f t="shared" si="19"/>
        <v>0.26198458163195903</v>
      </c>
      <c r="Y20">
        <f t="shared" si="15"/>
        <v>-0.96507205896095005</v>
      </c>
      <c r="Z20">
        <f t="shared" si="16"/>
        <v>3.4927941039049948E-2</v>
      </c>
      <c r="AA20">
        <f t="shared" si="17"/>
        <v>0.34927941039049948</v>
      </c>
      <c r="AB20">
        <f t="shared" si="20"/>
        <v>2.6044371891024185</v>
      </c>
      <c r="AC20">
        <f t="shared" si="21"/>
        <v>2.953716599492918</v>
      </c>
      <c r="AE20">
        <f>AJ20+_r</f>
        <v>2.7181702651041917E-2</v>
      </c>
      <c r="AF20">
        <f>-m*g*AE20</f>
        <v>0.27181702651041917</v>
      </c>
      <c r="AG20">
        <f>m*AM20^2*_r^2/2</f>
        <v>2.1795122237156122</v>
      </c>
      <c r="AH20">
        <f t="shared" si="22"/>
        <v>2.4513292502260313</v>
      </c>
      <c r="AI20">
        <f>_r*COS(AL20-RADIANS(90))</f>
        <v>0.23156977424325967</v>
      </c>
      <c r="AJ20">
        <f>_r*SIN(AL20-RADIANS(90))</f>
        <v>-0.97281829734895808</v>
      </c>
      <c r="AL20">
        <f t="shared" si="35"/>
        <v>0.23369100938107867</v>
      </c>
      <c r="AM20">
        <f t="shared" si="36"/>
        <v>-2.0878276862402281</v>
      </c>
      <c r="AN20">
        <f>g/_r*SIN(AL20)</f>
        <v>-2.315697742432596</v>
      </c>
      <c r="AO20">
        <f t="shared" si="23"/>
        <v>-2.0878276862402281</v>
      </c>
      <c r="AP20">
        <f t="shared" si="24"/>
        <v>-2.315697742432596</v>
      </c>
      <c r="AQ20">
        <f>AL20+AO20*dt/2</f>
        <v>0.12929962506906728</v>
      </c>
      <c r="AR20">
        <f>AM20+AP20*dt/2</f>
        <v>-2.2036125733618577</v>
      </c>
      <c r="AS20">
        <f>g/_r*SIN(AQ20)</f>
        <v>-1.2893964578924884</v>
      </c>
      <c r="AU20">
        <f t="shared" si="25"/>
        <v>-2.2036125733618577</v>
      </c>
      <c r="AV20">
        <f t="shared" si="26"/>
        <v>-1.2893964578924884</v>
      </c>
      <c r="AW20">
        <f>AQ20+AU20*dt/2</f>
        <v>1.9118996400974392E-2</v>
      </c>
      <c r="AX20">
        <f>AR20+AV20*dt/2</f>
        <v>-2.268082396256482</v>
      </c>
      <c r="AY20">
        <f>g/_r*SIN(AW20)</f>
        <v>-0.19117831641943422</v>
      </c>
      <c r="AZ20">
        <f t="shared" si="27"/>
        <v>-2.268082396256482</v>
      </c>
      <c r="BA20">
        <f t="shared" si="28"/>
        <v>-0.19117831641943422</v>
      </c>
      <c r="BB20">
        <f>AW20+AZ20*dt/2</f>
        <v>-9.4285123411849719E-2</v>
      </c>
      <c r="BC20">
        <f>AX20+BA20*dt/2</f>
        <v>-2.2776413120774537</v>
      </c>
      <c r="BD20">
        <f>g/_r*SIN(BB20)</f>
        <v>0.94145491323917074</v>
      </c>
      <c r="BE20">
        <f t="shared" si="29"/>
        <v>-2.2776413120774537</v>
      </c>
      <c r="BF20">
        <f t="shared" si="30"/>
        <v>0.94145491323917074</v>
      </c>
      <c r="BG20">
        <f>(AO20+2*AU20+2*AZ20+BE20)/6*dt</f>
        <v>-0.22181431562590603</v>
      </c>
      <c r="BH20">
        <f>(AP20+2*AV20+2*BA20+BF20)/6*dt</f>
        <v>-7.225653963028783E-2</v>
      </c>
    </row>
    <row r="21" spans="3:60" x14ac:dyDescent="0.3">
      <c r="C21">
        <f t="shared" si="31"/>
        <v>0.10510924290218326</v>
      </c>
      <c r="D21">
        <f t="shared" si="32"/>
        <v>-2.9701434376123927</v>
      </c>
      <c r="E21">
        <f t="shared" si="0"/>
        <v>-1.0491580945703574</v>
      </c>
      <c r="F21">
        <f t="shared" si="1"/>
        <v>-0.29701434376123931</v>
      </c>
      <c r="G21">
        <f t="shared" si="2"/>
        <v>-0.10491580945703574</v>
      </c>
      <c r="H21">
        <f t="shared" si="3"/>
        <v>0.10491580945703591</v>
      </c>
      <c r="I21">
        <f t="shared" si="4"/>
        <v>-0.99448110737508477</v>
      </c>
      <c r="J21">
        <f t="shared" si="5"/>
        <v>5.5188926249152281E-3</v>
      </c>
      <c r="K21">
        <f t="shared" si="6"/>
        <v>5.5188926249152281E-3</v>
      </c>
      <c r="L21">
        <f t="shared" si="7"/>
        <v>5.5188926249152281E-2</v>
      </c>
      <c r="M21">
        <f t="shared" si="8"/>
        <v>4.4108760199959809</v>
      </c>
      <c r="N21">
        <f t="shared" si="18"/>
        <v>4.4660649462451332</v>
      </c>
      <c r="P21">
        <f t="shared" si="33"/>
        <v>2.374922363877785E-2</v>
      </c>
      <c r="Q21">
        <f t="shared" si="34"/>
        <v>-2.4326863492046895</v>
      </c>
      <c r="R21">
        <f t="shared" si="9"/>
        <v>-0.23746991173292303</v>
      </c>
      <c r="S21">
        <f t="shared" si="10"/>
        <v>-2.4445598447913355</v>
      </c>
      <c r="T21">
        <f t="shared" si="11"/>
        <v>-9.7885093821456631E-2</v>
      </c>
      <c r="U21">
        <f t="shared" si="12"/>
        <v>0.9772885448995583</v>
      </c>
      <c r="V21">
        <f t="shared" si="13"/>
        <v>-0.24445598447913355</v>
      </c>
      <c r="W21">
        <f t="shared" si="14"/>
        <v>9.772885448995583E-2</v>
      </c>
      <c r="X21">
        <f t="shared" si="19"/>
        <v>2.3746991173292251E-2</v>
      </c>
      <c r="Y21">
        <f t="shared" si="15"/>
        <v>-0.99971800044323278</v>
      </c>
      <c r="Z21">
        <f t="shared" si="16"/>
        <v>2.8199955676722066E-4</v>
      </c>
      <c r="AA21">
        <f t="shared" si="17"/>
        <v>2.8199955676722066E-3</v>
      </c>
      <c r="AB21">
        <f t="shared" si="20"/>
        <v>2.9589814368034202</v>
      </c>
      <c r="AC21">
        <f t="shared" si="21"/>
        <v>2.9618014323710922</v>
      </c>
      <c r="AE21">
        <f>AJ21+_r</f>
        <v>7.0527098249506537E-5</v>
      </c>
      <c r="AF21">
        <f>-m*g*AE21</f>
        <v>7.0527098249506537E-4</v>
      </c>
      <c r="AG21">
        <f>m*AM21^2*_r^2/2</f>
        <v>2.3329819314273132</v>
      </c>
      <c r="AH21">
        <f t="shared" si="22"/>
        <v>2.3336872024098083</v>
      </c>
      <c r="AI21">
        <f>_r*COS(AL21-RADIANS(90))</f>
        <v>1.1876414544277439E-2</v>
      </c>
      <c r="AJ21">
        <f>_r*SIN(AL21-RADIANS(90))</f>
        <v>-0.99992947290175049</v>
      </c>
      <c r="AL21">
        <f t="shared" si="35"/>
        <v>1.187669375517264E-2</v>
      </c>
      <c r="AM21">
        <f t="shared" si="36"/>
        <v>-2.160084225870516</v>
      </c>
      <c r="AN21">
        <f>g/_r*SIN(AL21)</f>
        <v>-0.11876414544277378</v>
      </c>
      <c r="AO21">
        <f t="shared" si="23"/>
        <v>-2.160084225870516</v>
      </c>
      <c r="AP21">
        <f t="shared" si="24"/>
        <v>-0.11876414544277378</v>
      </c>
      <c r="AQ21">
        <f>AL21+AO21*dt/2</f>
        <v>-9.6127517538353163E-2</v>
      </c>
      <c r="AR21">
        <f>AM21+AP21*dt/2</f>
        <v>-2.1660224331426545</v>
      </c>
      <c r="AS21">
        <f>g/_r*SIN(AQ21)</f>
        <v>0.95979541541831925</v>
      </c>
      <c r="AU21">
        <f t="shared" si="25"/>
        <v>-2.1660224331426545</v>
      </c>
      <c r="AV21">
        <f t="shared" si="26"/>
        <v>0.95979541541831925</v>
      </c>
      <c r="AW21">
        <f>AQ21+AU21*dt/2</f>
        <v>-0.2044286391954859</v>
      </c>
      <c r="AX21">
        <f>AR21+AV21*dt/2</f>
        <v>-2.1180326623717387</v>
      </c>
      <c r="AY21">
        <f>g/_r*SIN(AW21)</f>
        <v>2.030077296358594</v>
      </c>
      <c r="AZ21">
        <f t="shared" si="27"/>
        <v>-2.1180326623717387</v>
      </c>
      <c r="BA21">
        <f t="shared" si="28"/>
        <v>2.030077296358594</v>
      </c>
      <c r="BB21">
        <f>AW21+AZ21*dt/2</f>
        <v>-0.31033027231407284</v>
      </c>
      <c r="BC21">
        <f>AX21+BA21*dt/2</f>
        <v>-2.0165287975538089</v>
      </c>
      <c r="BD21">
        <f>g/_r*SIN(BB21)</f>
        <v>3.0537314921175316</v>
      </c>
      <c r="BE21">
        <f t="shared" si="29"/>
        <v>-2.0165287975538089</v>
      </c>
      <c r="BF21">
        <f t="shared" si="30"/>
        <v>3.0537314921175316</v>
      </c>
      <c r="BG21">
        <f>(AO21+2*AU21+2*AZ21+BE21)/6*dt</f>
        <v>-0.21241205357421855</v>
      </c>
      <c r="BH21">
        <f>(AP21+2*AV21+2*BA21+BF21)/6*dt</f>
        <v>0.14857854617047642</v>
      </c>
    </row>
    <row r="22" spans="3:60" x14ac:dyDescent="0.3">
      <c r="C22">
        <f t="shared" si="31"/>
        <v>-0.19190510085905604</v>
      </c>
      <c r="D22">
        <f t="shared" si="32"/>
        <v>-3.0750592470694285</v>
      </c>
      <c r="E22">
        <f t="shared" si="0"/>
        <v>1.9072936823374953</v>
      </c>
      <c r="F22">
        <f t="shared" si="1"/>
        <v>-0.30750592470694288</v>
      </c>
      <c r="G22">
        <f t="shared" si="2"/>
        <v>0.19072936823374953</v>
      </c>
      <c r="H22">
        <f t="shared" si="3"/>
        <v>-0.19072936823374942</v>
      </c>
      <c r="I22">
        <f t="shared" si="4"/>
        <v>-0.98164265804474637</v>
      </c>
      <c r="J22">
        <f t="shared" si="5"/>
        <v>1.8357341955253625E-2</v>
      </c>
      <c r="K22">
        <f t="shared" si="6"/>
        <v>1.8357341955253625E-2</v>
      </c>
      <c r="L22">
        <f t="shared" si="7"/>
        <v>0.18357341955253625</v>
      </c>
      <c r="M22">
        <f t="shared" si="8"/>
        <v>4.7279946864936004</v>
      </c>
      <c r="N22">
        <f t="shared" si="18"/>
        <v>4.9115681060461363</v>
      </c>
      <c r="P22">
        <f t="shared" si="33"/>
        <v>-0.2207067608403557</v>
      </c>
      <c r="Q22">
        <f t="shared" si="34"/>
        <v>-2.3349574947147338</v>
      </c>
      <c r="R22">
        <f t="shared" si="9"/>
        <v>2.1891929462080437</v>
      </c>
      <c r="S22">
        <f t="shared" si="10"/>
        <v>-2.2254978474043314</v>
      </c>
      <c r="T22">
        <f t="shared" si="11"/>
        <v>-0.3374546355760924</v>
      </c>
      <c r="U22">
        <f t="shared" si="12"/>
        <v>3.3108636023503246</v>
      </c>
      <c r="V22">
        <f t="shared" si="13"/>
        <v>-0.22254978474043316</v>
      </c>
      <c r="W22">
        <f t="shared" si="14"/>
        <v>0.33108636023503246</v>
      </c>
      <c r="X22">
        <f t="shared" si="19"/>
        <v>-0.21891929462080431</v>
      </c>
      <c r="Y22">
        <f t="shared" si="15"/>
        <v>-0.9757429694559574</v>
      </c>
      <c r="Z22">
        <f t="shared" si="16"/>
        <v>2.4257030544042602E-2</v>
      </c>
      <c r="AA22">
        <f t="shared" si="17"/>
        <v>0.24257030544042602</v>
      </c>
      <c r="AB22">
        <f t="shared" si="20"/>
        <v>2.7260132510622532</v>
      </c>
      <c r="AC22">
        <f t="shared" si="21"/>
        <v>2.9685835565026792</v>
      </c>
      <c r="AE22">
        <f>AJ22+_r</f>
        <v>2.0039922179166281E-2</v>
      </c>
      <c r="AF22">
        <f>-m*g*AE22</f>
        <v>0.20039922179166281</v>
      </c>
      <c r="AG22">
        <f>m*AM22^2*_r^2/2</f>
        <v>2.0230775497327587</v>
      </c>
      <c r="AH22">
        <f t="shared" si="22"/>
        <v>2.2234767715244215</v>
      </c>
      <c r="AI22">
        <f>_r*COS(AL22-RADIANS(90))</f>
        <v>-0.19919399056544254</v>
      </c>
      <c r="AJ22">
        <f>_r*SIN(AL22-RADIANS(90))</f>
        <v>-0.97996007782083372</v>
      </c>
      <c r="AL22">
        <f t="shared" si="35"/>
        <v>-0.20053535981904591</v>
      </c>
      <c r="AM22">
        <f t="shared" si="36"/>
        <v>-2.0115056797000395</v>
      </c>
      <c r="AN22">
        <f>g/_r*SIN(AL22)</f>
        <v>1.9919399056544249</v>
      </c>
      <c r="AO22">
        <f t="shared" si="23"/>
        <v>-2.0115056797000395</v>
      </c>
      <c r="AP22">
        <f t="shared" si="24"/>
        <v>1.9919399056544249</v>
      </c>
      <c r="AQ22">
        <f>AL22+AO22*dt/2</f>
        <v>-0.30111064380404789</v>
      </c>
      <c r="AR22">
        <f>AM22+AP22*dt/2</f>
        <v>-1.9119086844173183</v>
      </c>
      <c r="AS22">
        <f>g/_r*SIN(AQ22)</f>
        <v>2.9658106272917948</v>
      </c>
      <c r="AU22">
        <f t="shared" si="25"/>
        <v>-1.9119086844173183</v>
      </c>
      <c r="AV22">
        <f t="shared" si="26"/>
        <v>2.9658106272917948</v>
      </c>
      <c r="AW22">
        <f>AQ22+AU22*dt/2</f>
        <v>-0.39670607802491381</v>
      </c>
      <c r="AX22">
        <f>AR22+AV22*dt/2</f>
        <v>-1.7636181530527286</v>
      </c>
      <c r="AY22">
        <f>g/_r*SIN(AW22)</f>
        <v>3.8638233216896993</v>
      </c>
      <c r="AZ22">
        <f t="shared" si="27"/>
        <v>-1.7636181530527286</v>
      </c>
      <c r="BA22">
        <f t="shared" si="28"/>
        <v>3.8638233216896993</v>
      </c>
      <c r="BB22">
        <f>AW22+AZ22*dt/2</f>
        <v>-0.48488698567755023</v>
      </c>
      <c r="BC22">
        <f>AX22+BA22*dt/2</f>
        <v>-1.5704269869682437</v>
      </c>
      <c r="BD22">
        <f>g/_r*SIN(BB22)</f>
        <v>4.6610837553166196</v>
      </c>
      <c r="BE22">
        <f t="shared" si="29"/>
        <v>-1.5704269869682437</v>
      </c>
      <c r="BF22">
        <f t="shared" si="30"/>
        <v>4.6610837553166196</v>
      </c>
      <c r="BG22">
        <f>(AO22+2*AU22+2*AZ22+BE22)/6*dt</f>
        <v>-0.18221643902680629</v>
      </c>
      <c r="BH22">
        <f>(AP22+2*AV22+2*BA22+BF22)/6*dt</f>
        <v>0.33853819264890062</v>
      </c>
    </row>
    <row r="23" spans="3:60" x14ac:dyDescent="0.3">
      <c r="C23">
        <f t="shared" ref="C23:C28" si="37">C22+F22</f>
        <v>-0.49941102556599892</v>
      </c>
      <c r="D23">
        <f t="shared" ref="D23:D28" si="38">D22+G22</f>
        <v>-2.884329878835679</v>
      </c>
      <c r="E23">
        <f t="shared" si="0"/>
        <v>4.7890858178723548</v>
      </c>
      <c r="F23">
        <f t="shared" si="1"/>
        <v>-0.28843298788356792</v>
      </c>
      <c r="G23">
        <f t="shared" si="2"/>
        <v>0.4789085817872355</v>
      </c>
      <c r="H23">
        <f t="shared" si="3"/>
        <v>-0.47890858178723544</v>
      </c>
      <c r="I23">
        <f t="shared" si="4"/>
        <v>-0.87786477904660165</v>
      </c>
      <c r="J23">
        <f t="shared" si="5"/>
        <v>0.12213522095339835</v>
      </c>
      <c r="K23">
        <f t="shared" si="6"/>
        <v>0.12213522095339835</v>
      </c>
      <c r="L23">
        <f t="shared" si="7"/>
        <v>1.2213522095339835</v>
      </c>
      <c r="M23">
        <f t="shared" si="8"/>
        <v>4.1596794249721212</v>
      </c>
      <c r="N23">
        <f t="shared" si="18"/>
        <v>5.3810316345061047</v>
      </c>
      <c r="P23">
        <f t="shared" si="33"/>
        <v>-0.44325654558078886</v>
      </c>
      <c r="Q23">
        <f t="shared" si="34"/>
        <v>-2.0038711344797013</v>
      </c>
      <c r="R23">
        <f t="shared" si="9"/>
        <v>4.2888356632783147</v>
      </c>
      <c r="S23">
        <f t="shared" si="10"/>
        <v>-1.7894293513157855</v>
      </c>
      <c r="T23">
        <f t="shared" si="11"/>
        <v>-0.54345010230477397</v>
      </c>
      <c r="U23">
        <f t="shared" si="12"/>
        <v>5.1709210855063494</v>
      </c>
      <c r="V23">
        <f t="shared" si="13"/>
        <v>-0.17894293513157855</v>
      </c>
      <c r="W23">
        <f t="shared" si="14"/>
        <v>0.51709210855063492</v>
      </c>
      <c r="X23">
        <f t="shared" si="19"/>
        <v>-0.42888356632783142</v>
      </c>
      <c r="Y23">
        <f t="shared" si="15"/>
        <v>-0.90335977690725233</v>
      </c>
      <c r="Z23">
        <f t="shared" si="16"/>
        <v>9.6640223092747668E-2</v>
      </c>
      <c r="AA23">
        <f t="shared" si="17"/>
        <v>0.96640223092747668</v>
      </c>
      <c r="AB23">
        <f t="shared" si="20"/>
        <v>2.0077497618004827</v>
      </c>
      <c r="AC23">
        <f t="shared" si="21"/>
        <v>2.9741519927279594</v>
      </c>
      <c r="AE23">
        <f>AJ23+_r</f>
        <v>7.2359577761314187E-2</v>
      </c>
      <c r="AF23">
        <f>-m*g*AE23</f>
        <v>0.72359577761314187</v>
      </c>
      <c r="AG23">
        <f>m*AM23^2*_r^2/2</f>
        <v>1.3994101063651012</v>
      </c>
      <c r="AH23">
        <f t="shared" si="22"/>
        <v>2.1230058839782431</v>
      </c>
      <c r="AI23">
        <f>_r*COS(AL23-RADIANS(90))</f>
        <v>-0.37347456008252122</v>
      </c>
      <c r="AJ23">
        <f>_r*SIN(AL23-RADIANS(90))</f>
        <v>-0.92764042223868581</v>
      </c>
      <c r="AL23">
        <f t="shared" si="35"/>
        <v>-0.3827517988458522</v>
      </c>
      <c r="AM23">
        <f t="shared" si="36"/>
        <v>-1.6729674870511388</v>
      </c>
      <c r="AN23">
        <f>g/_r*SIN(AL23)</f>
        <v>3.7347456008252129</v>
      </c>
      <c r="AO23">
        <f t="shared" si="23"/>
        <v>-1.6729674870511388</v>
      </c>
      <c r="AP23">
        <f t="shared" si="24"/>
        <v>3.7347456008252129</v>
      </c>
      <c r="AQ23">
        <f>AL23+AO23*dt/2</f>
        <v>-0.46640017319840915</v>
      </c>
      <c r="AR23">
        <f>AM23+AP23*dt/2</f>
        <v>-1.4862302070098781</v>
      </c>
      <c r="AS23">
        <f>g/_r*SIN(AQ23)</f>
        <v>4.4967386647401808</v>
      </c>
      <c r="AU23">
        <f t="shared" si="25"/>
        <v>-1.4862302070098781</v>
      </c>
      <c r="AV23">
        <f t="shared" si="26"/>
        <v>4.4967386647401808</v>
      </c>
      <c r="AW23">
        <f>AQ23+AU23*dt/2</f>
        <v>-0.54071168354890309</v>
      </c>
      <c r="AX23">
        <f>AR23+AV23*dt/2</f>
        <v>-1.261393273772869</v>
      </c>
      <c r="AY23">
        <f>g/_r*SIN(AW23)</f>
        <v>5.1474627855660575</v>
      </c>
      <c r="AZ23">
        <f t="shared" si="27"/>
        <v>-1.261393273772869</v>
      </c>
      <c r="BA23">
        <f t="shared" si="28"/>
        <v>5.1474627855660575</v>
      </c>
      <c r="BB23">
        <f>AW23+AZ23*dt/2</f>
        <v>-0.60378134723754651</v>
      </c>
      <c r="BC23">
        <f>AX23+BA23*dt/2</f>
        <v>-1.0040201344945661</v>
      </c>
      <c r="BD23">
        <f>g/_r*SIN(BB23)</f>
        <v>5.6775930971522914</v>
      </c>
      <c r="BE23">
        <f t="shared" si="29"/>
        <v>-1.0040201344945661</v>
      </c>
      <c r="BF23">
        <f t="shared" si="30"/>
        <v>5.6775930971522914</v>
      </c>
      <c r="BG23">
        <f>(AO23+2*AU23+2*AZ23+BE23)/6*dt</f>
        <v>-0.13620390971851998</v>
      </c>
      <c r="BH23">
        <f>(AP23+2*AV23+2*BA23+BF23)/6*dt</f>
        <v>0.47834569330983295</v>
      </c>
    </row>
    <row r="24" spans="3:60" x14ac:dyDescent="0.3">
      <c r="C24">
        <f t="shared" si="37"/>
        <v>-0.78784401344956678</v>
      </c>
      <c r="D24">
        <f t="shared" si="38"/>
        <v>-2.4054212970484437</v>
      </c>
      <c r="E24">
        <f t="shared" si="0"/>
        <v>7.0883414159998148</v>
      </c>
      <c r="F24">
        <f t="shared" si="1"/>
        <v>-0.24054212970484437</v>
      </c>
      <c r="G24">
        <f t="shared" si="2"/>
        <v>0.70883414159998148</v>
      </c>
      <c r="H24">
        <f t="shared" si="3"/>
        <v>-0.70883414159998126</v>
      </c>
      <c r="I24">
        <f t="shared" si="4"/>
        <v>-0.70537519073342636</v>
      </c>
      <c r="J24">
        <f t="shared" si="5"/>
        <v>0.29462480926657364</v>
      </c>
      <c r="K24">
        <f t="shared" si="6"/>
        <v>0.29462480926657375</v>
      </c>
      <c r="L24">
        <f t="shared" si="7"/>
        <v>2.9462480926657362</v>
      </c>
      <c r="M24">
        <f t="shared" si="8"/>
        <v>2.8930258081471085</v>
      </c>
      <c r="N24">
        <f t="shared" si="18"/>
        <v>5.8392739008128451</v>
      </c>
      <c r="P24">
        <f t="shared" si="33"/>
        <v>-0.62219948071236741</v>
      </c>
      <c r="Q24">
        <f t="shared" si="34"/>
        <v>-1.4867790259290663</v>
      </c>
      <c r="R24">
        <f t="shared" si="9"/>
        <v>5.8282386362079901</v>
      </c>
      <c r="S24">
        <f t="shared" si="10"/>
        <v>-1.1953670941186667</v>
      </c>
      <c r="T24">
        <f t="shared" si="11"/>
        <v>-0.69653843200882071</v>
      </c>
      <c r="U24">
        <f t="shared" si="12"/>
        <v>6.4156627964103219</v>
      </c>
      <c r="V24">
        <f t="shared" si="13"/>
        <v>-0.11953670941186667</v>
      </c>
      <c r="W24">
        <f t="shared" si="14"/>
        <v>0.64156627964103219</v>
      </c>
      <c r="X24">
        <f t="shared" si="19"/>
        <v>-0.58282386362079897</v>
      </c>
      <c r="Y24">
        <f t="shared" si="15"/>
        <v>-0.81259851340875855</v>
      </c>
      <c r="Z24">
        <f t="shared" si="16"/>
        <v>0.18740148659124145</v>
      </c>
      <c r="AA24">
        <f t="shared" si="17"/>
        <v>1.8740148659124145</v>
      </c>
      <c r="AB24">
        <f t="shared" si="20"/>
        <v>1.1052559359712917</v>
      </c>
      <c r="AC24">
        <f t="shared" si="21"/>
        <v>2.9792708018837062</v>
      </c>
      <c r="AE24">
        <f>AJ24+_r</f>
        <v>0.13166240594189615</v>
      </c>
      <c r="AF24">
        <f>-m*g*AE24</f>
        <v>1.3166240594189615</v>
      </c>
      <c r="AG24">
        <f>m*AM24^2*_r^2/2</f>
        <v>0.71356061504084767</v>
      </c>
      <c r="AH24">
        <f t="shared" si="22"/>
        <v>2.0301846744598091</v>
      </c>
      <c r="AI24">
        <f>_r*COS(AL24-RADIANS(90))</f>
        <v>-0.49597361093649289</v>
      </c>
      <c r="AJ24">
        <f>_r*SIN(AL24-RADIANS(90))</f>
        <v>-0.86833759405810385</v>
      </c>
      <c r="AL24">
        <f t="shared" si="35"/>
        <v>-0.51895570856437212</v>
      </c>
      <c r="AM24">
        <f t="shared" si="36"/>
        <v>-1.1946217937413059</v>
      </c>
      <c r="AN24">
        <f>g/_r*SIN(AL24)</f>
        <v>4.959736109364929</v>
      </c>
      <c r="AO24">
        <f t="shared" si="23"/>
        <v>-1.1946217937413059</v>
      </c>
      <c r="AP24">
        <f t="shared" si="24"/>
        <v>4.959736109364929</v>
      </c>
      <c r="AQ24">
        <f>AL24+AO24*dt/2</f>
        <v>-0.57868679825143743</v>
      </c>
      <c r="AR24">
        <f>AM24+AP24*dt/2</f>
        <v>-0.94663498827305947</v>
      </c>
      <c r="AS24">
        <f>g/_r*SIN(AQ24)</f>
        <v>5.4692502035985688</v>
      </c>
      <c r="AU24">
        <f t="shared" si="25"/>
        <v>-0.94663498827305947</v>
      </c>
      <c r="AV24">
        <f t="shared" si="26"/>
        <v>5.4692502035985688</v>
      </c>
      <c r="AW24">
        <f>AQ24+AU24*dt/2</f>
        <v>-0.62601854766509035</v>
      </c>
      <c r="AX24">
        <f>AR24+AV24*dt/2</f>
        <v>-0.67317247809313097</v>
      </c>
      <c r="AY24">
        <f>g/_r*SIN(AW24)</f>
        <v>5.8592297388804715</v>
      </c>
      <c r="AZ24">
        <f t="shared" si="27"/>
        <v>-0.67317247809313097</v>
      </c>
      <c r="BA24">
        <f t="shared" si="28"/>
        <v>5.8592297388804715</v>
      </c>
      <c r="BB24">
        <f>AW24+AZ24*dt/2</f>
        <v>-0.65967717156974692</v>
      </c>
      <c r="BC24">
        <f>AX24+BA24*dt/2</f>
        <v>-0.38021099114910739</v>
      </c>
      <c r="BD24">
        <f>g/_r*SIN(BB24)</f>
        <v>6.1286178807689149</v>
      </c>
      <c r="BE24">
        <f t="shared" si="29"/>
        <v>-0.38021099114910739</v>
      </c>
      <c r="BF24">
        <f t="shared" si="30"/>
        <v>6.1286178807689149</v>
      </c>
      <c r="BG24">
        <f>(AO24+2*AU24+2*AZ24+BE24)/6*dt</f>
        <v>-8.0240795293713252E-2</v>
      </c>
      <c r="BH24">
        <f>(AP24+2*AV24+2*BA24+BF24)/6*dt</f>
        <v>0.56242189791819874</v>
      </c>
    </row>
    <row r="25" spans="3:60" x14ac:dyDescent="0.3">
      <c r="C25">
        <f t="shared" si="37"/>
        <v>-1.0283861431544112</v>
      </c>
      <c r="D25">
        <f t="shared" si="38"/>
        <v>-1.6965871554484622</v>
      </c>
      <c r="E25">
        <f t="shared" si="0"/>
        <v>8.5646702920016544</v>
      </c>
      <c r="F25">
        <f t="shared" si="1"/>
        <v>-0.16965871554484624</v>
      </c>
      <c r="G25">
        <f t="shared" si="2"/>
        <v>0.85646702920016549</v>
      </c>
      <c r="H25">
        <f t="shared" si="3"/>
        <v>-0.85646702920016526</v>
      </c>
      <c r="I25">
        <f t="shared" si="4"/>
        <v>-0.51620173178036044</v>
      </c>
      <c r="J25">
        <f t="shared" si="5"/>
        <v>0.48379826821963956</v>
      </c>
      <c r="K25">
        <f t="shared" si="6"/>
        <v>0.48379826821963967</v>
      </c>
      <c r="L25">
        <f t="shared" si="7"/>
        <v>4.8379826821963956</v>
      </c>
      <c r="M25">
        <f t="shared" si="8"/>
        <v>1.4392039880163521</v>
      </c>
      <c r="N25">
        <f t="shared" si="18"/>
        <v>6.2771866702127479</v>
      </c>
      <c r="P25">
        <f t="shared" si="33"/>
        <v>-0.74173619012423408</v>
      </c>
      <c r="Q25">
        <f t="shared" si="34"/>
        <v>-0.84521274628803411</v>
      </c>
      <c r="R25">
        <f t="shared" si="9"/>
        <v>6.7556901653103978</v>
      </c>
      <c r="S25">
        <f t="shared" si="10"/>
        <v>-0.50742823802251413</v>
      </c>
      <c r="T25">
        <f t="shared" si="11"/>
        <v>-0.78399682743863575</v>
      </c>
      <c r="U25">
        <f t="shared" si="12"/>
        <v>7.0611519306396602</v>
      </c>
      <c r="V25">
        <f t="shared" si="13"/>
        <v>-5.0742823802251417E-2</v>
      </c>
      <c r="W25">
        <f t="shared" si="14"/>
        <v>0.70611519306396608</v>
      </c>
      <c r="X25">
        <f t="shared" si="19"/>
        <v>-0.67556901653103962</v>
      </c>
      <c r="Y25">
        <f t="shared" si="15"/>
        <v>-0.73729675430133546</v>
      </c>
      <c r="Z25">
        <f t="shared" si="16"/>
        <v>0.26270324569866454</v>
      </c>
      <c r="AA25">
        <f t="shared" si="17"/>
        <v>2.6270324569866457</v>
      </c>
      <c r="AB25">
        <f t="shared" si="20"/>
        <v>0.35719229324388035</v>
      </c>
      <c r="AC25">
        <f t="shared" si="21"/>
        <v>2.9842247502305259</v>
      </c>
      <c r="AE25">
        <f>AJ25+_r</f>
        <v>0.17421096351102361</v>
      </c>
      <c r="AF25">
        <f>-m*g*AE25</f>
        <v>1.7421096351102361</v>
      </c>
      <c r="AG25">
        <f>m*AM25^2*_r^2/2</f>
        <v>0.19983835413937381</v>
      </c>
      <c r="AH25">
        <f t="shared" si="22"/>
        <v>1.9419479892496099</v>
      </c>
      <c r="AI25">
        <f>_r*COS(AL25-RADIANS(90))</f>
        <v>-0.56397913721573778</v>
      </c>
      <c r="AJ25">
        <f>_r*SIN(AL25-RADIANS(90))</f>
        <v>-0.82578903648897639</v>
      </c>
      <c r="AL25">
        <f t="shared" si="35"/>
        <v>-0.59919650385808532</v>
      </c>
      <c r="AM25">
        <f t="shared" si="36"/>
        <v>-0.63219989582310721</v>
      </c>
      <c r="AN25">
        <f>g/_r*SIN(AL25)</f>
        <v>5.6397913721573802</v>
      </c>
      <c r="AO25">
        <f t="shared" si="23"/>
        <v>-0.63219989582310721</v>
      </c>
      <c r="AP25">
        <f t="shared" si="24"/>
        <v>5.6397913721573802</v>
      </c>
      <c r="AQ25">
        <f>AL25+AO25*dt/2</f>
        <v>-0.63080649864924065</v>
      </c>
      <c r="AR25">
        <f>AM25+AP25*dt/2</f>
        <v>-0.3502103272152382</v>
      </c>
      <c r="AS25">
        <f>g/_r*SIN(AQ25)</f>
        <v>5.8979623936395811</v>
      </c>
      <c r="AU25">
        <f t="shared" si="25"/>
        <v>-0.3502103272152382</v>
      </c>
      <c r="AV25">
        <f t="shared" si="26"/>
        <v>5.8979623936395811</v>
      </c>
      <c r="AW25">
        <f>AQ25+AU25*dt/2</f>
        <v>-0.64831701501000261</v>
      </c>
      <c r="AX25">
        <f>AR25+AV25*dt/2</f>
        <v>-5.5312207533259161E-2</v>
      </c>
      <c r="AY25">
        <f>g/_r*SIN(AW25)</f>
        <v>6.0384575220835526</v>
      </c>
      <c r="AZ25">
        <f t="shared" si="27"/>
        <v>-5.5312207533259161E-2</v>
      </c>
      <c r="BA25">
        <f t="shared" si="28"/>
        <v>6.0384575220835526</v>
      </c>
      <c r="BB25">
        <f>AW25+AZ25*dt/2</f>
        <v>-0.65108262538666561</v>
      </c>
      <c r="BC25">
        <f>AX25+BA25*dt/2</f>
        <v>0.24661066857091851</v>
      </c>
      <c r="BD25">
        <f>g/_r*SIN(BB25)</f>
        <v>6.0604791143518169</v>
      </c>
      <c r="BE25">
        <f t="shared" si="29"/>
        <v>0.24661066857091851</v>
      </c>
      <c r="BF25">
        <f t="shared" si="30"/>
        <v>6.0604791143518169</v>
      </c>
      <c r="BG25">
        <f>(AO25+2*AU25+2*AZ25+BE25)/6*dt</f>
        <v>-1.9943904945819727E-2</v>
      </c>
      <c r="BH25">
        <f>(AP25+2*AV25+2*BA25+BF25)/6*dt</f>
        <v>0.59288517196592438</v>
      </c>
    </row>
    <row r="26" spans="3:60" x14ac:dyDescent="0.3">
      <c r="C26">
        <f t="shared" si="37"/>
        <v>-1.1980448586992574</v>
      </c>
      <c r="D26">
        <f t="shared" si="38"/>
        <v>-0.84012012624829668</v>
      </c>
      <c r="E26">
        <f t="shared" si="0"/>
        <v>9.313288444119074</v>
      </c>
      <c r="F26">
        <f t="shared" si="1"/>
        <v>-8.4012012624829671E-2</v>
      </c>
      <c r="G26">
        <f t="shared" si="2"/>
        <v>0.93132884441190744</v>
      </c>
      <c r="H26">
        <f t="shared" si="3"/>
        <v>-0.93132884441190733</v>
      </c>
      <c r="I26">
        <f t="shared" si="4"/>
        <v>-0.36417932885651455</v>
      </c>
      <c r="J26">
        <f t="shared" si="5"/>
        <v>0.63582067114348551</v>
      </c>
      <c r="K26">
        <f t="shared" si="6"/>
        <v>0.63582067114348551</v>
      </c>
      <c r="L26">
        <f t="shared" si="7"/>
        <v>6.3582067114348551</v>
      </c>
      <c r="M26">
        <f t="shared" si="8"/>
        <v>0.35290091326372697</v>
      </c>
      <c r="N26">
        <f t="shared" si="18"/>
        <v>6.7111076246985819</v>
      </c>
      <c r="P26">
        <f t="shared" si="33"/>
        <v>-0.79247901392648545</v>
      </c>
      <c r="Q26">
        <f t="shared" si="34"/>
        <v>-0.13909755322406803</v>
      </c>
      <c r="R26">
        <f t="shared" si="9"/>
        <v>7.1209593022957538</v>
      </c>
      <c r="S26">
        <f t="shared" si="10"/>
        <v>0.21695041189071967</v>
      </c>
      <c r="T26">
        <f t="shared" si="11"/>
        <v>-0.79943389158768885</v>
      </c>
      <c r="U26">
        <f t="shared" si="12"/>
        <v>7.1696156444283146</v>
      </c>
      <c r="V26">
        <f t="shared" si="13"/>
        <v>2.1695041189071968E-2</v>
      </c>
      <c r="W26">
        <f t="shared" si="14"/>
        <v>0.71696156444283154</v>
      </c>
      <c r="X26">
        <f t="shared" si="19"/>
        <v>-0.7120959302295754</v>
      </c>
      <c r="Y26">
        <f t="shared" si="15"/>
        <v>-0.70208217905774795</v>
      </c>
      <c r="Z26">
        <f t="shared" si="16"/>
        <v>0.29791782094225205</v>
      </c>
      <c r="AA26">
        <f t="shared" si="17"/>
        <v>2.9791782094225203</v>
      </c>
      <c r="AB26">
        <f t="shared" si="20"/>
        <v>9.6740646564612183E-3</v>
      </c>
      <c r="AC26">
        <f t="shared" si="21"/>
        <v>2.9888522740789814</v>
      </c>
      <c r="AE26">
        <f>AJ26+_r</f>
        <v>0.18562239137652037</v>
      </c>
      <c r="AF26">
        <f>-m*g*AE26</f>
        <v>1.8562239137652037</v>
      </c>
      <c r="AG26">
        <f>m*AM26^2*_r^2/2</f>
        <v>7.7282375598326997E-4</v>
      </c>
      <c r="AH26">
        <f t="shared" si="22"/>
        <v>1.8569967375211869</v>
      </c>
      <c r="AI26">
        <f>_r*COS(AL26-RADIANS(90))</f>
        <v>-0.58033534320486002</v>
      </c>
      <c r="AJ26">
        <f>_r*SIN(AL26-RADIANS(90))</f>
        <v>-0.81437760862347963</v>
      </c>
      <c r="AL26">
        <f t="shared" si="35"/>
        <v>-0.61914040880390508</v>
      </c>
      <c r="AM26">
        <f t="shared" si="36"/>
        <v>-3.9314723857182821E-2</v>
      </c>
      <c r="AN26">
        <f>g/_r*SIN(AL26)</f>
        <v>5.8033534320486</v>
      </c>
      <c r="AO26">
        <f t="shared" si="23"/>
        <v>-3.9314723857182821E-2</v>
      </c>
      <c r="AP26">
        <f t="shared" si="24"/>
        <v>5.8033534320486</v>
      </c>
      <c r="AQ26">
        <f>AL26+AO26*dt/2</f>
        <v>-0.6211061449967642</v>
      </c>
      <c r="AR26">
        <f>AM26+AP26*dt/2</f>
        <v>0.25085294774524719</v>
      </c>
      <c r="AS26">
        <f>g/_r*SIN(AQ26)</f>
        <v>5.8193507247181717</v>
      </c>
      <c r="AU26">
        <f t="shared" si="25"/>
        <v>0.25085294774524719</v>
      </c>
      <c r="AV26">
        <f t="shared" si="26"/>
        <v>5.8193507247181717</v>
      </c>
      <c r="AW26">
        <f>AQ26+AU26*dt/2</f>
        <v>-0.60856349760950179</v>
      </c>
      <c r="AX26">
        <f>AR26+AV26*dt/2</f>
        <v>0.54182048398115579</v>
      </c>
      <c r="AY26">
        <f>g/_r*SIN(AW26)</f>
        <v>5.7168944310131833</v>
      </c>
      <c r="AZ26">
        <f t="shared" si="27"/>
        <v>0.54182048398115579</v>
      </c>
      <c r="BA26">
        <f t="shared" si="28"/>
        <v>5.7168944310131833</v>
      </c>
      <c r="BB26">
        <f>AW26+AZ26*dt/2</f>
        <v>-0.58147247341044395</v>
      </c>
      <c r="BC26">
        <f>AX26+BA26*dt/2</f>
        <v>0.827665205531815</v>
      </c>
      <c r="BD26">
        <f>g/_r*SIN(BB26)</f>
        <v>5.4925501125102461</v>
      </c>
      <c r="BE26">
        <f t="shared" si="29"/>
        <v>0.827665205531815</v>
      </c>
      <c r="BF26">
        <f t="shared" si="30"/>
        <v>5.4925501125102461</v>
      </c>
      <c r="BG26">
        <f>(AO26+2*AU26+2*AZ26+BE26)/6*dt</f>
        <v>3.9561622418790639E-2</v>
      </c>
      <c r="BH26">
        <f>(AP26+2*AV26+2*BA26+BF26)/6*dt</f>
        <v>0.57280656426702592</v>
      </c>
    </row>
    <row r="27" spans="3:60" x14ac:dyDescent="0.3">
      <c r="C27">
        <f t="shared" si="37"/>
        <v>-1.282056871324087</v>
      </c>
      <c r="D27">
        <f t="shared" si="38"/>
        <v>9.1208718163610758E-2</v>
      </c>
      <c r="E27">
        <f t="shared" si="0"/>
        <v>9.5860356961871656</v>
      </c>
      <c r="F27">
        <f t="shared" si="1"/>
        <v>9.1208718163610768E-3</v>
      </c>
      <c r="G27">
        <f t="shared" si="2"/>
        <v>0.95860356961871662</v>
      </c>
      <c r="H27">
        <f t="shared" si="3"/>
        <v>-0.95860356961871662</v>
      </c>
      <c r="I27">
        <f t="shared" si="4"/>
        <v>-0.28474408916473459</v>
      </c>
      <c r="J27">
        <f t="shared" si="5"/>
        <v>0.71525591083526541</v>
      </c>
      <c r="K27">
        <f t="shared" si="6"/>
        <v>0.71525591083526541</v>
      </c>
      <c r="L27">
        <f t="shared" si="7"/>
        <v>7.1525591083526541</v>
      </c>
      <c r="M27">
        <f t="shared" si="8"/>
        <v>4.1595151345244896E-3</v>
      </c>
      <c r="N27">
        <f t="shared" si="18"/>
        <v>7.1567186234871789</v>
      </c>
      <c r="P27">
        <f t="shared" si="33"/>
        <v>-0.7707839727374135</v>
      </c>
      <c r="Q27">
        <f t="shared" si="34"/>
        <v>0.57786401121876352</v>
      </c>
      <c r="R27">
        <f t="shared" si="9"/>
        <v>6.9669784703561621</v>
      </c>
      <c r="S27">
        <f t="shared" si="10"/>
        <v>0.92621293473657162</v>
      </c>
      <c r="T27">
        <f t="shared" si="11"/>
        <v>-0.74189077217647537</v>
      </c>
      <c r="U27">
        <f t="shared" si="12"/>
        <v>6.756829813044094</v>
      </c>
      <c r="V27">
        <f t="shared" si="13"/>
        <v>9.2621293473657162E-2</v>
      </c>
      <c r="W27">
        <f t="shared" si="14"/>
        <v>0.6756829813044094</v>
      </c>
      <c r="X27">
        <f t="shared" si="19"/>
        <v>-0.6966978470356161</v>
      </c>
      <c r="Y27">
        <f t="shared" si="15"/>
        <v>-0.7173646979995163</v>
      </c>
      <c r="Z27">
        <f t="shared" si="16"/>
        <v>0.2826353020004837</v>
      </c>
      <c r="AA27">
        <f t="shared" si="17"/>
        <v>2.826353020004837</v>
      </c>
      <c r="AB27">
        <f t="shared" si="20"/>
        <v>0.16696340773091961</v>
      </c>
      <c r="AC27">
        <f t="shared" si="21"/>
        <v>2.9933164277357567</v>
      </c>
      <c r="AE27">
        <f>AJ27+_r</f>
        <v>0.16330658915115992</v>
      </c>
      <c r="AF27">
        <f>-m*g*AE27</f>
        <v>1.6330658915115992</v>
      </c>
      <c r="AG27">
        <f>m*AM27^2*_r^2/2</f>
        <v>0.14230677189194074</v>
      </c>
      <c r="AH27">
        <f t="shared" si="22"/>
        <v>1.7753726634035401</v>
      </c>
      <c r="AI27">
        <f>_r*COS(AL27-RADIANS(90))</f>
        <v>-0.54767155873035256</v>
      </c>
      <c r="AJ27">
        <f>_r*SIN(AL27-RADIANS(90))</f>
        <v>-0.83669341084884008</v>
      </c>
      <c r="AL27">
        <f t="shared" si="35"/>
        <v>-0.5795787863851144</v>
      </c>
      <c r="AM27">
        <f t="shared" si="36"/>
        <v>0.5334918404098431</v>
      </c>
      <c r="AN27">
        <f>g/_r*SIN(AL27)</f>
        <v>5.4767155873035254</v>
      </c>
      <c r="AO27">
        <f t="shared" si="23"/>
        <v>0.5334918404098431</v>
      </c>
      <c r="AP27">
        <f t="shared" si="24"/>
        <v>5.4767155873035254</v>
      </c>
      <c r="AQ27">
        <f>AL27+AO27*dt/2</f>
        <v>-0.55290419436462224</v>
      </c>
      <c r="AR27">
        <f>AM27+AP27*dt/2</f>
        <v>0.80732761977501943</v>
      </c>
      <c r="AS27">
        <f>g/_r*SIN(AQ27)</f>
        <v>5.2516091810226548</v>
      </c>
      <c r="AU27">
        <f t="shared" si="25"/>
        <v>0.80732761977501943</v>
      </c>
      <c r="AV27">
        <f t="shared" si="26"/>
        <v>5.2516091810226548</v>
      </c>
      <c r="AW27">
        <f>AQ27+AU27*dt/2</f>
        <v>-0.51253781337587123</v>
      </c>
      <c r="AX27">
        <f>AR27+AV27*dt/2</f>
        <v>1.0699080788261521</v>
      </c>
      <c r="AY27">
        <f>g/_r*SIN(AW27)</f>
        <v>4.9039053513952293</v>
      </c>
      <c r="AZ27">
        <f t="shared" si="27"/>
        <v>1.0699080788261521</v>
      </c>
      <c r="BA27">
        <f t="shared" si="28"/>
        <v>4.9039053513952293</v>
      </c>
      <c r="BB27">
        <f>AW27+AZ27*dt/2</f>
        <v>-0.45904240943456365</v>
      </c>
      <c r="BC27">
        <f>AX27+BA27*dt/2</f>
        <v>1.3151033463959136</v>
      </c>
      <c r="BD27">
        <f>g/_r*SIN(BB27)</f>
        <v>4.430898521332062</v>
      </c>
      <c r="BE27">
        <f t="shared" si="29"/>
        <v>1.3151033463959136</v>
      </c>
      <c r="BF27">
        <f t="shared" si="30"/>
        <v>4.430898521332062</v>
      </c>
      <c r="BG27">
        <f>(AO27+2*AU27+2*AZ27+BE27)/6*dt</f>
        <v>9.3384443066801659E-2</v>
      </c>
      <c r="BH27">
        <f>(AP27+2*AV27+2*BA27+BF27)/6*dt</f>
        <v>0.5036440528911893</v>
      </c>
    </row>
    <row r="28" spans="3:60" x14ac:dyDescent="0.3">
      <c r="C28">
        <f t="shared" si="37"/>
        <v>-1.2729359995077258</v>
      </c>
      <c r="D28">
        <f t="shared" si="38"/>
        <v>1.0498122877823275</v>
      </c>
      <c r="E28">
        <f t="shared" si="0"/>
        <v>9.559666183058134</v>
      </c>
      <c r="F28">
        <f t="shared" si="1"/>
        <v>0.10498122877823275</v>
      </c>
      <c r="G28">
        <f t="shared" si="2"/>
        <v>0.95596661830581342</v>
      </c>
      <c r="H28">
        <f t="shared" si="3"/>
        <v>-0.95596661830581331</v>
      </c>
      <c r="I28">
        <f t="shared" si="4"/>
        <v>-0.29347542432876278</v>
      </c>
      <c r="J28">
        <f t="shared" si="5"/>
        <v>0.70652457567123728</v>
      </c>
      <c r="K28">
        <f t="shared" si="6"/>
        <v>0.70652457567123728</v>
      </c>
      <c r="L28">
        <f t="shared" si="7"/>
        <v>7.0652457567123728</v>
      </c>
      <c r="M28">
        <f t="shared" si="8"/>
        <v>0.5510529197893822</v>
      </c>
      <c r="N28">
        <f t="shared" si="18"/>
        <v>7.6162986765017546</v>
      </c>
      <c r="P28">
        <f t="shared" si="33"/>
        <v>-0.67816267926375629</v>
      </c>
      <c r="Q28">
        <f t="shared" si="34"/>
        <v>1.253546992523173</v>
      </c>
      <c r="R28">
        <f t="shared" si="9"/>
        <v>6.2736331301922679</v>
      </c>
      <c r="S28">
        <f t="shared" si="10"/>
        <v>1.5672286490327865</v>
      </c>
      <c r="T28">
        <f t="shared" si="11"/>
        <v>-0.61548532963759761</v>
      </c>
      <c r="U28">
        <f t="shared" si="12"/>
        <v>5.7735485868101364</v>
      </c>
      <c r="V28">
        <f t="shared" si="13"/>
        <v>0.15672286490327866</v>
      </c>
      <c r="W28">
        <f t="shared" si="14"/>
        <v>0.57735485868101366</v>
      </c>
      <c r="X28">
        <f t="shared" si="19"/>
        <v>-0.62736331301922665</v>
      </c>
      <c r="Y28">
        <f t="shared" si="15"/>
        <v>-0.77872670011855882</v>
      </c>
      <c r="Z28">
        <f t="shared" si="16"/>
        <v>0.22127329988144118</v>
      </c>
      <c r="AA28">
        <f t="shared" si="17"/>
        <v>2.2127329988144115</v>
      </c>
      <c r="AB28">
        <f t="shared" si="20"/>
        <v>0.78569003123194603</v>
      </c>
      <c r="AC28">
        <f t="shared" si="21"/>
        <v>2.9984230300463577</v>
      </c>
      <c r="AE28">
        <f>AJ28+_r</f>
        <v>0.11588249457299538</v>
      </c>
      <c r="AF28">
        <f>-m*g*AE28</f>
        <v>1.1588249457299538</v>
      </c>
      <c r="AG28">
        <f>m*AM28^2*_r^2/2</f>
        <v>0.53782543058666521</v>
      </c>
      <c r="AH28">
        <f t="shared" si="22"/>
        <v>1.696650376316619</v>
      </c>
      <c r="AI28">
        <f>_r*COS(AL28-RADIANS(90))</f>
        <v>-0.46726463229901144</v>
      </c>
      <c r="AJ28">
        <f>_r*SIN(AL28-RADIANS(90))</f>
        <v>-0.88411750542700462</v>
      </c>
      <c r="AL28">
        <f t="shared" si="35"/>
        <v>-0.48619434331831274</v>
      </c>
      <c r="AM28">
        <f t="shared" si="36"/>
        <v>1.0371358933010324</v>
      </c>
      <c r="AN28">
        <f>g/_r*SIN(AL28)</f>
        <v>4.6726463229901158</v>
      </c>
      <c r="AO28">
        <f t="shared" si="23"/>
        <v>1.0371358933010324</v>
      </c>
      <c r="AP28">
        <f t="shared" si="24"/>
        <v>4.6726463229901158</v>
      </c>
      <c r="AQ28">
        <f>AL28+AO28*dt/2</f>
        <v>-0.43433754865326113</v>
      </c>
      <c r="AR28">
        <f>AM28+AP28*dt/2</f>
        <v>1.2707682094505381</v>
      </c>
      <c r="AS28">
        <f>g/_r*SIN(AQ28)</f>
        <v>4.2080955166350593</v>
      </c>
      <c r="AU28">
        <f t="shared" si="25"/>
        <v>1.2707682094505381</v>
      </c>
      <c r="AV28">
        <f t="shared" si="26"/>
        <v>4.2080955166350593</v>
      </c>
      <c r="AW28">
        <f>AQ28+AU28*dt/2</f>
        <v>-0.37079913818073423</v>
      </c>
      <c r="AX28">
        <f>AR28+AV28*dt/2</f>
        <v>1.4811729852822912</v>
      </c>
      <c r="AY28">
        <f>g/_r*SIN(AW28)</f>
        <v>3.6236037479672794</v>
      </c>
      <c r="AZ28">
        <f t="shared" si="27"/>
        <v>1.4811729852822912</v>
      </c>
      <c r="BA28">
        <f t="shared" si="28"/>
        <v>3.6236037479672794</v>
      </c>
      <c r="BB28">
        <f>AW28+AZ28*dt/2</f>
        <v>-0.29674048891661964</v>
      </c>
      <c r="BC28">
        <f>AX28+BA28*dt/2</f>
        <v>1.6623531726806553</v>
      </c>
      <c r="BD28">
        <f>g/_r*SIN(BB28)</f>
        <v>2.9240471243772066</v>
      </c>
      <c r="BE28">
        <f t="shared" si="29"/>
        <v>1.6623531726806553</v>
      </c>
      <c r="BF28">
        <f t="shared" si="30"/>
        <v>2.9240471243772066</v>
      </c>
      <c r="BG28">
        <f>(AO28+2*AU28+2*AZ28+BE28)/6*dt</f>
        <v>0.13672285759078912</v>
      </c>
      <c r="BH28">
        <f>(AP28+2*AV28+2*BA28+BF28)/6*dt</f>
        <v>0.38766819960953341</v>
      </c>
    </row>
    <row r="29" spans="3:60" x14ac:dyDescent="0.3">
      <c r="C29">
        <f>C28+F28</f>
        <v>-1.1679547707294931</v>
      </c>
      <c r="D29">
        <f>D28+G28</f>
        <v>2.0057789060881408</v>
      </c>
      <c r="E29">
        <f t="shared" si="0"/>
        <v>9.1995072291568611</v>
      </c>
      <c r="F29">
        <f t="shared" si="1"/>
        <v>0.20057789060881409</v>
      </c>
      <c r="G29">
        <f t="shared" si="2"/>
        <v>0.91995072291568614</v>
      </c>
      <c r="H29">
        <f t="shared" si="3"/>
        <v>-0.91995072291568603</v>
      </c>
      <c r="I29">
        <f t="shared" si="4"/>
        <v>-0.39203401307400187</v>
      </c>
      <c r="J29">
        <f t="shared" si="5"/>
        <v>0.60796598692599813</v>
      </c>
      <c r="K29">
        <f t="shared" si="6"/>
        <v>0.60796598692599813</v>
      </c>
      <c r="L29">
        <f t="shared" si="7"/>
        <v>6.0796598692599808</v>
      </c>
      <c r="M29">
        <f t="shared" si="8"/>
        <v>2.0115745100540692</v>
      </c>
      <c r="N29">
        <f t="shared" si="18"/>
        <v>8.0912343793140504</v>
      </c>
      <c r="P29">
        <f t="shared" si="33"/>
        <v>-0.52143981436047759</v>
      </c>
      <c r="Q29">
        <f t="shared" si="34"/>
        <v>1.8309018512041866</v>
      </c>
      <c r="R29">
        <f t="shared" si="9"/>
        <v>4.981291208967991</v>
      </c>
      <c r="S29">
        <f t="shared" si="10"/>
        <v>2.079966411652586</v>
      </c>
      <c r="T29">
        <f t="shared" si="11"/>
        <v>-0.42989472180026828</v>
      </c>
      <c r="U29">
        <f t="shared" si="12"/>
        <v>4.1677510584145034</v>
      </c>
      <c r="V29">
        <f t="shared" si="13"/>
        <v>0.20799664116525862</v>
      </c>
      <c r="W29">
        <f t="shared" si="14"/>
        <v>0.41677510584145039</v>
      </c>
      <c r="X29">
        <f t="shared" si="19"/>
        <v>-0.49812912089679917</v>
      </c>
      <c r="Y29">
        <f t="shared" si="15"/>
        <v>-0.86710286524413127</v>
      </c>
      <c r="Z29">
        <f t="shared" si="16"/>
        <v>0.13289713475586873</v>
      </c>
      <c r="AA29">
        <f t="shared" si="17"/>
        <v>1.3289713475586873</v>
      </c>
      <c r="AB29">
        <f t="shared" si="20"/>
        <v>1.6761007943714588</v>
      </c>
      <c r="AC29">
        <f t="shared" si="21"/>
        <v>3.005072141930146</v>
      </c>
      <c r="AE29">
        <f>AJ29+_r</f>
        <v>6.0446191972052699E-2</v>
      </c>
      <c r="AF29">
        <f>-m*g*AE29</f>
        <v>0.60446191972052699</v>
      </c>
      <c r="AG29">
        <f>m*AM29^2*_r^2/2</f>
        <v>1.0150333515873502</v>
      </c>
      <c r="AH29">
        <f t="shared" si="22"/>
        <v>1.6194952713078772</v>
      </c>
      <c r="AI29">
        <f>_r*COS(AL29-RADIANS(90))</f>
        <v>-0.34240128770228517</v>
      </c>
      <c r="AJ29">
        <f>_r*SIN(AL29-RADIANS(90))</f>
        <v>-0.9395538080279473</v>
      </c>
      <c r="AL29">
        <f t="shared" si="35"/>
        <v>-0.34947148572752362</v>
      </c>
      <c r="AM29">
        <f t="shared" si="36"/>
        <v>1.4248040929105659</v>
      </c>
      <c r="AN29">
        <f>g/_r*SIN(AL29)</f>
        <v>3.4240128770228524</v>
      </c>
      <c r="AO29">
        <f t="shared" si="23"/>
        <v>1.4248040929105659</v>
      </c>
      <c r="AP29">
        <f t="shared" si="24"/>
        <v>3.4240128770228524</v>
      </c>
      <c r="AQ29">
        <f>AL29+AO29*dt/2</f>
        <v>-0.27823128108199535</v>
      </c>
      <c r="AR29">
        <f>AM29+AP29*dt/2</f>
        <v>1.5960047367617085</v>
      </c>
      <c r="AS29">
        <f>g/_r*SIN(AQ29)</f>
        <v>2.7465538024462841</v>
      </c>
      <c r="AU29">
        <f t="shared" si="25"/>
        <v>1.5960047367617085</v>
      </c>
      <c r="AV29">
        <f t="shared" si="26"/>
        <v>2.7465538024462841</v>
      </c>
      <c r="AW29">
        <f>AQ29+AU29*dt/2</f>
        <v>-0.19843104424390992</v>
      </c>
      <c r="AX29">
        <f>AR29+AV29*dt/2</f>
        <v>1.7333324268840227</v>
      </c>
      <c r="AY29">
        <f>g/_r*SIN(AW29)</f>
        <v>1.9713140580290669</v>
      </c>
      <c r="AZ29">
        <f t="shared" si="27"/>
        <v>1.7333324268840227</v>
      </c>
      <c r="BA29">
        <f t="shared" si="28"/>
        <v>1.9713140580290669</v>
      </c>
      <c r="BB29">
        <f>AW29+AZ29*dt/2</f>
        <v>-0.11176442289970878</v>
      </c>
      <c r="BC29">
        <f>AX29+BA29*dt/2</f>
        <v>1.8318981297854759</v>
      </c>
      <c r="BD29">
        <f>g/_r*SIN(BB29)</f>
        <v>1.1153188794754201</v>
      </c>
      <c r="BE29">
        <f t="shared" si="29"/>
        <v>1.8318981297854759</v>
      </c>
      <c r="BF29">
        <f t="shared" si="30"/>
        <v>1.1153188794754201</v>
      </c>
      <c r="BG29">
        <f>(AO29+2*AU29+2*AZ29+BE29)/6*dt</f>
        <v>0.16525627583312508</v>
      </c>
      <c r="BH29">
        <f>(AP29+2*AV29+2*BA29+BF29)/6*dt</f>
        <v>0.23291779129081625</v>
      </c>
    </row>
    <row r="30" spans="3:60" x14ac:dyDescent="0.3">
      <c r="C30">
        <f t="shared" ref="C30:C34" si="39">C29+F29</f>
        <v>-0.96737688012067902</v>
      </c>
      <c r="D30">
        <f t="shared" ref="D30:D34" si="40">D29+G29</f>
        <v>2.9257296290038268</v>
      </c>
      <c r="E30">
        <f t="shared" si="0"/>
        <v>8.2340002868319448</v>
      </c>
      <c r="F30">
        <f t="shared" si="1"/>
        <v>0.2925729629003827</v>
      </c>
      <c r="G30">
        <f t="shared" si="2"/>
        <v>0.82340002868319451</v>
      </c>
      <c r="H30">
        <f t="shared" si="3"/>
        <v>-0.82340002868319462</v>
      </c>
      <c r="I30">
        <f t="shared" si="4"/>
        <v>-0.56746135794828734</v>
      </c>
      <c r="J30">
        <f t="shared" si="5"/>
        <v>0.43253864205171266</v>
      </c>
      <c r="K30">
        <f t="shared" si="6"/>
        <v>0.43253864205171244</v>
      </c>
      <c r="L30">
        <f t="shared" si="7"/>
        <v>4.3253864205171269</v>
      </c>
      <c r="M30">
        <f t="shared" si="8"/>
        <v>4.2799469310154352</v>
      </c>
      <c r="N30">
        <f t="shared" si="18"/>
        <v>8.6053333515325612</v>
      </c>
      <c r="P30">
        <f t="shared" si="33"/>
        <v>-0.31344317319521897</v>
      </c>
      <c r="Q30">
        <f t="shared" si="34"/>
        <v>2.2476769570456367</v>
      </c>
      <c r="R30">
        <f t="shared" si="9"/>
        <v>3.083358710844426</v>
      </c>
      <c r="S30">
        <f t="shared" si="10"/>
        <v>2.4018448925878579</v>
      </c>
      <c r="T30">
        <f t="shared" si="11"/>
        <v>-0.20105932534293713</v>
      </c>
      <c r="U30">
        <f t="shared" si="12"/>
        <v>1.997074284941704</v>
      </c>
      <c r="V30">
        <f t="shared" si="13"/>
        <v>0.2401844892587858</v>
      </c>
      <c r="W30">
        <f t="shared" si="14"/>
        <v>0.19970742849417042</v>
      </c>
      <c r="X30">
        <f t="shared" si="19"/>
        <v>-0.30833587108444255</v>
      </c>
      <c r="Y30">
        <f t="shared" si="15"/>
        <v>-0.95127755707921446</v>
      </c>
      <c r="Z30">
        <f t="shared" si="16"/>
        <v>4.8722442920785536E-2</v>
      </c>
      <c r="AA30">
        <f t="shared" si="17"/>
        <v>0.48722442920785536</v>
      </c>
      <c r="AB30">
        <f t="shared" si="20"/>
        <v>2.5260258516169665</v>
      </c>
      <c r="AC30">
        <f t="shared" si="21"/>
        <v>3.0132502808248218</v>
      </c>
      <c r="AE30">
        <f>AJ30+_r</f>
        <v>1.6919692658110441E-2</v>
      </c>
      <c r="AF30">
        <f>-m*g*AE30</f>
        <v>0.16919692658110441</v>
      </c>
      <c r="AG30">
        <f>m*AM30^2*_r^2/2</f>
        <v>1.3740209226800904</v>
      </c>
      <c r="AH30">
        <f t="shared" si="22"/>
        <v>1.5432178492611948</v>
      </c>
      <c r="AI30">
        <f>_r*COS(AL30-RADIANS(90))</f>
        <v>-0.18317507831737392</v>
      </c>
      <c r="AJ30">
        <f>_r*SIN(AL30-RADIANS(90))</f>
        <v>-0.98308030734188956</v>
      </c>
      <c r="AL30">
        <f t="shared" si="35"/>
        <v>-0.18421520989439855</v>
      </c>
      <c r="AM30">
        <f t="shared" si="36"/>
        <v>1.6577218842013821</v>
      </c>
      <c r="AN30">
        <f>g/_r*SIN(AL30)</f>
        <v>1.8317507831737398</v>
      </c>
      <c r="AO30">
        <f t="shared" si="23"/>
        <v>1.6577218842013821</v>
      </c>
      <c r="AP30">
        <f t="shared" si="24"/>
        <v>1.8317507831737398</v>
      </c>
      <c r="AQ30">
        <f>AL30+AO30*dt/2</f>
        <v>-0.10132911568432944</v>
      </c>
      <c r="AR30">
        <f>AM30+AP30*dt/2</f>
        <v>1.749309423360069</v>
      </c>
      <c r="AS30">
        <f>g/_r*SIN(AQ30)</f>
        <v>1.0115580371922941</v>
      </c>
      <c r="AU30">
        <f t="shared" si="25"/>
        <v>1.749309423360069</v>
      </c>
      <c r="AV30">
        <f t="shared" si="26"/>
        <v>1.0115580371922941</v>
      </c>
      <c r="AW30">
        <f>AQ30+AU30*dt/2</f>
        <v>-1.3863644516325976E-2</v>
      </c>
      <c r="AX30">
        <f>AR30+AV30*dt/2</f>
        <v>1.7998873252196836</v>
      </c>
      <c r="AY30">
        <f>g/_r*SIN(AW30)</f>
        <v>0.13863200420370653</v>
      </c>
      <c r="AZ30">
        <f t="shared" si="27"/>
        <v>1.7998873252196836</v>
      </c>
      <c r="BA30">
        <f t="shared" si="28"/>
        <v>0.13863200420370653</v>
      </c>
      <c r="BB30">
        <f>AW30+AZ30*dt/2</f>
        <v>7.6130721744658209E-2</v>
      </c>
      <c r="BC30">
        <f>AX30+BA30*dt/2</f>
        <v>1.806818925429869</v>
      </c>
      <c r="BD30">
        <f>g/_r*SIN(BB30)</f>
        <v>-0.76057202212648711</v>
      </c>
      <c r="BE30">
        <f t="shared" si="29"/>
        <v>1.806818925429869</v>
      </c>
      <c r="BF30">
        <f t="shared" si="30"/>
        <v>-0.76057202212648711</v>
      </c>
      <c r="BG30">
        <f>(AO30+2*AU30+2*AZ30+BE30)/6*dt</f>
        <v>0.17604890511317928</v>
      </c>
      <c r="BH30">
        <f>(AP30+2*AV30+2*BA30+BF30)/6*dt</f>
        <v>5.6192647397320897E-2</v>
      </c>
    </row>
    <row r="31" spans="3:60" x14ac:dyDescent="0.3">
      <c r="C31">
        <f t="shared" si="39"/>
        <v>-0.67480391722029631</v>
      </c>
      <c r="D31">
        <f t="shared" si="40"/>
        <v>3.7491296576870212</v>
      </c>
      <c r="E31">
        <f t="shared" si="0"/>
        <v>6.2474422152640017</v>
      </c>
      <c r="F31">
        <f t="shared" si="1"/>
        <v>0.37491296576870214</v>
      </c>
      <c r="G31">
        <f t="shared" si="2"/>
        <v>0.62474422152640019</v>
      </c>
      <c r="H31">
        <f t="shared" si="3"/>
        <v>-0.62474422152640019</v>
      </c>
      <c r="I31">
        <f t="shared" si="4"/>
        <v>-0.78082946772606643</v>
      </c>
      <c r="J31">
        <f t="shared" si="5"/>
        <v>0.21917053227393357</v>
      </c>
      <c r="K31">
        <f t="shared" si="6"/>
        <v>0.21917053227393357</v>
      </c>
      <c r="L31">
        <f t="shared" si="7"/>
        <v>2.1917053227393355</v>
      </c>
      <c r="M31">
        <f t="shared" si="8"/>
        <v>7.0279865950742009</v>
      </c>
      <c r="N31">
        <f t="shared" si="18"/>
        <v>9.2196919178135364</v>
      </c>
      <c r="P31">
        <f t="shared" si="33"/>
        <v>-7.3258683936433172E-2</v>
      </c>
      <c r="Q31">
        <f t="shared" si="34"/>
        <v>2.4473843855398072</v>
      </c>
      <c r="R31">
        <f t="shared" si="9"/>
        <v>0.73193173642665754</v>
      </c>
      <c r="S31">
        <f t="shared" si="10"/>
        <v>2.4839809723611399</v>
      </c>
      <c r="T31">
        <f t="shared" si="11"/>
        <v>4.911053534055719E-2</v>
      </c>
      <c r="U31">
        <f t="shared" si="12"/>
        <v>-0.49090796557140942</v>
      </c>
      <c r="V31">
        <f t="shared" si="13"/>
        <v>0.248398097236114</v>
      </c>
      <c r="W31">
        <f t="shared" si="14"/>
        <v>-4.9090796557140944E-2</v>
      </c>
      <c r="X31">
        <f t="shared" si="19"/>
        <v>-7.3193173642665602E-2</v>
      </c>
      <c r="Y31">
        <f t="shared" si="15"/>
        <v>-0.99731778252075431</v>
      </c>
      <c r="Z31">
        <f t="shared" si="16"/>
        <v>2.6822174792456854E-3</v>
      </c>
      <c r="AA31">
        <f t="shared" si="17"/>
        <v>2.6822174792456854E-2</v>
      </c>
      <c r="AB31">
        <f t="shared" si="20"/>
        <v>2.9948451652920296</v>
      </c>
      <c r="AC31">
        <f t="shared" si="21"/>
        <v>3.0216673400844867</v>
      </c>
      <c r="AE31">
        <f>AJ31+_r</f>
        <v>3.3344081583619456E-5</v>
      </c>
      <c r="AF31">
        <f>-m*g*AE31</f>
        <v>3.3344081583619456E-4</v>
      </c>
      <c r="AG31">
        <f>m*AM31^2*_r^2/2</f>
        <v>1.4687515108126008</v>
      </c>
      <c r="AH31">
        <f t="shared" si="22"/>
        <v>1.469084951628437</v>
      </c>
      <c r="AI31">
        <f>_r*COS(AL31-RADIANS(90))</f>
        <v>-8.1662140150398181E-3</v>
      </c>
      <c r="AJ31">
        <f>_r*SIN(AL31-RADIANS(90))</f>
        <v>-0.99996665591841638</v>
      </c>
      <c r="AL31">
        <f t="shared" si="35"/>
        <v>-8.1663047812192691E-3</v>
      </c>
      <c r="AM31">
        <f t="shared" si="36"/>
        <v>1.713914531598703</v>
      </c>
      <c r="AN31">
        <f>g/_r*SIN(AL31)</f>
        <v>8.1662140150398799E-2</v>
      </c>
      <c r="AO31">
        <f t="shared" si="23"/>
        <v>1.713914531598703</v>
      </c>
      <c r="AP31">
        <f t="shared" si="24"/>
        <v>8.1662140150398799E-2</v>
      </c>
      <c r="AQ31">
        <f>AL31+AO31*dt/2</f>
        <v>7.7529421798715886E-2</v>
      </c>
      <c r="AR31">
        <f>AM31+AP31*dt/2</f>
        <v>1.717997638606223</v>
      </c>
      <c r="AS31">
        <f>g/_r*SIN(AQ31)</f>
        <v>-0.77451776018042673</v>
      </c>
      <c r="AU31">
        <f t="shared" si="25"/>
        <v>1.717997638606223</v>
      </c>
      <c r="AV31">
        <f t="shared" si="26"/>
        <v>-0.77451776018042673</v>
      </c>
      <c r="AW31">
        <f>AQ31+AU31*dt/2</f>
        <v>0.16342930372902703</v>
      </c>
      <c r="AX31">
        <f>AR31+AV31*dt/2</f>
        <v>1.6792717505972017</v>
      </c>
      <c r="AY31">
        <f>g/_r*SIN(AW31)</f>
        <v>-1.62702765382853</v>
      </c>
      <c r="AZ31">
        <f t="shared" si="27"/>
        <v>1.6792717505972017</v>
      </c>
      <c r="BA31">
        <f t="shared" si="28"/>
        <v>-1.62702765382853</v>
      </c>
      <c r="BB31">
        <f>AW31+AZ31*dt/2</f>
        <v>0.24739289125888714</v>
      </c>
      <c r="BC31">
        <f>AX31+BA31*dt/2</f>
        <v>1.5979203679057752</v>
      </c>
      <c r="BD31">
        <f>g/_r*SIN(BB31)</f>
        <v>-2.4487706126826203</v>
      </c>
      <c r="BE31">
        <f t="shared" si="29"/>
        <v>1.5979203679057752</v>
      </c>
      <c r="BF31">
        <f t="shared" si="30"/>
        <v>-2.4487706126826203</v>
      </c>
      <c r="BG31">
        <f>(AO31+2*AU31+2*AZ31+BE31)/6*dt</f>
        <v>0.16843956129852214</v>
      </c>
      <c r="BH31">
        <f>(AP31+2*AV31+2*BA31+BF31)/6*dt</f>
        <v>-0.11950332167583558</v>
      </c>
    </row>
    <row r="32" spans="3:60" x14ac:dyDescent="0.3">
      <c r="C32">
        <f t="shared" si="39"/>
        <v>-0.29989095145159417</v>
      </c>
      <c r="D32">
        <f t="shared" si="40"/>
        <v>4.3738738792134217</v>
      </c>
      <c r="E32">
        <f t="shared" si="0"/>
        <v>2.954160268470658</v>
      </c>
      <c r="F32">
        <f t="shared" si="1"/>
        <v>0.43738738792134219</v>
      </c>
      <c r="G32">
        <f t="shared" si="2"/>
        <v>0.2954160268470658</v>
      </c>
      <c r="H32">
        <f t="shared" si="3"/>
        <v>-0.29541602684706575</v>
      </c>
      <c r="I32">
        <f t="shared" si="4"/>
        <v>-0.95536870949487018</v>
      </c>
      <c r="J32">
        <f t="shared" si="5"/>
        <v>4.4631290505129817E-2</v>
      </c>
      <c r="K32">
        <f t="shared" si="6"/>
        <v>4.4631290505129817E-2</v>
      </c>
      <c r="L32">
        <f t="shared" si="7"/>
        <v>0.44631290505129817</v>
      </c>
      <c r="M32">
        <f t="shared" si="8"/>
        <v>9.5653863556327323</v>
      </c>
      <c r="N32">
        <f t="shared" si="18"/>
        <v>10.011699260684031</v>
      </c>
      <c r="P32">
        <f t="shared" si="33"/>
        <v>0.17513941329968083</v>
      </c>
      <c r="Q32">
        <f t="shared" si="34"/>
        <v>2.3982935889826664</v>
      </c>
      <c r="R32">
        <f t="shared" si="9"/>
        <v>-1.7424541987723448</v>
      </c>
      <c r="S32">
        <f t="shared" si="10"/>
        <v>2.3111708790440493</v>
      </c>
      <c r="T32">
        <f t="shared" si="11"/>
        <v>0.29505409274881417</v>
      </c>
      <c r="U32">
        <f t="shared" si="12"/>
        <v>-2.9079160575621081</v>
      </c>
      <c r="V32">
        <f t="shared" si="13"/>
        <v>0.23111708790440494</v>
      </c>
      <c r="W32">
        <f t="shared" si="14"/>
        <v>-0.29079160575621082</v>
      </c>
      <c r="X32">
        <f t="shared" si="19"/>
        <v>0.17424541987723455</v>
      </c>
      <c r="Y32">
        <f t="shared" si="15"/>
        <v>-0.98470225634544284</v>
      </c>
      <c r="Z32">
        <f t="shared" si="16"/>
        <v>1.5297743654557161E-2</v>
      </c>
      <c r="AA32">
        <f t="shared" si="17"/>
        <v>0.15297743654557161</v>
      </c>
      <c r="AB32">
        <f t="shared" si="20"/>
        <v>2.8759060694776792</v>
      </c>
      <c r="AC32">
        <f t="shared" si="21"/>
        <v>3.0288835060232508</v>
      </c>
      <c r="AE32">
        <f>AJ32+_r</f>
        <v>1.2816288219811733E-2</v>
      </c>
      <c r="AF32">
        <f>-m*g*AE32</f>
        <v>0.12816288219811733</v>
      </c>
      <c r="AG32">
        <f>m*AM32^2*_r^2/2</f>
        <v>1.2710735531638508</v>
      </c>
      <c r="AH32">
        <f t="shared" si="22"/>
        <v>1.3992364353619682</v>
      </c>
      <c r="AI32">
        <f>_r*COS(AL32-RADIANS(90))</f>
        <v>0.15958796695205493</v>
      </c>
      <c r="AJ32">
        <f>_r*SIN(AL32-RADIANS(90))</f>
        <v>-0.98718371178018827</v>
      </c>
      <c r="AL32">
        <f t="shared" si="35"/>
        <v>0.16027325651730287</v>
      </c>
      <c r="AM32">
        <f t="shared" si="36"/>
        <v>1.5944112099228673</v>
      </c>
      <c r="AN32">
        <f>g/_r*SIN(AL32)</f>
        <v>-1.595879669520549</v>
      </c>
      <c r="AO32">
        <f t="shared" si="23"/>
        <v>1.5944112099228673</v>
      </c>
      <c r="AP32">
        <f t="shared" si="24"/>
        <v>-1.595879669520549</v>
      </c>
      <c r="AQ32">
        <f>AL32+AO32*dt/2</f>
        <v>0.23999381701344624</v>
      </c>
      <c r="AR32">
        <f>AM32+AP32*dt/2</f>
        <v>1.5146172264468398</v>
      </c>
      <c r="AS32">
        <f>g/_r*SIN(AQ32)</f>
        <v>-2.3769662065295334</v>
      </c>
      <c r="AU32">
        <f t="shared" si="25"/>
        <v>1.5146172264468398</v>
      </c>
      <c r="AV32">
        <f t="shared" si="26"/>
        <v>-2.3769662065295334</v>
      </c>
      <c r="AW32">
        <f>AQ32+AU32*dt/2</f>
        <v>0.31572467833578821</v>
      </c>
      <c r="AX32">
        <f>AR32+AV32*dt/2</f>
        <v>1.3957689161203632</v>
      </c>
      <c r="AY32">
        <f>g/_r*SIN(AW32)</f>
        <v>-3.1050541135343757</v>
      </c>
      <c r="AZ32">
        <f t="shared" si="27"/>
        <v>1.3957689161203632</v>
      </c>
      <c r="BA32">
        <f t="shared" si="28"/>
        <v>-3.1050541135343757</v>
      </c>
      <c r="BB32">
        <f>AW32+AZ32*dt/2</f>
        <v>0.38551312414180638</v>
      </c>
      <c r="BC32">
        <f>AX32+BA32*dt/2</f>
        <v>1.2405162104436445</v>
      </c>
      <c r="BD32">
        <f>g/_r*SIN(BB32)</f>
        <v>-3.7603464993534477</v>
      </c>
      <c r="BE32">
        <f t="shared" si="29"/>
        <v>1.2405162104436445</v>
      </c>
      <c r="BF32">
        <f t="shared" si="30"/>
        <v>-3.7603464993534477</v>
      </c>
      <c r="BG32">
        <f>(AO32+2*AU32+2*AZ32+BE32)/6*dt</f>
        <v>0.14426166175834865</v>
      </c>
      <c r="BH32">
        <f>(AP32+2*AV32+2*BA32+BF32)/6*dt</f>
        <v>-0.27200444681669694</v>
      </c>
    </row>
    <row r="33" spans="3:60" x14ac:dyDescent="0.3">
      <c r="C33">
        <f t="shared" si="39"/>
        <v>0.13749643646974802</v>
      </c>
      <c r="D33">
        <f t="shared" si="40"/>
        <v>4.669289906060488</v>
      </c>
      <c r="E33">
        <f t="shared" si="0"/>
        <v>-1.3706361126271973</v>
      </c>
      <c r="F33">
        <f t="shared" si="1"/>
        <v>0.46692899060604881</v>
      </c>
      <c r="G33">
        <f t="shared" si="2"/>
        <v>-0.13706361126271974</v>
      </c>
      <c r="H33">
        <f t="shared" si="3"/>
        <v>0.13706361126271974</v>
      </c>
      <c r="I33">
        <f t="shared" si="4"/>
        <v>-0.99056224764909251</v>
      </c>
      <c r="J33">
        <f t="shared" si="5"/>
        <v>9.4377523509074912E-3</v>
      </c>
      <c r="K33">
        <f t="shared" si="6"/>
        <v>9.4377523509074912E-3</v>
      </c>
      <c r="L33">
        <f t="shared" si="7"/>
        <v>9.4377523509074912E-2</v>
      </c>
      <c r="M33">
        <f t="shared" si="8"/>
        <v>10.901134113419181</v>
      </c>
      <c r="N33">
        <f t="shared" si="18"/>
        <v>10.995511636928256</v>
      </c>
      <c r="P33">
        <f t="shared" si="33"/>
        <v>0.40625650120408574</v>
      </c>
      <c r="Q33">
        <f t="shared" si="34"/>
        <v>2.1075019832264554</v>
      </c>
      <c r="R33">
        <f t="shared" si="9"/>
        <v>-3.9517330229818004</v>
      </c>
      <c r="S33">
        <f t="shared" si="10"/>
        <v>1.9099153320773654</v>
      </c>
      <c r="T33">
        <f t="shared" si="11"/>
        <v>0.51163160036540856</v>
      </c>
      <c r="U33">
        <f t="shared" si="12"/>
        <v>-4.896005667156925</v>
      </c>
      <c r="V33">
        <f t="shared" si="13"/>
        <v>0.19099153320773654</v>
      </c>
      <c r="W33">
        <f t="shared" si="14"/>
        <v>-0.48960056671569252</v>
      </c>
      <c r="X33">
        <f t="shared" si="19"/>
        <v>0.3951733022981801</v>
      </c>
      <c r="Y33">
        <f t="shared" si="15"/>
        <v>-0.91860658671204354</v>
      </c>
      <c r="Z33">
        <f t="shared" si="16"/>
        <v>8.1393413287956462E-2</v>
      </c>
      <c r="AA33">
        <f t="shared" si="17"/>
        <v>0.81393413287956462</v>
      </c>
      <c r="AB33">
        <f t="shared" si="20"/>
        <v>2.2207823046517214</v>
      </c>
      <c r="AC33">
        <f t="shared" si="21"/>
        <v>3.0347164375312863</v>
      </c>
      <c r="AE33">
        <f>AJ33+_r</f>
        <v>4.60134897285992E-2</v>
      </c>
      <c r="AF33">
        <f>-m*g*AE33</f>
        <v>0.460134897285992</v>
      </c>
      <c r="AG33">
        <f>m*AM33^2*_r^2/2</f>
        <v>0.87437982355446964</v>
      </c>
      <c r="AH33">
        <f t="shared" si="22"/>
        <v>1.3345147208404615</v>
      </c>
      <c r="AI33">
        <f>_r*COS(AL33-RADIANS(90))</f>
        <v>0.29984952596293118</v>
      </c>
      <c r="AJ33">
        <f>_r*SIN(AL33-RADIANS(90))</f>
        <v>-0.9539865102714008</v>
      </c>
      <c r="AL33">
        <f t="shared" si="35"/>
        <v>0.30453491827565149</v>
      </c>
      <c r="AM33">
        <f t="shared" si="36"/>
        <v>1.3224067631061704</v>
      </c>
      <c r="AN33">
        <f>g/_r*SIN(AL33)</f>
        <v>-2.998495259629312</v>
      </c>
      <c r="AO33">
        <f t="shared" si="23"/>
        <v>1.3224067631061704</v>
      </c>
      <c r="AP33">
        <f t="shared" si="24"/>
        <v>-2.998495259629312</v>
      </c>
      <c r="AQ33">
        <f>AL33+AO33*dt/2</f>
        <v>0.37065525643096003</v>
      </c>
      <c r="AR33">
        <f>AM33+AP33*dt/2</f>
        <v>1.1724820001247047</v>
      </c>
      <c r="AS33">
        <f>g/_r*SIN(AQ33)</f>
        <v>-3.6222626777843598</v>
      </c>
      <c r="AU33">
        <f t="shared" si="25"/>
        <v>1.1724820001247047</v>
      </c>
      <c r="AV33">
        <f t="shared" si="26"/>
        <v>-3.6222626777843598</v>
      </c>
      <c r="AW33">
        <f>AQ33+AU33*dt/2</f>
        <v>0.42927935643719528</v>
      </c>
      <c r="AX33">
        <f>AR33+AV33*dt/2</f>
        <v>0.9913688662354867</v>
      </c>
      <c r="AY33">
        <f>g/_r*SIN(AW33)</f>
        <v>-4.1621565392343722</v>
      </c>
      <c r="AZ33">
        <f t="shared" si="27"/>
        <v>0.9913688662354867</v>
      </c>
      <c r="BA33">
        <f t="shared" si="28"/>
        <v>-4.1621565392343722</v>
      </c>
      <c r="BB33">
        <f>AW33+AZ33*dt/2</f>
        <v>0.47884779974896963</v>
      </c>
      <c r="BC33">
        <f>AX33+BA33*dt/2</f>
        <v>0.78326103927376811</v>
      </c>
      <c r="BD33">
        <f>g/_r*SIN(BB33)</f>
        <v>-4.6075687347392327</v>
      </c>
      <c r="BE33">
        <f t="shared" si="29"/>
        <v>0.78326103927376811</v>
      </c>
      <c r="BF33">
        <f t="shared" si="30"/>
        <v>-4.6075687347392327</v>
      </c>
      <c r="BG33">
        <f>(AO33+2*AU33+2*AZ33+BE33)/6*dt</f>
        <v>0.10722282558500534</v>
      </c>
      <c r="BH33">
        <f>(AP33+2*AV33+2*BA33+BF33)/6*dt</f>
        <v>-0.3862483738067668</v>
      </c>
    </row>
    <row r="34" spans="3:60" x14ac:dyDescent="0.3">
      <c r="C34">
        <f t="shared" si="39"/>
        <v>0.60442542707579683</v>
      </c>
      <c r="D34">
        <f t="shared" si="40"/>
        <v>4.5322262947977681</v>
      </c>
      <c r="E34">
        <f t="shared" si="0"/>
        <v>-5.6828939496564317</v>
      </c>
      <c r="F34">
        <f t="shared" si="1"/>
        <v>0.45322262947977682</v>
      </c>
      <c r="G34">
        <f t="shared" si="2"/>
        <v>-0.56828939496564324</v>
      </c>
      <c r="H34">
        <f t="shared" si="3"/>
        <v>0.56828939496564312</v>
      </c>
      <c r="I34">
        <f t="shared" si="4"/>
        <v>-0.82282875713576231</v>
      </c>
      <c r="J34">
        <f t="shared" si="5"/>
        <v>0.17717124286423769</v>
      </c>
      <c r="K34">
        <f t="shared" si="6"/>
        <v>0.17717124286423769</v>
      </c>
      <c r="L34">
        <f t="shared" si="7"/>
        <v>1.7717124286423769</v>
      </c>
      <c r="M34">
        <f t="shared" si="8"/>
        <v>10.270537593628152</v>
      </c>
      <c r="N34">
        <f t="shared" si="18"/>
        <v>12.04225002227053</v>
      </c>
      <c r="P34">
        <f t="shared" si="33"/>
        <v>0.59724803441182228</v>
      </c>
      <c r="Q34">
        <f t="shared" si="34"/>
        <v>1.617901416510763</v>
      </c>
      <c r="R34">
        <f t="shared" si="9"/>
        <v>-5.6236904294478354</v>
      </c>
      <c r="S34">
        <f t="shared" si="10"/>
        <v>1.3367168950383712</v>
      </c>
      <c r="T34">
        <f t="shared" si="11"/>
        <v>0.67814310523736043</v>
      </c>
      <c r="U34">
        <f t="shared" si="12"/>
        <v>-6.2734807008205964</v>
      </c>
      <c r="V34">
        <f t="shared" si="13"/>
        <v>0.13367168950383712</v>
      </c>
      <c r="W34">
        <f t="shared" si="14"/>
        <v>-0.62734807008205973</v>
      </c>
      <c r="X34">
        <f t="shared" si="19"/>
        <v>0.56236904294478363</v>
      </c>
      <c r="Y34">
        <f t="shared" si="15"/>
        <v>-0.82688636434359475</v>
      </c>
      <c r="Z34">
        <f t="shared" si="16"/>
        <v>0.17311363565640525</v>
      </c>
      <c r="AA34">
        <f t="shared" si="17"/>
        <v>1.7311363565640525</v>
      </c>
      <c r="AB34">
        <f t="shared" si="20"/>
        <v>1.3088024967737668</v>
      </c>
      <c r="AC34">
        <f t="shared" si="21"/>
        <v>3.0399388533378193</v>
      </c>
      <c r="AE34">
        <f>AJ34+_r</f>
        <v>8.3581246718654634E-2</v>
      </c>
      <c r="AF34">
        <f>-m*g*AE34</f>
        <v>0.83581246718654634</v>
      </c>
      <c r="AG34">
        <f>m*AM34^2*_r^2/2</f>
        <v>0.43819626492782687</v>
      </c>
      <c r="AH34">
        <f t="shared" si="22"/>
        <v>1.2740087321143732</v>
      </c>
      <c r="AI34">
        <f>_r*COS(AL34-RADIANS(90))</f>
        <v>0.40022077486590407</v>
      </c>
      <c r="AJ34">
        <f>_r*SIN(AL34-RADIANS(90))</f>
        <v>-0.91641875328134537</v>
      </c>
      <c r="AL34">
        <f t="shared" si="35"/>
        <v>0.41175774386065683</v>
      </c>
      <c r="AM34">
        <f t="shared" si="36"/>
        <v>0.93615838929940365</v>
      </c>
      <c r="AN34">
        <f>g/_r*SIN(AL34)</f>
        <v>-4.0022077486590408</v>
      </c>
      <c r="AO34">
        <f t="shared" si="23"/>
        <v>0.93615838929940365</v>
      </c>
      <c r="AP34">
        <f t="shared" si="24"/>
        <v>-4.0022077486590408</v>
      </c>
      <c r="AQ34">
        <f>AL34+AO34*dt/2</f>
        <v>0.45856566332562704</v>
      </c>
      <c r="AR34">
        <f>AM34+AP34*dt/2</f>
        <v>0.73604800186645158</v>
      </c>
      <c r="AS34">
        <f>g/_r*SIN(AQ34)</f>
        <v>-4.4266240977489</v>
      </c>
      <c r="AU34">
        <f t="shared" si="25"/>
        <v>0.73604800186645158</v>
      </c>
      <c r="AV34">
        <f t="shared" si="26"/>
        <v>-4.4266240977489</v>
      </c>
      <c r="AW34">
        <f>AQ34+AU34*dt/2</f>
        <v>0.49536806341894962</v>
      </c>
      <c r="AX34">
        <f>AR34+AV34*dt/2</f>
        <v>0.51471679697900652</v>
      </c>
      <c r="AY34">
        <f>g/_r*SIN(AW34)</f>
        <v>-4.7535550337911889</v>
      </c>
      <c r="AZ34">
        <f t="shared" si="27"/>
        <v>0.51471679697900652</v>
      </c>
      <c r="BA34">
        <f t="shared" si="28"/>
        <v>-4.7535550337911889</v>
      </c>
      <c r="BB34">
        <f>AW34+AZ34*dt/2</f>
        <v>0.5211039032678999</v>
      </c>
      <c r="BC34">
        <f>AX34+BA34*dt/2</f>
        <v>0.27703904528944706</v>
      </c>
      <c r="BD34">
        <f>g/_r*SIN(BB34)</f>
        <v>-4.9783782332792157</v>
      </c>
      <c r="BE34">
        <f t="shared" si="29"/>
        <v>0.27703904528944706</v>
      </c>
      <c r="BF34">
        <f t="shared" si="30"/>
        <v>-4.9783782332792157</v>
      </c>
      <c r="BG34">
        <f>(AO34+2*AU34+2*AZ34+BE34)/6*dt</f>
        <v>6.1912117204662775E-2</v>
      </c>
      <c r="BH34">
        <f>(AP34+2*AV34+2*BA34+BF34)/6*dt</f>
        <v>-0.45568240408364064</v>
      </c>
    </row>
    <row r="35" spans="3:60" x14ac:dyDescent="0.3">
      <c r="C35">
        <f t="shared" ref="C35:D38" si="41">C34+F34</f>
        <v>1.0576480565555737</v>
      </c>
      <c r="D35">
        <f t="shared" si="41"/>
        <v>3.9639368998321247</v>
      </c>
      <c r="E35">
        <f t="shared" si="0"/>
        <v>-8.7120327114069624</v>
      </c>
      <c r="F35">
        <f t="shared" si="1"/>
        <v>0.3963936899832125</v>
      </c>
      <c r="G35">
        <f t="shared" si="2"/>
        <v>-0.87120327114069629</v>
      </c>
      <c r="H35">
        <f t="shared" si="3"/>
        <v>0.87120327114069618</v>
      </c>
      <c r="I35">
        <f t="shared" si="4"/>
        <v>-0.4909224585958058</v>
      </c>
      <c r="J35">
        <f t="shared" si="5"/>
        <v>0.50907754140419414</v>
      </c>
      <c r="K35">
        <f t="shared" si="6"/>
        <v>0.50907754140419414</v>
      </c>
      <c r="L35">
        <f t="shared" si="7"/>
        <v>5.090775414041941</v>
      </c>
      <c r="M35">
        <f t="shared" si="8"/>
        <v>7.8563978729253581</v>
      </c>
      <c r="N35">
        <f t="shared" si="18"/>
        <v>12.947173286967299</v>
      </c>
      <c r="P35">
        <f t="shared" si="33"/>
        <v>0.7309197239156594</v>
      </c>
      <c r="Q35">
        <f t="shared" si="34"/>
        <v>0.9905533464287033</v>
      </c>
      <c r="R35">
        <f t="shared" si="9"/>
        <v>-6.6755470757639728</v>
      </c>
      <c r="S35">
        <f t="shared" si="10"/>
        <v>0.65677599264050457</v>
      </c>
      <c r="T35">
        <f t="shared" si="11"/>
        <v>0.78044739123709461</v>
      </c>
      <c r="U35">
        <f t="shared" si="12"/>
        <v>-7.0359740529321542</v>
      </c>
      <c r="V35">
        <f t="shared" si="13"/>
        <v>6.5677599264050465E-2</v>
      </c>
      <c r="W35">
        <f t="shared" si="14"/>
        <v>-0.70359740529321546</v>
      </c>
      <c r="X35">
        <f t="shared" si="19"/>
        <v>0.66755470757639723</v>
      </c>
      <c r="Y35">
        <f t="shared" si="15"/>
        <v>-0.74456075131085897</v>
      </c>
      <c r="Z35">
        <f t="shared" si="16"/>
        <v>0.25543924868914103</v>
      </c>
      <c r="AA35">
        <f t="shared" si="17"/>
        <v>2.5543924868914103</v>
      </c>
      <c r="AB35">
        <f t="shared" si="20"/>
        <v>0.49059796606055134</v>
      </c>
      <c r="AC35">
        <f t="shared" si="21"/>
        <v>3.0449904529519616</v>
      </c>
      <c r="AE35">
        <f>AJ35+_r</f>
        <v>0.11009974158046076</v>
      </c>
      <c r="AF35">
        <f>-m*g*AE35</f>
        <v>1.1009974158046076</v>
      </c>
      <c r="AG35">
        <f>m*AM35^2*_r^2/2</f>
        <v>0.11542858618452906</v>
      </c>
      <c r="AH35">
        <f t="shared" si="22"/>
        <v>1.2164260019891366</v>
      </c>
      <c r="AI35">
        <f>_r*COS(AL35-RADIANS(90))</f>
        <v>0.45615516007696028</v>
      </c>
      <c r="AJ35">
        <f>_r*SIN(AL35-RADIANS(90))</f>
        <v>-0.88990025841953924</v>
      </c>
      <c r="AL35">
        <f t="shared" si="35"/>
        <v>0.47366986106531961</v>
      </c>
      <c r="AM35">
        <f t="shared" si="36"/>
        <v>0.48047598521576301</v>
      </c>
      <c r="AN35">
        <f>g/_r*SIN(AL35)</f>
        <v>-4.5615516007696026</v>
      </c>
      <c r="AO35">
        <f t="shared" si="23"/>
        <v>0.48047598521576301</v>
      </c>
      <c r="AP35">
        <f t="shared" si="24"/>
        <v>-4.5615516007696026</v>
      </c>
      <c r="AQ35">
        <f>AL35+AO35*dt/2</f>
        <v>0.49769366032610773</v>
      </c>
      <c r="AR35">
        <f>AM35+AP35*dt/2</f>
        <v>0.25239840517728285</v>
      </c>
      <c r="AS35">
        <f>g/_r*SIN(AQ35)</f>
        <v>-4.7740026183870379</v>
      </c>
      <c r="AU35">
        <f t="shared" si="25"/>
        <v>0.25239840517728285</v>
      </c>
      <c r="AV35">
        <f t="shared" si="26"/>
        <v>-4.7740026183870379</v>
      </c>
      <c r="AW35">
        <f>AQ35+AU35*dt/2</f>
        <v>0.51031358058497189</v>
      </c>
      <c r="AX35">
        <f>AR35+AV35*dt/2</f>
        <v>1.3698274257930937E-2</v>
      </c>
      <c r="AY35">
        <f>g/_r*SIN(AW35)</f>
        <v>-4.8845089860974733</v>
      </c>
      <c r="AZ35">
        <f t="shared" si="27"/>
        <v>1.3698274257930937E-2</v>
      </c>
      <c r="BA35">
        <f t="shared" si="28"/>
        <v>-4.8845089860974733</v>
      </c>
      <c r="BB35">
        <f>AW35+AZ35*dt/2</f>
        <v>0.51099849429786848</v>
      </c>
      <c r="BC35">
        <f>AX35+BA35*dt/2</f>
        <v>-0.23052717504694273</v>
      </c>
      <c r="BD35">
        <f>g/_r*SIN(BB35)</f>
        <v>-4.8904843379837937</v>
      </c>
      <c r="BE35">
        <f t="shared" si="29"/>
        <v>-0.23052717504694273</v>
      </c>
      <c r="BF35">
        <f t="shared" si="30"/>
        <v>-4.8904843379837937</v>
      </c>
      <c r="BG35">
        <f>(AO35+2*AU35+2*AZ35+BE35)/6*dt</f>
        <v>1.3035702817320798E-2</v>
      </c>
      <c r="BH35">
        <f>(AP35+2*AV35+2*BA35+BF35)/6*dt</f>
        <v>-0.47948431912870693</v>
      </c>
    </row>
    <row r="36" spans="3:60" x14ac:dyDescent="0.3">
      <c r="C36">
        <f t="shared" si="41"/>
        <v>1.4540417465387863</v>
      </c>
      <c r="D36">
        <f t="shared" si="41"/>
        <v>3.0927336286914286</v>
      </c>
      <c r="E36">
        <f t="shared" si="0"/>
        <v>-9.9319192303531256</v>
      </c>
      <c r="F36">
        <f t="shared" si="1"/>
        <v>0.30927336286914286</v>
      </c>
      <c r="G36">
        <f t="shared" si="2"/>
        <v>-0.99319192303531256</v>
      </c>
      <c r="H36">
        <f t="shared" si="3"/>
        <v>0.99319192303531256</v>
      </c>
      <c r="I36">
        <f t="shared" si="4"/>
        <v>-0.11648950174765893</v>
      </c>
      <c r="J36">
        <f t="shared" si="5"/>
        <v>0.88351049825234107</v>
      </c>
      <c r="K36">
        <f t="shared" si="6"/>
        <v>0.88351049825234096</v>
      </c>
      <c r="L36">
        <f t="shared" si="7"/>
        <v>8.8351049825234114</v>
      </c>
      <c r="M36">
        <f t="shared" si="8"/>
        <v>4.7825006490194255</v>
      </c>
      <c r="N36">
        <f t="shared" si="18"/>
        <v>13.617605631542837</v>
      </c>
      <c r="P36">
        <f t="shared" si="33"/>
        <v>0.79659732317970988</v>
      </c>
      <c r="Q36">
        <f t="shared" si="34"/>
        <v>0.28695594113548784</v>
      </c>
      <c r="R36">
        <f t="shared" si="9"/>
        <v>-7.1498127485820344</v>
      </c>
      <c r="S36">
        <f t="shared" si="10"/>
        <v>-7.0534696293613919E-2</v>
      </c>
      <c r="T36">
        <f t="shared" si="11"/>
        <v>0.81094512023648424</v>
      </c>
      <c r="U36">
        <f t="shared" si="12"/>
        <v>-7.2493850970957929</v>
      </c>
      <c r="V36">
        <f t="shared" si="13"/>
        <v>-7.0534696293613926E-3</v>
      </c>
      <c r="W36">
        <f t="shared" si="14"/>
        <v>-0.72493850970957929</v>
      </c>
      <c r="X36">
        <f t="shared" si="19"/>
        <v>0.7149812748582034</v>
      </c>
      <c r="Y36">
        <f t="shared" si="15"/>
        <v>-0.69914360227505357</v>
      </c>
      <c r="Z36">
        <f t="shared" si="16"/>
        <v>0.30085639772494643</v>
      </c>
      <c r="AA36">
        <f t="shared" si="17"/>
        <v>3.0085639772494641</v>
      </c>
      <c r="AB36">
        <f t="shared" si="20"/>
        <v>4.1171856076476783E-2</v>
      </c>
      <c r="AC36">
        <f t="shared" si="21"/>
        <v>3.0497358333259408</v>
      </c>
      <c r="AE36">
        <f>AJ36+_r</f>
        <v>0.11612148538209477</v>
      </c>
      <c r="AF36">
        <f>-m*g*AE36</f>
        <v>1.1612148538209477</v>
      </c>
      <c r="AG36">
        <f>m*AM36^2*_r^2/2</f>
        <v>4.9170081410856504E-7</v>
      </c>
      <c r="AH36">
        <f t="shared" si="22"/>
        <v>1.1612153455217618</v>
      </c>
      <c r="AI36">
        <f>_r*COS(AL36-RADIANS(90))</f>
        <v>0.46771655027040199</v>
      </c>
      <c r="AJ36">
        <f>_r*SIN(AL36-RADIANS(90))</f>
        <v>-0.88387851461790523</v>
      </c>
      <c r="AL36">
        <f t="shared" si="35"/>
        <v>0.48670556388264041</v>
      </c>
      <c r="AM36">
        <f t="shared" si="36"/>
        <v>9.9166608705608672E-4</v>
      </c>
      <c r="AN36">
        <f>g/_r*SIN(AL36)</f>
        <v>-4.6771655027040202</v>
      </c>
      <c r="AO36">
        <f t="shared" si="23"/>
        <v>9.9166608705608672E-4</v>
      </c>
      <c r="AP36">
        <f t="shared" si="24"/>
        <v>-4.6771655027040202</v>
      </c>
      <c r="AQ36">
        <f>AL36+AO36*dt/2</f>
        <v>0.4867551471869932</v>
      </c>
      <c r="AR36">
        <f>AM36+AP36*dt/2</f>
        <v>-0.23286660904814493</v>
      </c>
      <c r="AS36">
        <f>g/_r*SIN(AQ36)</f>
        <v>-4.6776037531284373</v>
      </c>
      <c r="AU36">
        <f t="shared" si="25"/>
        <v>-0.23286660904814493</v>
      </c>
      <c r="AV36">
        <f t="shared" si="26"/>
        <v>-4.6776037531284373</v>
      </c>
      <c r="AW36">
        <f>AQ36+AU36*dt/2</f>
        <v>0.47511181673458597</v>
      </c>
      <c r="AX36">
        <f>AR36+AV36*dt/2</f>
        <v>-0.46674679670456681</v>
      </c>
      <c r="AY36">
        <f>g/_r*SIN(AW36)</f>
        <v>-4.5743788212792404</v>
      </c>
      <c r="AZ36">
        <f t="shared" si="27"/>
        <v>-0.46674679670456681</v>
      </c>
      <c r="BA36">
        <f t="shared" si="28"/>
        <v>-4.5743788212792404</v>
      </c>
      <c r="BB36">
        <f>AW36+AZ36*dt/2</f>
        <v>0.45177447689935762</v>
      </c>
      <c r="BC36">
        <f>AX36+BA36*dt/2</f>
        <v>-0.69546573776852882</v>
      </c>
      <c r="BD36">
        <f>g/_r*SIN(BB36)</f>
        <v>-4.3656267105226414</v>
      </c>
      <c r="BE36">
        <f t="shared" si="29"/>
        <v>-0.69546573776852882</v>
      </c>
      <c r="BF36">
        <f t="shared" si="30"/>
        <v>-4.3656267105226414</v>
      </c>
      <c r="BG36">
        <f>(AO36+2*AU36+2*AZ36+BE36)/6*dt</f>
        <v>-3.4895014719781604E-2</v>
      </c>
      <c r="BH36">
        <f>(AP36+2*AV36+2*BA36+BF36)/6*dt</f>
        <v>-0.4591126227007003</v>
      </c>
    </row>
    <row r="37" spans="3:60" x14ac:dyDescent="0.3">
      <c r="C37">
        <f t="shared" si="41"/>
        <v>1.7633151094079291</v>
      </c>
      <c r="D37">
        <f t="shared" si="41"/>
        <v>2.0995417056561161</v>
      </c>
      <c r="E37">
        <f t="shared" si="0"/>
        <v>-9.8152542607295494</v>
      </c>
      <c r="F37">
        <f t="shared" si="1"/>
        <v>0.20995417056561161</v>
      </c>
      <c r="G37">
        <f t="shared" si="2"/>
        <v>-0.98152542607295501</v>
      </c>
      <c r="H37">
        <f t="shared" si="3"/>
        <v>0.9815254260729549</v>
      </c>
      <c r="I37">
        <f t="shared" si="4"/>
        <v>0.19133174846926054</v>
      </c>
      <c r="J37">
        <f t="shared" si="5"/>
        <v>1.1913317484692605</v>
      </c>
      <c r="K37">
        <f t="shared" si="6"/>
        <v>1.1913317484692605</v>
      </c>
      <c r="L37">
        <f t="shared" si="7"/>
        <v>11.913317484692605</v>
      </c>
      <c r="M37">
        <f t="shared" si="8"/>
        <v>2.2040376868946967</v>
      </c>
      <c r="N37">
        <f t="shared" si="18"/>
        <v>14.117355171587302</v>
      </c>
      <c r="P37">
        <f t="shared" si="33"/>
        <v>0.78954385355034851</v>
      </c>
      <c r="Q37">
        <f t="shared" si="34"/>
        <v>-0.43798256857409146</v>
      </c>
      <c r="R37">
        <f t="shared" si="9"/>
        <v>-7.1003214198544935</v>
      </c>
      <c r="S37">
        <f t="shared" si="10"/>
        <v>-0.79299863956681615</v>
      </c>
      <c r="T37">
        <f t="shared" si="11"/>
        <v>0.76764472512164394</v>
      </c>
      <c r="U37">
        <f t="shared" si="12"/>
        <v>-6.944424323841365</v>
      </c>
      <c r="V37">
        <f t="shared" si="13"/>
        <v>-7.9299863956681621E-2</v>
      </c>
      <c r="W37">
        <f t="shared" si="14"/>
        <v>-0.6944424323841365</v>
      </c>
      <c r="X37">
        <f t="shared" si="19"/>
        <v>0.71003214198544939</v>
      </c>
      <c r="Y37">
        <f t="shared" si="15"/>
        <v>-0.70416926753981146</v>
      </c>
      <c r="Z37">
        <f t="shared" si="16"/>
        <v>0.29583073246018854</v>
      </c>
      <c r="AA37">
        <f t="shared" si="17"/>
        <v>2.9583073246018854</v>
      </c>
      <c r="AB37">
        <f t="shared" si="20"/>
        <v>9.5914365187379363E-2</v>
      </c>
      <c r="AC37">
        <f t="shared" si="21"/>
        <v>3.0542216897892649</v>
      </c>
      <c r="AE37">
        <f>AJ37+_r</f>
        <v>0.10034189957285644</v>
      </c>
      <c r="AF37">
        <f>-m*g*AE37</f>
        <v>1.0034189957285644</v>
      </c>
      <c r="AG37">
        <f>m*AM37^2*_r^2/2</f>
        <v>0.10493740544430025</v>
      </c>
      <c r="AH37">
        <f t="shared" si="22"/>
        <v>1.1083564011728646</v>
      </c>
      <c r="AI37">
        <f>_r*COS(AL37-RADIANS(90))</f>
        <v>0.43659512404036732</v>
      </c>
      <c r="AJ37">
        <f>_r*SIN(AL37-RADIANS(90))</f>
        <v>-0.89965810042714356</v>
      </c>
      <c r="AL37">
        <f t="shared" si="35"/>
        <v>0.45181054916285879</v>
      </c>
      <c r="AM37">
        <f t="shared" si="36"/>
        <v>-0.45812095661364421</v>
      </c>
      <c r="AN37">
        <f>g/_r*SIN(AL37)</f>
        <v>-4.3659512404036729</v>
      </c>
      <c r="AO37">
        <f t="shared" si="23"/>
        <v>-0.45812095661364421</v>
      </c>
      <c r="AP37">
        <f t="shared" si="24"/>
        <v>-4.3659512404036729</v>
      </c>
      <c r="AQ37">
        <f>AL37+AO37*dt/2</f>
        <v>0.42890450133217656</v>
      </c>
      <c r="AR37">
        <f>AM37+AP37*dt/2</f>
        <v>-0.67641851863382785</v>
      </c>
      <c r="AS37">
        <f>g/_r*SIN(AQ37)</f>
        <v>-4.1587478171360601</v>
      </c>
      <c r="AU37">
        <f t="shared" si="25"/>
        <v>-0.67641851863382785</v>
      </c>
      <c r="AV37">
        <f t="shared" si="26"/>
        <v>-4.1587478171360601</v>
      </c>
      <c r="AW37">
        <f>AQ37+AU37*dt/2</f>
        <v>0.39508357540048517</v>
      </c>
      <c r="AX37">
        <f>AR37+AV37*dt/2</f>
        <v>-0.88435590949063081</v>
      </c>
      <c r="AY37">
        <f>g/_r*SIN(AW37)</f>
        <v>-3.84885327271755</v>
      </c>
      <c r="AZ37">
        <f t="shared" si="27"/>
        <v>-0.88435590949063081</v>
      </c>
      <c r="BA37">
        <f t="shared" si="28"/>
        <v>-3.84885327271755</v>
      </c>
      <c r="BB37">
        <f>AW37+AZ37*dt/2</f>
        <v>0.35086577992595364</v>
      </c>
      <c r="BC37">
        <f>AX37+BA37*dt/2</f>
        <v>-1.0767985731265084</v>
      </c>
      <c r="BD37">
        <f>g/_r*SIN(BB37)</f>
        <v>-3.4371096887783614</v>
      </c>
      <c r="BE37">
        <f t="shared" si="29"/>
        <v>-1.0767985731265084</v>
      </c>
      <c r="BF37">
        <f t="shared" si="30"/>
        <v>-3.4371096887783614</v>
      </c>
      <c r="BG37">
        <f>(AO37+2*AU37+2*AZ37+BE37)/6*dt</f>
        <v>-7.7607806433151169E-2</v>
      </c>
      <c r="BH37">
        <f>(AP37+2*AV37+2*BA37+BF37)/6*dt</f>
        <v>-0.39697105181482084</v>
      </c>
    </row>
    <row r="38" spans="3:60" x14ac:dyDescent="0.3">
      <c r="C38">
        <f t="shared" si="41"/>
        <v>1.9732692799735407</v>
      </c>
      <c r="D38">
        <f t="shared" si="41"/>
        <v>1.118016279583161</v>
      </c>
      <c r="E38">
        <f t="shared" si="0"/>
        <v>-9.2009516528536857</v>
      </c>
      <c r="F38">
        <f t="shared" si="1"/>
        <v>0.11180162795831611</v>
      </c>
      <c r="G38">
        <f t="shared" si="2"/>
        <v>-0.92009516528536861</v>
      </c>
      <c r="H38">
        <f t="shared" si="3"/>
        <v>0.9200951652853685</v>
      </c>
      <c r="I38">
        <f t="shared" si="4"/>
        <v>0.39169488995708179</v>
      </c>
      <c r="J38">
        <f t="shared" si="5"/>
        <v>1.3916948899570818</v>
      </c>
      <c r="K38">
        <f t="shared" si="6"/>
        <v>1.3916948899570818</v>
      </c>
      <c r="L38">
        <f t="shared" si="7"/>
        <v>13.916948899570817</v>
      </c>
      <c r="M38">
        <f t="shared" si="8"/>
        <v>0.62498020070648641</v>
      </c>
      <c r="N38">
        <f t="shared" si="18"/>
        <v>14.541929100277304</v>
      </c>
      <c r="P38">
        <f t="shared" si="33"/>
        <v>0.71024398959366686</v>
      </c>
      <c r="Q38">
        <f t="shared" si="34"/>
        <v>-1.132425000958228</v>
      </c>
      <c r="R38">
        <f t="shared" si="9"/>
        <v>-6.5201878402354367</v>
      </c>
      <c r="S38">
        <f t="shared" si="10"/>
        <v>-1.4584343929699999</v>
      </c>
      <c r="T38">
        <f t="shared" si="11"/>
        <v>0.65362273954575545</v>
      </c>
      <c r="U38">
        <f t="shared" si="12"/>
        <v>-6.0806643238436466</v>
      </c>
      <c r="V38">
        <f t="shared" si="13"/>
        <v>-0.145843439297</v>
      </c>
      <c r="W38">
        <f t="shared" si="14"/>
        <v>-0.60806643238436475</v>
      </c>
      <c r="X38">
        <f t="shared" si="19"/>
        <v>0.65201878402354374</v>
      </c>
      <c r="Y38">
        <f t="shared" si="15"/>
        <v>-0.7582028127621655</v>
      </c>
      <c r="Z38">
        <f t="shared" si="16"/>
        <v>0.2417971872378345</v>
      </c>
      <c r="AA38">
        <f t="shared" si="17"/>
        <v>2.4179718723783452</v>
      </c>
      <c r="AB38">
        <f t="shared" si="20"/>
        <v>0.64119319139762132</v>
      </c>
      <c r="AC38">
        <f t="shared" si="21"/>
        <v>3.0591650637759664</v>
      </c>
      <c r="AE38">
        <f>AJ38+_r</f>
        <v>6.9200660406116943E-2</v>
      </c>
      <c r="AF38">
        <f>-m*g*AE38</f>
        <v>0.69200660406116943</v>
      </c>
      <c r="AG38">
        <f>m*AM38^2*_r^2/2</f>
        <v>0.36559117143911302</v>
      </c>
      <c r="AH38">
        <f t="shared" si="22"/>
        <v>1.0575977755002826</v>
      </c>
      <c r="AI38">
        <f>_r*COS(AL38-RADIANS(90))</f>
        <v>0.36553055879309349</v>
      </c>
      <c r="AJ38">
        <f>_r*SIN(AL38-RADIANS(90))</f>
        <v>-0.93079933959388306</v>
      </c>
      <c r="AL38">
        <f t="shared" si="35"/>
        <v>0.3742027427297076</v>
      </c>
      <c r="AM38">
        <f t="shared" si="36"/>
        <v>-0.855092008428465</v>
      </c>
      <c r="AN38">
        <f>g/_r*SIN(AL38)</f>
        <v>-3.6553055879309335</v>
      </c>
      <c r="AO38">
        <f t="shared" si="23"/>
        <v>-0.855092008428465</v>
      </c>
      <c r="AP38">
        <f t="shared" si="24"/>
        <v>-3.6553055879309335</v>
      </c>
      <c r="AQ38">
        <f>AL38+AO38*dt/2</f>
        <v>0.33144814230828434</v>
      </c>
      <c r="AR38">
        <f>AM38+AP38*dt/2</f>
        <v>-1.0378572878250116</v>
      </c>
      <c r="AS38">
        <f>g/_r*SIN(AQ38)</f>
        <v>-3.254126920812435</v>
      </c>
      <c r="AU38">
        <f t="shared" si="25"/>
        <v>-1.0378572878250116</v>
      </c>
      <c r="AV38">
        <f t="shared" si="26"/>
        <v>-3.254126920812435</v>
      </c>
      <c r="AW38">
        <f>AQ38+AU38*dt/2</f>
        <v>0.27955527791703377</v>
      </c>
      <c r="AX38">
        <f>AR38+AV38*dt/2</f>
        <v>-1.2005636338656334</v>
      </c>
      <c r="AY38">
        <f>g/_r*SIN(AW38)</f>
        <v>-2.759282186733345</v>
      </c>
      <c r="AZ38">
        <f t="shared" si="27"/>
        <v>-1.2005636338656334</v>
      </c>
      <c r="BA38">
        <f t="shared" si="28"/>
        <v>-2.759282186733345</v>
      </c>
      <c r="BB38">
        <f>AW38+AZ38*dt/2</f>
        <v>0.21952709622375211</v>
      </c>
      <c r="BC38">
        <f>AX38+BA38*dt/2</f>
        <v>-1.3385277432023006</v>
      </c>
      <c r="BD38">
        <f>g/_r*SIN(BB38)</f>
        <v>-2.1776809310683611</v>
      </c>
      <c r="BE38">
        <f t="shared" si="29"/>
        <v>-1.3385277432023006</v>
      </c>
      <c r="BF38">
        <f t="shared" si="30"/>
        <v>-2.1776809310683611</v>
      </c>
      <c r="BG38">
        <f>(AO38+2*AU38+2*AZ38+BE38)/6*dt</f>
        <v>-0.1111743599168676</v>
      </c>
      <c r="BH38">
        <f>(AP38+2*AV38+2*BA38+BF38)/6*dt</f>
        <v>-0.29766341223484755</v>
      </c>
    </row>
    <row r="39" spans="3:60" x14ac:dyDescent="0.3">
      <c r="C39">
        <f t="shared" ref="C39:C45" si="42">C38+F38</f>
        <v>2.0850709079318568</v>
      </c>
      <c r="D39">
        <f t="shared" ref="D39:D45" si="43">D38+G38</f>
        <v>0.19792111429779236</v>
      </c>
      <c r="E39">
        <f t="shared" si="0"/>
        <v>-8.706497873487649</v>
      </c>
      <c r="F39">
        <f t="shared" si="1"/>
        <v>1.9792111429779238E-2</v>
      </c>
      <c r="G39">
        <f t="shared" si="2"/>
        <v>-0.87064978734876497</v>
      </c>
      <c r="H39">
        <f t="shared" si="3"/>
        <v>0.87064978734876497</v>
      </c>
      <c r="I39">
        <f t="shared" si="4"/>
        <v>0.49190339274043476</v>
      </c>
      <c r="J39">
        <f t="shared" si="5"/>
        <v>1.4919033927404348</v>
      </c>
      <c r="K39">
        <f t="shared" si="6"/>
        <v>1.4919033927404346</v>
      </c>
      <c r="L39">
        <f t="shared" si="7"/>
        <v>14.919033927404348</v>
      </c>
      <c r="M39">
        <f t="shared" si="8"/>
        <v>1.9586383742439893E-2</v>
      </c>
      <c r="N39">
        <f t="shared" ref="N39:N45" si="44">L39+M39</f>
        <v>14.938620311146787</v>
      </c>
      <c r="P39">
        <f t="shared" si="33"/>
        <v>0.56440055029666691</v>
      </c>
      <c r="Q39">
        <f t="shared" si="34"/>
        <v>-1.7404914333425927</v>
      </c>
      <c r="R39">
        <f t="shared" si="9"/>
        <v>-5.3490943145740015</v>
      </c>
      <c r="S39">
        <f t="shared" si="10"/>
        <v>-2.0079461490712927</v>
      </c>
      <c r="T39">
        <f t="shared" si="11"/>
        <v>0.47737597862953729</v>
      </c>
      <c r="U39">
        <f t="shared" si="12"/>
        <v>-4.5945009479299657</v>
      </c>
      <c r="V39">
        <f t="shared" si="13"/>
        <v>-0.20079461490712927</v>
      </c>
      <c r="W39">
        <f t="shared" si="14"/>
        <v>-0.45945009479299659</v>
      </c>
      <c r="X39">
        <f t="shared" si="19"/>
        <v>0.53490943145740022</v>
      </c>
      <c r="Y39">
        <f t="shared" si="15"/>
        <v>-0.84490940350899213</v>
      </c>
      <c r="Z39">
        <f t="shared" si="16"/>
        <v>0.15509059649100787</v>
      </c>
      <c r="AA39">
        <f t="shared" si="17"/>
        <v>1.5509059649100787</v>
      </c>
      <c r="AB39">
        <f t="shared" si="20"/>
        <v>1.5146552147694765</v>
      </c>
      <c r="AC39">
        <f t="shared" si="21"/>
        <v>3.0655611796795554</v>
      </c>
      <c r="AE39">
        <f>AJ39+_r</f>
        <v>3.439299042771049E-2</v>
      </c>
      <c r="AF39">
        <f>-m*g*AE39</f>
        <v>0.3439299042771049</v>
      </c>
      <c r="AG39">
        <f>m*AM39^2*_r^2/2</f>
        <v>0.66442252993432538</v>
      </c>
      <c r="AH39">
        <f t="shared" si="22"/>
        <v>1.0083524342114303</v>
      </c>
      <c r="AI39">
        <f>_r*COS(AL39-RADIANS(90))</f>
        <v>0.26000596736394416</v>
      </c>
      <c r="AJ39">
        <f>_r*SIN(AL39-RADIANS(90))</f>
        <v>-0.96560700957228951</v>
      </c>
      <c r="AL39">
        <f t="shared" si="35"/>
        <v>0.26302838281284002</v>
      </c>
      <c r="AM39">
        <f t="shared" si="36"/>
        <v>-1.1527554206633126</v>
      </c>
      <c r="AN39">
        <f>g/_r*SIN(AL39)</f>
        <v>-2.6000596736394415</v>
      </c>
      <c r="AO39">
        <f t="shared" si="23"/>
        <v>-1.1527554206633126</v>
      </c>
      <c r="AP39">
        <f t="shared" si="24"/>
        <v>-2.6000596736394415</v>
      </c>
      <c r="AQ39">
        <f>AL39+AO39*dt/2</f>
        <v>0.20539061177967438</v>
      </c>
      <c r="AR39">
        <f>AM39+AP39*dt/2</f>
        <v>-1.2827584043452847</v>
      </c>
      <c r="AS39">
        <f>g/_r*SIN(AQ39)</f>
        <v>-2.0394957711873545</v>
      </c>
      <c r="AU39">
        <f t="shared" si="25"/>
        <v>-1.2827584043452847</v>
      </c>
      <c r="AV39">
        <f t="shared" si="26"/>
        <v>-2.0394957711873545</v>
      </c>
      <c r="AW39">
        <f>AQ39+AU39*dt/2</f>
        <v>0.14125269156241016</v>
      </c>
      <c r="AX39">
        <f>AR39+AV39*dt/2</f>
        <v>-1.3847331929046525</v>
      </c>
      <c r="AY39">
        <f>g/_r*SIN(AW39)</f>
        <v>-1.407834400551973</v>
      </c>
      <c r="AZ39">
        <f t="shared" si="27"/>
        <v>-1.3847331929046525</v>
      </c>
      <c r="BA39">
        <f t="shared" si="28"/>
        <v>-1.407834400551973</v>
      </c>
      <c r="BB39">
        <f>AW39+AZ39*dt/2</f>
        <v>7.2016031917177536E-2</v>
      </c>
      <c r="BC39">
        <f>AX39+BA39*dt/2</f>
        <v>-1.4551249129322512</v>
      </c>
      <c r="BD39">
        <f>g/_r*SIN(BB39)</f>
        <v>-0.71953798493474808</v>
      </c>
      <c r="BE39">
        <f t="shared" si="29"/>
        <v>-1.4551249129322512</v>
      </c>
      <c r="BF39">
        <f t="shared" si="30"/>
        <v>-0.71953798493474808</v>
      </c>
      <c r="BG39">
        <f>(AO39+2*AU39+2*AZ39+BE39)/6*dt</f>
        <v>-0.13238105880159065</v>
      </c>
      <c r="BH39">
        <f>(AP39+2*AV39+2*BA39+BF39)/6*dt</f>
        <v>-0.17023763336754741</v>
      </c>
    </row>
    <row r="40" spans="3:60" x14ac:dyDescent="0.3">
      <c r="C40">
        <f t="shared" si="42"/>
        <v>2.1048630193616362</v>
      </c>
      <c r="D40">
        <f t="shared" si="43"/>
        <v>-0.67272867305097261</v>
      </c>
      <c r="E40">
        <f t="shared" si="0"/>
        <v>-8.6074409296359669</v>
      </c>
      <c r="F40">
        <f t="shared" si="1"/>
        <v>-6.7272867305097267E-2</v>
      </c>
      <c r="G40">
        <f t="shared" si="2"/>
        <v>-0.86074409296359677</v>
      </c>
      <c r="H40">
        <f t="shared" si="3"/>
        <v>0.86074409296359655</v>
      </c>
      <c r="I40">
        <f t="shared" si="4"/>
        <v>0.50903792238719836</v>
      </c>
      <c r="J40">
        <f t="shared" si="5"/>
        <v>1.5090379223871984</v>
      </c>
      <c r="K40">
        <f t="shared" si="6"/>
        <v>1.5090379223871984</v>
      </c>
      <c r="L40">
        <f t="shared" si="7"/>
        <v>15.090379223871984</v>
      </c>
      <c r="M40">
        <f t="shared" si="8"/>
        <v>0.2262819337724612</v>
      </c>
      <c r="N40">
        <f t="shared" si="44"/>
        <v>15.316661157644445</v>
      </c>
      <c r="P40">
        <f t="shared" si="33"/>
        <v>0.36360593538953767</v>
      </c>
      <c r="Q40">
        <f t="shared" si="34"/>
        <v>-2.1999415281355894</v>
      </c>
      <c r="R40">
        <f t="shared" si="9"/>
        <v>-3.5564671917102162</v>
      </c>
      <c r="S40">
        <f t="shared" si="10"/>
        <v>-2.3777648877211002</v>
      </c>
      <c r="T40">
        <f t="shared" si="11"/>
        <v>0.2536088589827582</v>
      </c>
      <c r="U40">
        <f t="shared" si="12"/>
        <v>-2.5089900888519634</v>
      </c>
      <c r="V40">
        <f t="shared" si="13"/>
        <v>-0.23777648877211002</v>
      </c>
      <c r="W40">
        <f t="shared" si="14"/>
        <v>-0.25089900888519634</v>
      </c>
      <c r="X40">
        <f t="shared" si="19"/>
        <v>0.35564671917102159</v>
      </c>
      <c r="Y40">
        <f t="shared" si="15"/>
        <v>-0.9346204636872063</v>
      </c>
      <c r="Z40">
        <f t="shared" si="16"/>
        <v>6.5379536312793696E-2</v>
      </c>
      <c r="AA40">
        <f t="shared" si="17"/>
        <v>0.65379536312793696</v>
      </c>
      <c r="AB40">
        <f t="shared" si="20"/>
        <v>2.419871363607776</v>
      </c>
      <c r="AC40">
        <f t="shared" si="21"/>
        <v>3.0736667267357127</v>
      </c>
      <c r="AE40">
        <f>AJ40+_r</f>
        <v>8.5222293188245146E-3</v>
      </c>
      <c r="AF40">
        <f>-m*g*AE40</f>
        <v>8.5222293188245146E-2</v>
      </c>
      <c r="AG40">
        <f>m*AM40^2*_r^2/2</f>
        <v>0.87515531050695117</v>
      </c>
      <c r="AH40">
        <f t="shared" si="22"/>
        <v>0.96037760369519631</v>
      </c>
      <c r="AI40">
        <f>_r*COS(AL40-RADIANS(90))</f>
        <v>0.13027597723711884</v>
      </c>
      <c r="AJ40">
        <f>_r*SIN(AL40-RADIANS(90))</f>
        <v>-0.99147777068117549</v>
      </c>
      <c r="AL40">
        <f t="shared" si="35"/>
        <v>0.13064732401124937</v>
      </c>
      <c r="AM40">
        <f t="shared" si="36"/>
        <v>-1.3229930540308601</v>
      </c>
      <c r="AN40">
        <f>g/_r*SIN(AL40)</f>
        <v>-1.3027597723711881</v>
      </c>
      <c r="AO40">
        <f t="shared" si="23"/>
        <v>-1.3229930540308601</v>
      </c>
      <c r="AP40">
        <f t="shared" si="24"/>
        <v>-1.3027597723711881</v>
      </c>
      <c r="AQ40">
        <f>AL40+AO40*dt/2</f>
        <v>6.4497671309706364E-2</v>
      </c>
      <c r="AR40">
        <f>AM40+AP40*dt/2</f>
        <v>-1.3881310426494196</v>
      </c>
      <c r="AS40">
        <f>g/_r*SIN(AQ40)</f>
        <v>-0.6445296276627599</v>
      </c>
      <c r="AU40">
        <f t="shared" si="25"/>
        <v>-1.3881310426494196</v>
      </c>
      <c r="AV40">
        <f t="shared" si="26"/>
        <v>-0.6445296276627599</v>
      </c>
      <c r="AW40">
        <f>AQ40+AU40*dt/2</f>
        <v>-4.9088808227646108E-3</v>
      </c>
      <c r="AX40">
        <f>AR40+AV40*dt/2</f>
        <v>-1.4203575240325574</v>
      </c>
      <c r="AY40">
        <f>g/_r*SIN(AW40)</f>
        <v>4.9088611078140748E-2</v>
      </c>
      <c r="AZ40">
        <f t="shared" si="27"/>
        <v>-1.4203575240325574</v>
      </c>
      <c r="BA40">
        <f t="shared" si="28"/>
        <v>4.9088611078140748E-2</v>
      </c>
      <c r="BB40">
        <f>AW40+AZ40*dt/2</f>
        <v>-7.5926757024392486E-2</v>
      </c>
      <c r="BC40">
        <f>AX40+BA40*dt/2</f>
        <v>-1.4179030934786505</v>
      </c>
      <c r="BD40">
        <f>g/_r*SIN(BB40)</f>
        <v>0.75853826704526384</v>
      </c>
      <c r="BE40">
        <f t="shared" si="29"/>
        <v>-1.4179030934786505</v>
      </c>
      <c r="BF40">
        <f t="shared" si="30"/>
        <v>0.75853826704526384</v>
      </c>
      <c r="BG40">
        <f>(AO40+2*AU40+2*AZ40+BE40)/6*dt</f>
        <v>-0.13929788801455775</v>
      </c>
      <c r="BH40">
        <f>(AP40+2*AV40+2*BA40+BF40)/6*dt</f>
        <v>-2.8918392308252713E-2</v>
      </c>
    </row>
    <row r="41" spans="3:60" x14ac:dyDescent="0.3">
      <c r="C41">
        <f t="shared" si="42"/>
        <v>2.0375901520565392</v>
      </c>
      <c r="D41">
        <f t="shared" si="43"/>
        <v>-1.5334727660145693</v>
      </c>
      <c r="E41">
        <f t="shared" si="0"/>
        <v>-8.9301573581580307</v>
      </c>
      <c r="F41">
        <f t="shared" si="1"/>
        <v>-0.15334727660145694</v>
      </c>
      <c r="G41">
        <f t="shared" si="2"/>
        <v>-0.89301573581580307</v>
      </c>
      <c r="H41">
        <f t="shared" si="3"/>
        <v>0.89301573581580307</v>
      </c>
      <c r="I41">
        <f t="shared" si="4"/>
        <v>0.45002543882025137</v>
      </c>
      <c r="J41">
        <f t="shared" si="5"/>
        <v>1.4500254388202514</v>
      </c>
      <c r="K41">
        <f t="shared" si="6"/>
        <v>1.4500254388202514</v>
      </c>
      <c r="L41">
        <f t="shared" si="7"/>
        <v>14.500254388202514</v>
      </c>
      <c r="M41">
        <f t="shared" si="8"/>
        <v>1.1757693620541869</v>
      </c>
      <c r="N41">
        <f t="shared" si="44"/>
        <v>15.6760237502567</v>
      </c>
      <c r="P41">
        <f t="shared" si="33"/>
        <v>0.12582944661742765</v>
      </c>
      <c r="Q41">
        <f t="shared" si="34"/>
        <v>-2.4508405370207855</v>
      </c>
      <c r="R41">
        <f t="shared" si="9"/>
        <v>-1.2549766540280087</v>
      </c>
      <c r="S41">
        <f t="shared" si="10"/>
        <v>-2.5135893697221858</v>
      </c>
      <c r="T41">
        <f t="shared" si="11"/>
        <v>3.2874197663883692E-3</v>
      </c>
      <c r="U41">
        <f t="shared" si="12"/>
        <v>-3.2874138451301396E-2</v>
      </c>
      <c r="V41">
        <f t="shared" si="13"/>
        <v>-0.25135893697221862</v>
      </c>
      <c r="W41">
        <f t="shared" si="14"/>
        <v>-3.2874138451301398E-3</v>
      </c>
      <c r="X41">
        <f t="shared" si="19"/>
        <v>0.12549766540280097</v>
      </c>
      <c r="Y41">
        <f t="shared" si="15"/>
        <v>-0.99209391489840648</v>
      </c>
      <c r="Z41">
        <f t="shared" si="16"/>
        <v>7.9060851015935185E-3</v>
      </c>
      <c r="AA41">
        <f t="shared" si="17"/>
        <v>7.9060851015935185E-2</v>
      </c>
      <c r="AB41">
        <f t="shared" si="20"/>
        <v>3.0033096689521663</v>
      </c>
      <c r="AC41">
        <f t="shared" si="21"/>
        <v>3.0823705199681015</v>
      </c>
      <c r="AE41">
        <f>AJ41+_r</f>
        <v>3.741589546046864E-5</v>
      </c>
      <c r="AF41">
        <f>-m*g*AE41</f>
        <v>3.741589546046864E-4</v>
      </c>
      <c r="AG41">
        <f>m*AM41^2*_r^2/2</f>
        <v>0.91383227937135603</v>
      </c>
      <c r="AH41">
        <f t="shared" si="22"/>
        <v>0.91420643832596071</v>
      </c>
      <c r="AI41">
        <f>_r*COS(AL41-RADIANS(90))</f>
        <v>-8.6504561135063354E-3</v>
      </c>
      <c r="AJ41">
        <f>_r*SIN(AL41-RADIANS(90))</f>
        <v>-0.99996258410453953</v>
      </c>
      <c r="AL41">
        <f t="shared" si="35"/>
        <v>-8.6505640033083808E-3</v>
      </c>
      <c r="AM41">
        <f t="shared" si="36"/>
        <v>-1.3519114463391129</v>
      </c>
      <c r="AN41">
        <f>g/_r*SIN(AL41)</f>
        <v>8.6504561135064523E-2</v>
      </c>
      <c r="AO41">
        <f t="shared" si="23"/>
        <v>-1.3519114463391129</v>
      </c>
      <c r="AP41">
        <f t="shared" si="24"/>
        <v>8.6504561135064523E-2</v>
      </c>
      <c r="AQ41">
        <f>AL41+AO41*dt/2</f>
        <v>-7.624613632026403E-2</v>
      </c>
      <c r="AR41">
        <f>AM41+AP41*dt/2</f>
        <v>-1.3475862182823597</v>
      </c>
      <c r="AS41">
        <f>g/_r*SIN(AQ41)</f>
        <v>0.76172281978043066</v>
      </c>
      <c r="AU41">
        <f t="shared" si="25"/>
        <v>-1.3475862182823597</v>
      </c>
      <c r="AV41">
        <f t="shared" si="26"/>
        <v>0.76172281978043066</v>
      </c>
      <c r="AW41">
        <f>AQ41+AU41*dt/2</f>
        <v>-0.14362544723438203</v>
      </c>
      <c r="AX41">
        <f>AR41+AV41*dt/2</f>
        <v>-1.3095000772933381</v>
      </c>
      <c r="AY41">
        <f>g/_r*SIN(AW41)</f>
        <v>1.4313216555767974</v>
      </c>
      <c r="AZ41">
        <f t="shared" si="27"/>
        <v>-1.3095000772933381</v>
      </c>
      <c r="BA41">
        <f t="shared" si="28"/>
        <v>1.4313216555767974</v>
      </c>
      <c r="BB41">
        <f>AW41+AZ41*dt/2</f>
        <v>-0.20910045109904896</v>
      </c>
      <c r="BC41">
        <f>AX41+BA41*dt/2</f>
        <v>-1.2379339945144983</v>
      </c>
      <c r="BD41">
        <f>g/_r*SIN(BB41)</f>
        <v>2.0758002898867298</v>
      </c>
      <c r="BE41">
        <f t="shared" si="29"/>
        <v>-1.2379339945144983</v>
      </c>
      <c r="BF41">
        <f t="shared" si="30"/>
        <v>2.0758002898867298</v>
      </c>
      <c r="BG41">
        <f>(AO41+2*AU41+2*AZ41+BE41)/6*dt</f>
        <v>-0.13173363386675011</v>
      </c>
      <c r="BH41">
        <f>(AP41+2*AV41+2*BA41+BF41)/6*dt</f>
        <v>0.10913989669560419</v>
      </c>
    </row>
    <row r="42" spans="3:60" x14ac:dyDescent="0.3">
      <c r="C42">
        <f t="shared" si="42"/>
        <v>1.8842428754550822</v>
      </c>
      <c r="D42">
        <f t="shared" si="43"/>
        <v>-2.4264885018303723</v>
      </c>
      <c r="E42">
        <f t="shared" si="0"/>
        <v>-9.5127651629686429</v>
      </c>
      <c r="F42">
        <f t="shared" si="1"/>
        <v>-0.24264885018303725</v>
      </c>
      <c r="G42">
        <f t="shared" si="2"/>
        <v>-0.95127651629686438</v>
      </c>
      <c r="H42">
        <f t="shared" si="3"/>
        <v>0.95127651629686427</v>
      </c>
      <c r="I42">
        <f t="shared" si="4"/>
        <v>0.30833908208675354</v>
      </c>
      <c r="J42">
        <f t="shared" si="5"/>
        <v>1.3083390820867535</v>
      </c>
      <c r="K42">
        <f t="shared" si="6"/>
        <v>1.3083390820867535</v>
      </c>
      <c r="L42">
        <f t="shared" si="7"/>
        <v>13.083390820867535</v>
      </c>
      <c r="M42">
        <f t="shared" si="8"/>
        <v>2.9439232247575022</v>
      </c>
      <c r="N42">
        <f t="shared" si="44"/>
        <v>16.027314045625037</v>
      </c>
      <c r="P42">
        <f t="shared" si="33"/>
        <v>-0.12552949035479097</v>
      </c>
      <c r="Q42">
        <f t="shared" si="34"/>
        <v>-2.4541279508659155</v>
      </c>
      <c r="R42">
        <f t="shared" si="9"/>
        <v>1.2520007497861749</v>
      </c>
      <c r="S42">
        <f t="shared" si="10"/>
        <v>-2.3915279133766068</v>
      </c>
      <c r="T42">
        <f t="shared" si="11"/>
        <v>-0.24823588789808676</v>
      </c>
      <c r="U42">
        <f t="shared" si="12"/>
        <v>2.4569430504047598</v>
      </c>
      <c r="V42">
        <f t="shared" si="13"/>
        <v>-0.23915279133766068</v>
      </c>
      <c r="W42">
        <f t="shared" si="14"/>
        <v>0.24569430504047599</v>
      </c>
      <c r="X42">
        <f t="shared" si="19"/>
        <v>-0.12520007497861746</v>
      </c>
      <c r="Y42">
        <f t="shared" si="15"/>
        <v>-0.99213151407731659</v>
      </c>
      <c r="Z42">
        <f t="shared" si="16"/>
        <v>7.8684859226834103E-3</v>
      </c>
      <c r="AA42">
        <f t="shared" si="17"/>
        <v>7.8684859226834103E-2</v>
      </c>
      <c r="AB42">
        <f t="shared" si="20"/>
        <v>3.0113719996106685</v>
      </c>
      <c r="AC42">
        <f t="shared" si="21"/>
        <v>3.0900568588375026</v>
      </c>
      <c r="AE42">
        <f>AJ42+_r</f>
        <v>9.8376890353736313E-3</v>
      </c>
      <c r="AF42">
        <f>-m*g*AE42</f>
        <v>9.8376890353736313E-2</v>
      </c>
      <c r="AG42">
        <f>m*AM42^2*_r^2/2</f>
        <v>0.77224056230166405</v>
      </c>
      <c r="AH42">
        <f t="shared" si="22"/>
        <v>0.87061745265540036</v>
      </c>
      <c r="AI42">
        <f>_r*COS(AL42-RADIANS(90))</f>
        <v>-0.13992354321267964</v>
      </c>
      <c r="AJ42">
        <f>_r*SIN(AL42-RADIANS(90))</f>
        <v>-0.99016231096462637</v>
      </c>
      <c r="AL42">
        <f t="shared" si="35"/>
        <v>-0.14038419787005849</v>
      </c>
      <c r="AM42">
        <f t="shared" si="36"/>
        <v>-1.2427715496435088</v>
      </c>
      <c r="AN42">
        <f>g/_r*SIN(AL42)</f>
        <v>1.3992354321267977</v>
      </c>
      <c r="AO42">
        <f t="shared" si="23"/>
        <v>-1.2427715496435088</v>
      </c>
      <c r="AP42">
        <f t="shared" si="24"/>
        <v>1.3992354321267977</v>
      </c>
      <c r="AQ42">
        <f>AL42+AO42*dt/2</f>
        <v>-0.20252277535223392</v>
      </c>
      <c r="AR42">
        <f>AM42+AP42*dt/2</f>
        <v>-1.1728097780371689</v>
      </c>
      <c r="AS42">
        <f>g/_r*SIN(AQ42)</f>
        <v>2.011411837737799</v>
      </c>
      <c r="AU42">
        <f t="shared" si="25"/>
        <v>-1.1728097780371689</v>
      </c>
      <c r="AV42">
        <f t="shared" si="26"/>
        <v>2.011411837737799</v>
      </c>
      <c r="AW42">
        <f>AQ42+AU42*dt/2</f>
        <v>-0.26116326425409236</v>
      </c>
      <c r="AX42">
        <f>AR42+AV42*dt/2</f>
        <v>-1.0722391861502789</v>
      </c>
      <c r="AY42">
        <f>g/_r*SIN(AW42)</f>
        <v>2.5820454461710822</v>
      </c>
      <c r="AZ42">
        <f t="shared" si="27"/>
        <v>-1.0722391861502789</v>
      </c>
      <c r="BA42">
        <f t="shared" si="28"/>
        <v>2.5820454461710822</v>
      </c>
      <c r="BB42">
        <f>AW42+AZ42*dt/2</f>
        <v>-0.31477522356160631</v>
      </c>
      <c r="BC42">
        <f>AX42+BA42*dt/2</f>
        <v>-0.94313691384172482</v>
      </c>
      <c r="BD42">
        <f>g/_r*SIN(BB42)</f>
        <v>3.0960274677905963</v>
      </c>
      <c r="BE42">
        <f t="shared" si="29"/>
        <v>-0.94313691384172482</v>
      </c>
      <c r="BF42">
        <f t="shared" si="30"/>
        <v>3.0960274677905963</v>
      </c>
      <c r="BG42">
        <f>(AO42+2*AU42+2*AZ42+BE42)/6*dt</f>
        <v>-0.11126677319766883</v>
      </c>
      <c r="BH42">
        <f>(AP42+2*AV42+2*BA42+BF42)/6*dt</f>
        <v>0.22803629112891929</v>
      </c>
    </row>
    <row r="43" spans="3:60" x14ac:dyDescent="0.3">
      <c r="C43">
        <f t="shared" si="42"/>
        <v>1.6415940252720449</v>
      </c>
      <c r="D43">
        <f t="shared" si="43"/>
        <v>-3.3777650181272367</v>
      </c>
      <c r="E43">
        <f t="shared" si="0"/>
        <v>-9.9749488957415196</v>
      </c>
      <c r="F43">
        <f t="shared" si="1"/>
        <v>-0.33777650181272367</v>
      </c>
      <c r="G43">
        <f t="shared" si="2"/>
        <v>-0.997494889574152</v>
      </c>
      <c r="H43">
        <f t="shared" si="3"/>
        <v>0.997494889574152</v>
      </c>
      <c r="I43">
        <f t="shared" si="4"/>
        <v>7.0738569913805671E-2</v>
      </c>
      <c r="J43">
        <f t="shared" si="5"/>
        <v>1.0707385699138057</v>
      </c>
      <c r="K43">
        <f t="shared" si="6"/>
        <v>1.0707385699138057</v>
      </c>
      <c r="L43">
        <f t="shared" si="7"/>
        <v>10.707385699138056</v>
      </c>
      <c r="M43">
        <f t="shared" si="8"/>
        <v>5.7046482588420462</v>
      </c>
      <c r="N43">
        <f t="shared" si="44"/>
        <v>16.412033957980103</v>
      </c>
      <c r="P43">
        <f t="shared" si="33"/>
        <v>-0.36468228169245165</v>
      </c>
      <c r="Q43">
        <f t="shared" si="34"/>
        <v>-2.2084336458254397</v>
      </c>
      <c r="R43">
        <f t="shared" si="9"/>
        <v>3.5665248824535727</v>
      </c>
      <c r="S43">
        <f t="shared" si="10"/>
        <v>-2.0301074017027609</v>
      </c>
      <c r="T43">
        <f t="shared" si="11"/>
        <v>-0.47510396398372362</v>
      </c>
      <c r="U43">
        <f t="shared" si="12"/>
        <v>4.5743089912125177</v>
      </c>
      <c r="V43">
        <f t="shared" si="13"/>
        <v>-0.20301074017027609</v>
      </c>
      <c r="W43">
        <f t="shared" si="14"/>
        <v>0.45743089912125179</v>
      </c>
      <c r="X43">
        <f t="shared" si="19"/>
        <v>-0.35665248824535734</v>
      </c>
      <c r="Y43">
        <f t="shared" si="15"/>
        <v>-0.93423712334096165</v>
      </c>
      <c r="Z43">
        <f t="shared" si="16"/>
        <v>6.576287665903835E-2</v>
      </c>
      <c r="AA43">
        <f t="shared" si="17"/>
        <v>0.6576287665903835</v>
      </c>
      <c r="AB43">
        <f t="shared" si="20"/>
        <v>2.4385895840069218</v>
      </c>
      <c r="AC43">
        <f t="shared" si="21"/>
        <v>3.0962183505973053</v>
      </c>
      <c r="AE43">
        <f>AJ43+_r</f>
        <v>3.1497355367212432E-2</v>
      </c>
      <c r="AF43">
        <f>-m*g*AE43</f>
        <v>0.31497355367212432</v>
      </c>
      <c r="AG43">
        <f>m*AM43^2*_r^2/2</f>
        <v>0.51484382243633531</v>
      </c>
      <c r="AH43">
        <f t="shared" si="22"/>
        <v>0.82981737610845963</v>
      </c>
      <c r="AI43">
        <f>_r*COS(AL43-RADIANS(90))</f>
        <v>-0.24900326772814915</v>
      </c>
      <c r="AJ43">
        <f>_r*SIN(AL43-RADIANS(90))</f>
        <v>-0.96850264463278757</v>
      </c>
      <c r="AL43">
        <f t="shared" si="35"/>
        <v>-0.25165097106772732</v>
      </c>
      <c r="AM43">
        <f t="shared" si="36"/>
        <v>-1.0147352585145895</v>
      </c>
      <c r="AN43">
        <f>g/_r*SIN(AL43)</f>
        <v>2.4900326772814929</v>
      </c>
      <c r="AO43">
        <f t="shared" si="23"/>
        <v>-1.0147352585145895</v>
      </c>
      <c r="AP43">
        <f t="shared" si="24"/>
        <v>2.4900326772814929</v>
      </c>
      <c r="AQ43">
        <f>AL43+AO43*dt/2</f>
        <v>-0.30238773399345681</v>
      </c>
      <c r="AR43">
        <f>AM43+AP43*dt/2</f>
        <v>-0.89023362465051481</v>
      </c>
      <c r="AS43">
        <f>g/_r*SIN(AQ43)</f>
        <v>2.9780045148371643</v>
      </c>
      <c r="AU43">
        <f t="shared" si="25"/>
        <v>-0.89023362465051481</v>
      </c>
      <c r="AV43">
        <f t="shared" si="26"/>
        <v>2.9780045148371643</v>
      </c>
      <c r="AW43">
        <f>AQ43+AU43*dt/2</f>
        <v>-0.34689941522598255</v>
      </c>
      <c r="AX43">
        <f>AR43+AV43*dt/2</f>
        <v>-0.74133339890865657</v>
      </c>
      <c r="AY43">
        <f>g/_r*SIN(AW43)</f>
        <v>3.399835591473412</v>
      </c>
      <c r="AZ43">
        <f t="shared" si="27"/>
        <v>-0.74133339890865657</v>
      </c>
      <c r="BA43">
        <f t="shared" si="28"/>
        <v>3.399835591473412</v>
      </c>
      <c r="BB43">
        <f>AW43+AZ43*dt/2</f>
        <v>-0.38396608517141539</v>
      </c>
      <c r="BC43">
        <f>AX43+BA43*dt/2</f>
        <v>-0.57134161933498595</v>
      </c>
      <c r="BD43">
        <f>g/_r*SIN(BB43)</f>
        <v>3.746007055430117</v>
      </c>
      <c r="BE43">
        <f t="shared" si="29"/>
        <v>-0.57134161933498595</v>
      </c>
      <c r="BF43">
        <f t="shared" si="30"/>
        <v>3.746007055430117</v>
      </c>
      <c r="BG43">
        <f>(AO43+2*AU43+2*AZ43+BE43)/6*dt</f>
        <v>-8.0820182082798647E-2</v>
      </c>
      <c r="BH43">
        <f>(AP43+2*AV43+2*BA43+BF43)/6*dt</f>
        <v>0.31652866575554606</v>
      </c>
    </row>
    <row r="44" spans="3:60" x14ac:dyDescent="0.3">
      <c r="C44">
        <f t="shared" si="42"/>
        <v>1.3038175234593212</v>
      </c>
      <c r="D44">
        <f t="shared" si="43"/>
        <v>-4.3752599077013885</v>
      </c>
      <c r="E44">
        <f t="shared" si="0"/>
        <v>-9.6457234479841549</v>
      </c>
      <c r="F44">
        <f t="shared" si="1"/>
        <v>-0.43752599077013887</v>
      </c>
      <c r="G44">
        <f t="shared" si="2"/>
        <v>-0.96457234479841558</v>
      </c>
      <c r="H44">
        <f t="shared" si="3"/>
        <v>0.96457234479841547</v>
      </c>
      <c r="I44">
        <f t="shared" si="4"/>
        <v>-0.26381848238909783</v>
      </c>
      <c r="J44">
        <f t="shared" si="5"/>
        <v>0.73618151761090211</v>
      </c>
      <c r="K44">
        <f t="shared" si="6"/>
        <v>0.73618151761090211</v>
      </c>
      <c r="L44">
        <f t="shared" si="7"/>
        <v>7.3618151761090207</v>
      </c>
      <c r="M44">
        <f t="shared" si="8"/>
        <v>9.5714496299695817</v>
      </c>
      <c r="N44">
        <f t="shared" si="44"/>
        <v>16.933264806078604</v>
      </c>
      <c r="P44">
        <f t="shared" si="33"/>
        <v>-0.56769302186272774</v>
      </c>
      <c r="Q44">
        <f t="shared" si="34"/>
        <v>-1.751002746704188</v>
      </c>
      <c r="R44">
        <f t="shared" si="9"/>
        <v>5.3768836731313083</v>
      </c>
      <c r="S44">
        <f t="shared" si="10"/>
        <v>-1.4821585630476226</v>
      </c>
      <c r="T44">
        <f t="shared" si="11"/>
        <v>-0.65524315919793719</v>
      </c>
      <c r="U44">
        <f t="shared" si="12"/>
        <v>6.0935206221694234</v>
      </c>
      <c r="V44">
        <f t="shared" si="13"/>
        <v>-0.14821585630476228</v>
      </c>
      <c r="W44">
        <f t="shared" si="14"/>
        <v>0.60935206221694238</v>
      </c>
      <c r="X44">
        <f t="shared" si="19"/>
        <v>-0.53768836731313097</v>
      </c>
      <c r="Y44">
        <f t="shared" si="15"/>
        <v>-0.84314365303674055</v>
      </c>
      <c r="Z44">
        <f t="shared" si="16"/>
        <v>0.15685634696325945</v>
      </c>
      <c r="AA44">
        <f t="shared" si="17"/>
        <v>1.5685634696325945</v>
      </c>
      <c r="AB44">
        <f t="shared" si="20"/>
        <v>1.5330053094828053</v>
      </c>
      <c r="AC44">
        <f t="shared" si="21"/>
        <v>3.1015687791154001</v>
      </c>
      <c r="AE44">
        <f>AJ44+_r</f>
        <v>5.4761304155771739E-2</v>
      </c>
      <c r="AF44">
        <f>-m*g*AE44</f>
        <v>0.54761304155771739</v>
      </c>
      <c r="AG44">
        <f>m*AM44^2*_r^2/2</f>
        <v>0.24374622308609634</v>
      </c>
      <c r="AH44">
        <f t="shared" si="22"/>
        <v>0.79135926464381368</v>
      </c>
      <c r="AI44">
        <f>_r*COS(AL44-RADIANS(90))</f>
        <v>-0.32637985213352649</v>
      </c>
      <c r="AJ44">
        <f>_r*SIN(AL44-RADIANS(90))</f>
        <v>-0.94523869584422826</v>
      </c>
      <c r="AL44">
        <f t="shared" si="35"/>
        <v>-0.332471153150526</v>
      </c>
      <c r="AM44">
        <f t="shared" si="36"/>
        <v>-0.6982065927590434</v>
      </c>
      <c r="AN44">
        <f>g/_r*SIN(AL44)</f>
        <v>3.2637985213352656</v>
      </c>
      <c r="AO44">
        <f t="shared" si="23"/>
        <v>-0.6982065927590434</v>
      </c>
      <c r="AP44">
        <f t="shared" si="24"/>
        <v>3.2637985213352656</v>
      </c>
      <c r="AQ44">
        <f>AL44+AO44*dt/2</f>
        <v>-0.36738148278847815</v>
      </c>
      <c r="AR44">
        <f>AM44+AP44*dt/2</f>
        <v>-0.5350166666922801</v>
      </c>
      <c r="AS44">
        <f>g/_r*SIN(AQ44)</f>
        <v>3.591728798222531</v>
      </c>
      <c r="AU44">
        <f t="shared" si="25"/>
        <v>-0.5350166666922801</v>
      </c>
      <c r="AV44">
        <f t="shared" si="26"/>
        <v>3.591728798222531</v>
      </c>
      <c r="AW44">
        <f>AQ44+AU44*dt/2</f>
        <v>-0.39413231612309219</v>
      </c>
      <c r="AX44">
        <f>AR44+AV44*dt/2</f>
        <v>-0.35543022678115355</v>
      </c>
      <c r="AY44">
        <f>g/_r*SIN(AW44)</f>
        <v>3.8400717481511508</v>
      </c>
      <c r="AZ44">
        <f t="shared" si="27"/>
        <v>-0.35543022678115355</v>
      </c>
      <c r="BA44">
        <f t="shared" si="28"/>
        <v>3.8400717481511508</v>
      </c>
      <c r="BB44">
        <f>AW44+AZ44*dt/2</f>
        <v>-0.41190382746214987</v>
      </c>
      <c r="BC44">
        <f>AX44+BA44*dt/2</f>
        <v>-0.163426639373596</v>
      </c>
      <c r="BD44">
        <f>g/_r*SIN(BB44)</f>
        <v>4.0035464434694354</v>
      </c>
      <c r="BE44">
        <f t="shared" si="29"/>
        <v>-0.163426639373596</v>
      </c>
      <c r="BF44">
        <f t="shared" si="30"/>
        <v>4.0035464434694354</v>
      </c>
      <c r="BG44">
        <f>(AO44+2*AU44+2*AZ44+BE44)/6*dt</f>
        <v>-4.4042116984658451E-2</v>
      </c>
      <c r="BH44">
        <f>(AP44+2*AV44+2*BA44+BF44)/6*dt</f>
        <v>0.36884910095920104</v>
      </c>
    </row>
    <row r="45" spans="3:60" x14ac:dyDescent="0.3">
      <c r="C45">
        <f t="shared" si="42"/>
        <v>0.86629153268918235</v>
      </c>
      <c r="D45">
        <f t="shared" si="43"/>
        <v>-5.3398322524998036</v>
      </c>
      <c r="E45">
        <f t="shared" si="0"/>
        <v>-7.6193236853645709</v>
      </c>
      <c r="F45">
        <f t="shared" si="1"/>
        <v>-0.53398322524998043</v>
      </c>
      <c r="G45">
        <f t="shared" si="2"/>
        <v>-0.76193236853645718</v>
      </c>
      <c r="H45">
        <f t="shared" si="3"/>
        <v>0.76193236853645707</v>
      </c>
      <c r="I45">
        <f t="shared" si="4"/>
        <v>-0.6476565955631306</v>
      </c>
      <c r="J45">
        <f t="shared" si="5"/>
        <v>0.3523434044368694</v>
      </c>
      <c r="K45">
        <f t="shared" si="6"/>
        <v>0.3523434044368694</v>
      </c>
      <c r="L45">
        <f t="shared" si="7"/>
        <v>3.523434044368694</v>
      </c>
      <c r="M45">
        <f t="shared" si="8"/>
        <v>14.256904242418564</v>
      </c>
      <c r="N45">
        <f t="shared" si="44"/>
        <v>17.780338286787259</v>
      </c>
      <c r="P45">
        <f t="shared" si="33"/>
        <v>-0.71590887816749005</v>
      </c>
      <c r="Q45">
        <f t="shared" si="34"/>
        <v>-1.1416506844872456</v>
      </c>
      <c r="R45">
        <f t="shared" si="9"/>
        <v>6.5630343357452423</v>
      </c>
      <c r="S45">
        <f t="shared" si="10"/>
        <v>-0.81349896769998353</v>
      </c>
      <c r="T45">
        <f t="shared" si="11"/>
        <v>-0.77299141239185232</v>
      </c>
      <c r="U45">
        <f t="shared" si="12"/>
        <v>6.9827968760023094</v>
      </c>
      <c r="V45">
        <f t="shared" si="13"/>
        <v>-8.1349896769998362E-2</v>
      </c>
      <c r="W45">
        <f t="shared" si="14"/>
        <v>0.69827968760023096</v>
      </c>
      <c r="X45">
        <f t="shared" si="19"/>
        <v>-0.65630343357452425</v>
      </c>
      <c r="Y45">
        <f t="shared" si="15"/>
        <v>-0.75449705306136883</v>
      </c>
      <c r="Z45">
        <f t="shared" si="16"/>
        <v>0.24550294693863117</v>
      </c>
      <c r="AA45">
        <f t="shared" si="17"/>
        <v>2.4550294693863117</v>
      </c>
      <c r="AB45">
        <f t="shared" si="20"/>
        <v>0.65168314269509819</v>
      </c>
      <c r="AC45">
        <f t="shared" si="21"/>
        <v>3.1067126120814099</v>
      </c>
      <c r="AE45">
        <f>AJ45+_r</f>
        <v>7.004771258048903E-2</v>
      </c>
      <c r="AF45">
        <f>-m*g*AE45</f>
        <v>0.7004771258048903</v>
      </c>
      <c r="AG45">
        <f>m*AM45^2*_r^2/2</f>
        <v>5.4238178702341613E-2</v>
      </c>
      <c r="AH45">
        <f t="shared" si="22"/>
        <v>0.7547153045072319</v>
      </c>
      <c r="AI45">
        <f>_r*COS(AL45-RADIANS(90))</f>
        <v>-0.36768021856393002</v>
      </c>
      <c r="AJ45">
        <f>_r*SIN(AL45-RADIANS(90))</f>
        <v>-0.92995228741951097</v>
      </c>
      <c r="AL45">
        <f t="shared" si="35"/>
        <v>-0.37651327013518443</v>
      </c>
      <c r="AM45">
        <f t="shared" si="36"/>
        <v>-0.32935749179984236</v>
      </c>
      <c r="AN45">
        <f>g/_r*SIN(AL45)</f>
        <v>3.6768021856392998</v>
      </c>
      <c r="AO45">
        <f t="shared" si="23"/>
        <v>-0.32935749179984236</v>
      </c>
      <c r="AP45">
        <f t="shared" si="24"/>
        <v>3.6768021856392998</v>
      </c>
      <c r="AQ45">
        <f>AL45+AO45*dt/2</f>
        <v>-0.39298114472517653</v>
      </c>
      <c r="AR45">
        <f>AM45+AP45*dt/2</f>
        <v>-0.14551738251787735</v>
      </c>
      <c r="AS45">
        <f>g/_r*SIN(AQ45)</f>
        <v>3.8294400939559097</v>
      </c>
      <c r="AU45">
        <f t="shared" si="25"/>
        <v>-0.14551738251787735</v>
      </c>
      <c r="AV45">
        <f t="shared" si="26"/>
        <v>3.8294400939559097</v>
      </c>
      <c r="AW45">
        <f>AQ45+AU45*dt/2</f>
        <v>-0.40025701385107038</v>
      </c>
      <c r="AX45">
        <f>AR45+AV45*dt/2</f>
        <v>4.5954622179918136E-2</v>
      </c>
      <c r="AY45">
        <f>g/_r*SIN(AW45)</f>
        <v>3.8965505487745142</v>
      </c>
      <c r="AZ45">
        <f t="shared" si="27"/>
        <v>4.5954622179918136E-2</v>
      </c>
      <c r="BA45">
        <f t="shared" si="28"/>
        <v>3.8965505487745142</v>
      </c>
      <c r="BB45">
        <f>AW45+AZ45*dt/2</f>
        <v>-0.39795928274207448</v>
      </c>
      <c r="BC45">
        <f>AX45+BA45*dt/2</f>
        <v>0.24078214961864386</v>
      </c>
      <c r="BD45">
        <f>g/_r*SIN(BB45)</f>
        <v>3.8753790767590663</v>
      </c>
      <c r="BE45">
        <f t="shared" si="29"/>
        <v>0.24078214961864386</v>
      </c>
      <c r="BF45">
        <f t="shared" si="30"/>
        <v>3.8753790767590663</v>
      </c>
      <c r="BG45">
        <f>(AO45+2*AU45+2*AZ45+BE45)/6*dt</f>
        <v>-4.795014380951949E-3</v>
      </c>
      <c r="BH45">
        <f>(AP45+2*AV45+2*BA45+BF45)/6*dt</f>
        <v>0.38340270913098695</v>
      </c>
    </row>
    <row r="46" spans="3:60" x14ac:dyDescent="0.3">
      <c r="C46">
        <f t="shared" ref="C46:C56" si="45">C45+F45</f>
        <v>0.33230830743920192</v>
      </c>
      <c r="D46">
        <f t="shared" ref="D46:D56" si="46">D45+G45</f>
        <v>-6.1017646210362608</v>
      </c>
      <c r="E46">
        <f t="shared" si="0"/>
        <v>-3.2622591973882225</v>
      </c>
      <c r="F46">
        <f t="shared" si="1"/>
        <v>-0.61017646210362608</v>
      </c>
      <c r="G46">
        <f t="shared" si="2"/>
        <v>-0.32622591973882226</v>
      </c>
      <c r="H46">
        <f t="shared" si="3"/>
        <v>0.32622591973882231</v>
      </c>
      <c r="I46">
        <f t="shared" si="4"/>
        <v>-0.94529183286991292</v>
      </c>
      <c r="J46">
        <f t="shared" si="5"/>
        <v>5.4708167130087082E-2</v>
      </c>
      <c r="K46">
        <f t="shared" si="6"/>
        <v>5.4708167130086971E-2</v>
      </c>
      <c r="L46">
        <f t="shared" si="7"/>
        <v>0.54708167130087082</v>
      </c>
      <c r="M46">
        <f t="shared" si="8"/>
        <v>18.615765745264891</v>
      </c>
      <c r="N46">
        <f t="shared" ref="N46:N64" si="47">L46+M46</f>
        <v>19.162847416565761</v>
      </c>
      <c r="P46">
        <f t="shared" si="33"/>
        <v>-0.79725877493748842</v>
      </c>
      <c r="Q46">
        <f t="shared" si="34"/>
        <v>-0.44337099688701465</v>
      </c>
      <c r="R46">
        <f t="shared" si="9"/>
        <v>7.1544356818041006</v>
      </c>
      <c r="S46">
        <f t="shared" si="10"/>
        <v>-8.5649212796809593E-2</v>
      </c>
      <c r="T46">
        <f t="shared" si="11"/>
        <v>-0.81942732478183911</v>
      </c>
      <c r="U46">
        <f t="shared" si="12"/>
        <v>7.3075501867737476</v>
      </c>
      <c r="V46">
        <f t="shared" si="13"/>
        <v>-8.5649212796809603E-3</v>
      </c>
      <c r="W46">
        <f t="shared" si="14"/>
        <v>0.7307550186773748</v>
      </c>
      <c r="X46">
        <f t="shared" si="19"/>
        <v>-0.71544356818041022</v>
      </c>
      <c r="Y46">
        <f t="shared" si="15"/>
        <v>-0.69867052374440608</v>
      </c>
      <c r="Z46">
        <f t="shared" si="16"/>
        <v>0.30132947625559392</v>
      </c>
      <c r="AA46">
        <f t="shared" si="17"/>
        <v>3.0132947625559394</v>
      </c>
      <c r="AB46">
        <f t="shared" si="20"/>
        <v>9.8288920440292582E-2</v>
      </c>
      <c r="AC46">
        <f t="shared" si="21"/>
        <v>3.111583682996232</v>
      </c>
      <c r="AE46">
        <f>AJ46+_r</f>
        <v>7.1821428546879562E-2</v>
      </c>
      <c r="AF46">
        <f>-m*g*AE46</f>
        <v>0.71821428546879562</v>
      </c>
      <c r="AG46">
        <f>m*AM46^2*_r^2/2</f>
        <v>1.4604427581853259E-3</v>
      </c>
      <c r="AH46">
        <f t="shared" si="22"/>
        <v>0.71967472822698098</v>
      </c>
      <c r="AI46">
        <f>_r*COS(AL46-RADIANS(90))</f>
        <v>-0.37213510919455656</v>
      </c>
      <c r="AJ46">
        <f>_r*SIN(AL46-RADIANS(90))</f>
        <v>-0.92817857145312044</v>
      </c>
      <c r="AL46">
        <f t="shared" si="35"/>
        <v>-0.38130828451613635</v>
      </c>
      <c r="AM46">
        <f t="shared" si="36"/>
        <v>5.404521733114459E-2</v>
      </c>
      <c r="AN46">
        <f>g/_r*SIN(AL46)</f>
        <v>3.7213510919455657</v>
      </c>
      <c r="AO46">
        <f t="shared" si="23"/>
        <v>5.404521733114459E-2</v>
      </c>
      <c r="AP46">
        <f t="shared" si="24"/>
        <v>3.7213510919455657</v>
      </c>
      <c r="AQ46">
        <f>AL46+AO46*dt/2</f>
        <v>-0.37860602364957913</v>
      </c>
      <c r="AR46">
        <f>AM46+AP46*dt/2</f>
        <v>0.2401127719284229</v>
      </c>
      <c r="AS46">
        <f>g/_r*SIN(AQ46)</f>
        <v>3.6962557291204945</v>
      </c>
      <c r="AU46">
        <f t="shared" si="25"/>
        <v>0.2401127719284229</v>
      </c>
      <c r="AV46">
        <f t="shared" si="26"/>
        <v>3.6962557291204945</v>
      </c>
      <c r="AW46">
        <f>AQ46+AU46*dt/2</f>
        <v>-0.36660038505315801</v>
      </c>
      <c r="AX46">
        <f>AR46+AV46*dt/2</f>
        <v>0.42492555838444762</v>
      </c>
      <c r="AY46">
        <f>g/_r*SIN(AW46)</f>
        <v>3.5844379442898653</v>
      </c>
      <c r="AZ46">
        <f t="shared" si="27"/>
        <v>0.42492555838444762</v>
      </c>
      <c r="BA46">
        <f t="shared" si="28"/>
        <v>3.5844379442898653</v>
      </c>
      <c r="BB46">
        <f>AW46+AZ46*dt/2</f>
        <v>-0.34535410713393561</v>
      </c>
      <c r="BC46">
        <f>AX46+BA46*dt/2</f>
        <v>0.6041474555989409</v>
      </c>
      <c r="BD46">
        <f>g/_r*SIN(BB46)</f>
        <v>3.3852989756861125</v>
      </c>
      <c r="BE46">
        <f t="shared" si="29"/>
        <v>0.6041474555989409</v>
      </c>
      <c r="BF46">
        <f t="shared" si="30"/>
        <v>3.3852989756861125</v>
      </c>
      <c r="BG46">
        <f>(AO46+2*AU46+2*AZ46+BE46)/6*dt</f>
        <v>3.3137822225930445E-2</v>
      </c>
      <c r="BH46">
        <f>(AP46+2*AV46+2*BA46+BF46)/6*dt</f>
        <v>0.36113395690754002</v>
      </c>
    </row>
    <row r="47" spans="3:60" x14ac:dyDescent="0.3">
      <c r="C47">
        <f t="shared" si="45"/>
        <v>-0.27786815466442416</v>
      </c>
      <c r="D47">
        <f t="shared" si="46"/>
        <v>-6.4279905407750828</v>
      </c>
      <c r="E47">
        <f t="shared" si="0"/>
        <v>2.7430620057718524</v>
      </c>
      <c r="F47">
        <f t="shared" si="1"/>
        <v>-0.64279905407750837</v>
      </c>
      <c r="G47">
        <f t="shared" si="2"/>
        <v>0.27430620057718524</v>
      </c>
      <c r="H47">
        <f t="shared" si="3"/>
        <v>-0.27430620057718519</v>
      </c>
      <c r="I47">
        <f t="shared" si="4"/>
        <v>-0.96164240148035751</v>
      </c>
      <c r="J47">
        <f t="shared" si="5"/>
        <v>3.8357598519642488E-2</v>
      </c>
      <c r="K47">
        <f t="shared" si="6"/>
        <v>3.8357598519642488E-2</v>
      </c>
      <c r="L47">
        <f t="shared" si="7"/>
        <v>0.38357598519642488</v>
      </c>
      <c r="M47">
        <f t="shared" si="8"/>
        <v>20.659531196146972</v>
      </c>
      <c r="N47">
        <f t="shared" si="47"/>
        <v>21.043107181343398</v>
      </c>
      <c r="P47">
        <f t="shared" si="33"/>
        <v>-0.80582369621716943</v>
      </c>
      <c r="Q47">
        <f t="shared" si="34"/>
        <v>0.28738402179036016</v>
      </c>
      <c r="R47">
        <f t="shared" si="9"/>
        <v>7.2140131150396867</v>
      </c>
      <c r="S47">
        <f t="shared" si="10"/>
        <v>0.64808467754234456</v>
      </c>
      <c r="T47">
        <f t="shared" si="11"/>
        <v>-0.79145449512765143</v>
      </c>
      <c r="U47">
        <f t="shared" si="12"/>
        <v>7.1137626024292278</v>
      </c>
      <c r="V47">
        <f t="shared" si="13"/>
        <v>6.4808467754234461E-2</v>
      </c>
      <c r="W47">
        <f t="shared" si="14"/>
        <v>0.71137626024292278</v>
      </c>
      <c r="X47">
        <f t="shared" si="19"/>
        <v>-0.72140131150396858</v>
      </c>
      <c r="Y47">
        <f t="shared" si="15"/>
        <v>-0.69251725448565837</v>
      </c>
      <c r="Z47">
        <f t="shared" si="16"/>
        <v>0.30748274551434163</v>
      </c>
      <c r="AA47">
        <f t="shared" si="17"/>
        <v>3.0748274551434163</v>
      </c>
      <c r="AB47">
        <f t="shared" si="20"/>
        <v>4.1294787990201101E-2</v>
      </c>
      <c r="AC47">
        <f t="shared" si="21"/>
        <v>3.1161222431336175</v>
      </c>
      <c r="AE47">
        <f>AJ47+_r</f>
        <v>6.000151517085095E-2</v>
      </c>
      <c r="AF47">
        <f>-m*g*AE47</f>
        <v>0.6000151517085095</v>
      </c>
      <c r="AG47">
        <f>m*AM47^2*_r^2/2</f>
        <v>8.6186873360758018E-2</v>
      </c>
      <c r="AH47">
        <f t="shared" si="22"/>
        <v>0.68620202506926753</v>
      </c>
      <c r="AI47">
        <f>_r*COS(AL47-RADIANS(90))</f>
        <v>-0.34117861673748551</v>
      </c>
      <c r="AJ47">
        <f>_r*SIN(AL47-RADIANS(90))</f>
        <v>-0.93999848482914905</v>
      </c>
      <c r="AL47">
        <f t="shared" si="35"/>
        <v>-0.34817046229020593</v>
      </c>
      <c r="AM47">
        <f t="shared" si="36"/>
        <v>0.41517917423868461</v>
      </c>
      <c r="AN47">
        <f>g/_r*SIN(AL47)</f>
        <v>3.4117861673748551</v>
      </c>
      <c r="AO47">
        <f t="shared" si="23"/>
        <v>0.41517917423868461</v>
      </c>
      <c r="AP47">
        <f t="shared" si="24"/>
        <v>3.4117861673748551</v>
      </c>
      <c r="AQ47">
        <f>AL47+AO47*dt/2</f>
        <v>-0.3274115035782717</v>
      </c>
      <c r="AR47">
        <f>AM47+AP47*dt/2</f>
        <v>0.58576848260742742</v>
      </c>
      <c r="AS47">
        <f>g/_r*SIN(AQ47)</f>
        <v>3.2159311831412332</v>
      </c>
      <c r="AU47">
        <f t="shared" si="25"/>
        <v>0.58576848260742742</v>
      </c>
      <c r="AV47">
        <f t="shared" si="26"/>
        <v>3.2159311831412332</v>
      </c>
      <c r="AW47">
        <f>AQ47+AU47*dt/2</f>
        <v>-0.29812307944790034</v>
      </c>
      <c r="AX47">
        <f>AR47+AV47*dt/2</f>
        <v>0.74656504176448912</v>
      </c>
      <c r="AY47">
        <f>g/_r*SIN(AW47)</f>
        <v>2.9372659648983719</v>
      </c>
      <c r="AZ47">
        <f t="shared" si="27"/>
        <v>0.74656504176448912</v>
      </c>
      <c r="BA47">
        <f t="shared" si="28"/>
        <v>2.9372659648983719</v>
      </c>
      <c r="BB47">
        <f>AW47+AZ47*dt/2</f>
        <v>-0.26079482735967591</v>
      </c>
      <c r="BC47">
        <f>AX47+BA47*dt/2</f>
        <v>0.89342834000940774</v>
      </c>
      <c r="BD47">
        <f>g/_r*SIN(BB47)</f>
        <v>2.5784858380063365</v>
      </c>
      <c r="BE47">
        <f t="shared" si="29"/>
        <v>0.89342834000940774</v>
      </c>
      <c r="BF47">
        <f t="shared" si="30"/>
        <v>2.5784858380063365</v>
      </c>
      <c r="BG47">
        <f>(AO47+2*AU47+2*AZ47+BE47)/6*dt</f>
        <v>6.6221242716532097E-2</v>
      </c>
      <c r="BH47">
        <f>(AP47+2*AV47+2*BA47+BF47)/6*dt</f>
        <v>0.30494443835767338</v>
      </c>
    </row>
    <row r="48" spans="3:60" x14ac:dyDescent="0.3">
      <c r="C48">
        <f t="shared" si="45"/>
        <v>-0.92066720874193253</v>
      </c>
      <c r="D48">
        <f t="shared" si="46"/>
        <v>-6.1536843401978976</v>
      </c>
      <c r="E48">
        <f t="shared" ref="E48:E79" si="48">g/_r*SIN(C48)</f>
        <v>7.9600565142293975</v>
      </c>
      <c r="F48">
        <f t="shared" ref="F48:F79" si="49">D48*dt</f>
        <v>-0.6153684340197898</v>
      </c>
      <c r="G48">
        <f t="shared" ref="G48:G79" si="50">E48*dt</f>
        <v>0.79600565142293978</v>
      </c>
      <c r="H48">
        <f t="shared" ref="H48:H79" si="51">_r*COS(C48-RADIANS(90))</f>
        <v>-0.79600565142293978</v>
      </c>
      <c r="I48">
        <f t="shared" ref="I48:I79" si="52">_r*SIN(C48-RADIANS(90))</f>
        <v>-0.60528918948114496</v>
      </c>
      <c r="J48">
        <f t="shared" ref="J48:J79" si="53">I48+_r</f>
        <v>0.39471081051885504</v>
      </c>
      <c r="K48">
        <f t="shared" ref="K48:K79" si="54">_r*(1-COS(C48))</f>
        <v>0.39471081051885515</v>
      </c>
      <c r="L48">
        <f t="shared" ref="L48:L79" si="55">-m*g*J48</f>
        <v>3.9471081051885504</v>
      </c>
      <c r="M48">
        <f t="shared" ref="M48:M79" si="56">m*D48^2*_r^2/2</f>
        <v>18.933915479398419</v>
      </c>
      <c r="N48">
        <f t="shared" si="47"/>
        <v>22.88102358458697</v>
      </c>
      <c r="P48">
        <f t="shared" si="33"/>
        <v>-0.74101522846293499</v>
      </c>
      <c r="Q48">
        <f t="shared" si="34"/>
        <v>0.99876028203328293</v>
      </c>
      <c r="R48">
        <f t="shared" ref="R48:R79" si="57">g/_r*SIN(P48)</f>
        <v>6.7503727830868279</v>
      </c>
      <c r="S48">
        <f t="shared" ref="S48:S79" si="58">Q48+R48*dt/2</f>
        <v>1.3362789211876245</v>
      </c>
      <c r="T48">
        <f t="shared" ref="T48:T79" si="59">P48+Q48*dt/2</f>
        <v>-0.6910772143612709</v>
      </c>
      <c r="U48">
        <f t="shared" ref="U48:U79" si="60">g/_r*SIN(T48)</f>
        <v>6.3736761002881783</v>
      </c>
      <c r="V48">
        <f t="shared" ref="V48:V79" si="61">S48*dt</f>
        <v>0.13362789211876244</v>
      </c>
      <c r="W48">
        <f t="shared" ref="W48:W79" si="62">U48*dt</f>
        <v>0.63736761002881792</v>
      </c>
      <c r="X48">
        <f t="shared" ref="X48:X79" si="63">_r*COS(P48-RADIANS(90))</f>
        <v>-0.67503727830868254</v>
      </c>
      <c r="Y48">
        <f t="shared" ref="Y48:Y79" si="64">_r*SIN(P48-RADIANS(90))</f>
        <v>-0.73778362200146885</v>
      </c>
      <c r="Z48">
        <f t="shared" ref="Z48:Z79" si="65">Y48+_r</f>
        <v>0.26221637799853115</v>
      </c>
      <c r="AA48">
        <f t="shared" ref="AA48:AA79" si="66">-m*g*Z48</f>
        <v>2.6221637799853115</v>
      </c>
      <c r="AB48">
        <f t="shared" ref="AB48:AB79" si="67">m*Q48^2*_r^2/2</f>
        <v>0.49876105048360142</v>
      </c>
      <c r="AC48">
        <f t="shared" si="21"/>
        <v>3.1209248304689128</v>
      </c>
      <c r="AE48">
        <f>AJ48+_r</f>
        <v>3.9485064931394143E-2</v>
      </c>
      <c r="AF48">
        <f>-m*g*AE48</f>
        <v>0.39485064931394143</v>
      </c>
      <c r="AG48">
        <f>m*AM48^2*_r^2/2</f>
        <v>0.25928900870941468</v>
      </c>
      <c r="AH48">
        <f t="shared" si="22"/>
        <v>0.65413965802335605</v>
      </c>
      <c r="AI48">
        <f>_r*COS(AL48-RADIANS(90))</f>
        <v>-0.27822843044906803</v>
      </c>
      <c r="AJ48">
        <f>_r*SIN(AL48-RADIANS(90))</f>
        <v>-0.96051493506860586</v>
      </c>
      <c r="AL48">
        <f t="shared" si="35"/>
        <v>-0.2819492195736738</v>
      </c>
      <c r="AM48">
        <f t="shared" si="36"/>
        <v>0.72012361259635793</v>
      </c>
      <c r="AN48">
        <f>g/_r*SIN(AL48)</f>
        <v>2.7822843044906795</v>
      </c>
      <c r="AO48">
        <f t="shared" si="23"/>
        <v>0.72012361259635793</v>
      </c>
      <c r="AP48">
        <f t="shared" si="24"/>
        <v>2.7822843044906795</v>
      </c>
      <c r="AQ48">
        <f>AL48+AO48*dt/2</f>
        <v>-0.24594303894385591</v>
      </c>
      <c r="AR48">
        <f>AM48+AP48*dt/2</f>
        <v>0.85923782782089186</v>
      </c>
      <c r="AS48">
        <f>g/_r*SIN(AQ48)</f>
        <v>2.4347109407592149</v>
      </c>
      <c r="AU48">
        <f t="shared" si="25"/>
        <v>0.85923782782089186</v>
      </c>
      <c r="AV48">
        <f t="shared" si="26"/>
        <v>2.4347109407592149</v>
      </c>
      <c r="AW48">
        <f>AQ48+AU48*dt/2</f>
        <v>-0.20298114755281133</v>
      </c>
      <c r="AX48">
        <f>AR48+AV48*dt/2</f>
        <v>0.98097337485885261</v>
      </c>
      <c r="AY48">
        <f>g/_r*SIN(AW48)</f>
        <v>2.0159016673708012</v>
      </c>
      <c r="AZ48">
        <f t="shared" si="27"/>
        <v>0.98097337485885261</v>
      </c>
      <c r="BA48">
        <f t="shared" si="28"/>
        <v>2.0159016673708012</v>
      </c>
      <c r="BB48">
        <f>AW48+AZ48*dt/2</f>
        <v>-0.15393247880986868</v>
      </c>
      <c r="BC48">
        <f>AX48+BA48*dt/2</f>
        <v>1.0817684582273928</v>
      </c>
      <c r="BD48">
        <f>g/_r*SIN(BB48)</f>
        <v>1.5332528828038785</v>
      </c>
      <c r="BE48">
        <f t="shared" si="29"/>
        <v>1.0817684582273928</v>
      </c>
      <c r="BF48">
        <f t="shared" si="30"/>
        <v>1.5332528828038785</v>
      </c>
      <c r="BG48">
        <f>(AO48+2*AU48+2*AZ48+BE48)/6*dt</f>
        <v>9.1371907936387331E-2</v>
      </c>
      <c r="BH48">
        <f>(AP48+2*AV48+2*BA48+BF48)/6*dt</f>
        <v>0.2202793733925765</v>
      </c>
    </row>
    <row r="49" spans="3:60" x14ac:dyDescent="0.3">
      <c r="C49">
        <f t="shared" si="45"/>
        <v>-1.5360356427617223</v>
      </c>
      <c r="D49">
        <f t="shared" si="46"/>
        <v>-5.3576786887749579</v>
      </c>
      <c r="E49">
        <f t="shared" si="48"/>
        <v>9.9939590825371223</v>
      </c>
      <c r="F49">
        <f t="shared" si="49"/>
        <v>-0.53576786887749583</v>
      </c>
      <c r="G49">
        <f t="shared" si="50"/>
        <v>0.99939590825371227</v>
      </c>
      <c r="H49">
        <f t="shared" si="51"/>
        <v>-0.99939590825371216</v>
      </c>
      <c r="I49">
        <f t="shared" si="52"/>
        <v>-3.4753684203802843E-2</v>
      </c>
      <c r="J49">
        <f t="shared" si="53"/>
        <v>0.96524631579619713</v>
      </c>
      <c r="K49">
        <f t="shared" si="54"/>
        <v>0.96524631579619746</v>
      </c>
      <c r="L49">
        <f t="shared" si="55"/>
        <v>9.6524631579619715</v>
      </c>
      <c r="M49">
        <f t="shared" si="56"/>
        <v>14.352360466076677</v>
      </c>
      <c r="N49">
        <f t="shared" si="47"/>
        <v>24.00482362403865</v>
      </c>
      <c r="P49">
        <f t="shared" si="33"/>
        <v>-0.60738733634417252</v>
      </c>
      <c r="Q49">
        <f t="shared" si="34"/>
        <v>1.6361278920621007</v>
      </c>
      <c r="R49">
        <f t="shared" si="57"/>
        <v>5.7072404275117314</v>
      </c>
      <c r="S49">
        <f t="shared" si="58"/>
        <v>1.9214899134376873</v>
      </c>
      <c r="T49">
        <f t="shared" si="59"/>
        <v>-0.52558094174106751</v>
      </c>
      <c r="U49">
        <f t="shared" si="60"/>
        <v>5.017156228647405</v>
      </c>
      <c r="V49">
        <f t="shared" si="61"/>
        <v>0.19214899134376873</v>
      </c>
      <c r="W49">
        <f t="shared" si="62"/>
        <v>0.50171562286474047</v>
      </c>
      <c r="X49">
        <f t="shared" si="63"/>
        <v>-0.57072404275117317</v>
      </c>
      <c r="Y49">
        <f t="shared" si="64"/>
        <v>-0.82114192867357405</v>
      </c>
      <c r="Z49">
        <f t="shared" si="65"/>
        <v>0.17885807132642595</v>
      </c>
      <c r="AA49">
        <f t="shared" si="66"/>
        <v>1.7885807132642595</v>
      </c>
      <c r="AB49">
        <f t="shared" si="67"/>
        <v>1.3384572395917866</v>
      </c>
      <c r="AC49">
        <f t="shared" si="21"/>
        <v>3.1270379528560461</v>
      </c>
      <c r="AE49">
        <f>AJ49+_r</f>
        <v>1.8104958960014184E-2</v>
      </c>
      <c r="AF49">
        <f>-m*g*AE49</f>
        <v>0.18104958960014184</v>
      </c>
      <c r="AG49">
        <f>m*AM49^2*_r^2/2</f>
        <v>0.44217888802845201</v>
      </c>
      <c r="AH49">
        <f t="shared" si="22"/>
        <v>0.6232284776285939</v>
      </c>
      <c r="AI49">
        <f>_r*COS(AL49-RADIANS(90))</f>
        <v>-0.18942578594553736</v>
      </c>
      <c r="AJ49">
        <f>_r*SIN(AL49-RADIANS(90))</f>
        <v>-0.98189504103998582</v>
      </c>
      <c r="AL49">
        <f t="shared" si="35"/>
        <v>-0.19057731163728647</v>
      </c>
      <c r="AM49">
        <f t="shared" si="36"/>
        <v>0.94040298598893446</v>
      </c>
      <c r="AN49">
        <f>g/_r*SIN(AL49)</f>
        <v>1.8942578594553747</v>
      </c>
      <c r="AO49">
        <f t="shared" si="23"/>
        <v>0.94040298598893446</v>
      </c>
      <c r="AP49">
        <f t="shared" si="24"/>
        <v>1.8942578594553747</v>
      </c>
      <c r="AQ49">
        <f>AL49+AO49*dt/2</f>
        <v>-0.14355716233783974</v>
      </c>
      <c r="AR49">
        <f>AM49+AP49*dt/2</f>
        <v>1.0351158789617032</v>
      </c>
      <c r="AS49">
        <f>g/_r*SIN(AQ49)</f>
        <v>1.430645834172255</v>
      </c>
      <c r="AU49">
        <f t="shared" si="25"/>
        <v>1.0351158789617032</v>
      </c>
      <c r="AV49">
        <f t="shared" si="26"/>
        <v>1.430645834172255</v>
      </c>
      <c r="AW49">
        <f>AQ49+AU49*dt/2</f>
        <v>-9.1801368389754584E-2</v>
      </c>
      <c r="AX49">
        <f>AR49+AV49*dt/2</f>
        <v>1.106648170670316</v>
      </c>
      <c r="AY49">
        <f>g/_r*SIN(AW49)</f>
        <v>0.91672480173998738</v>
      </c>
      <c r="AZ49">
        <f t="shared" si="27"/>
        <v>1.106648170670316</v>
      </c>
      <c r="BA49">
        <f t="shared" si="28"/>
        <v>0.91672480173998738</v>
      </c>
      <c r="BB49">
        <f>AW49+AZ49*dt/2</f>
        <v>-3.6468959856238783E-2</v>
      </c>
      <c r="BC49">
        <f>AX49+BA49*dt/2</f>
        <v>1.1524844107573153</v>
      </c>
      <c r="BD49">
        <f>g/_r*SIN(BB49)</f>
        <v>0.36460876531996234</v>
      </c>
      <c r="BE49">
        <f t="shared" si="29"/>
        <v>1.1524844107573153</v>
      </c>
      <c r="BF49">
        <f t="shared" si="30"/>
        <v>0.36460876531996234</v>
      </c>
      <c r="BG49">
        <f>(AO49+2*AU49+2*AZ49+BE49)/6*dt</f>
        <v>0.10627359160017147</v>
      </c>
      <c r="BH49">
        <f>(AP49+2*AV49+2*BA49+BF49)/6*dt</f>
        <v>0.11589346494333037</v>
      </c>
    </row>
    <row r="50" spans="3:60" x14ac:dyDescent="0.3">
      <c r="C50">
        <f t="shared" si="45"/>
        <v>-2.0718035116392182</v>
      </c>
      <c r="D50">
        <f t="shared" si="46"/>
        <v>-4.3582827805212458</v>
      </c>
      <c r="E50">
        <f t="shared" si="48"/>
        <v>8.7709924671636017</v>
      </c>
      <c r="F50">
        <f t="shared" si="49"/>
        <v>-0.4358282780521246</v>
      </c>
      <c r="G50">
        <f t="shared" si="50"/>
        <v>0.87709924671636019</v>
      </c>
      <c r="H50">
        <f t="shared" si="51"/>
        <v>-0.87709924671636019</v>
      </c>
      <c r="I50">
        <f t="shared" si="52"/>
        <v>0.48030918314101967</v>
      </c>
      <c r="J50">
        <f t="shared" si="53"/>
        <v>1.4803091831410198</v>
      </c>
      <c r="K50">
        <f t="shared" si="54"/>
        <v>1.4803091831410198</v>
      </c>
      <c r="L50">
        <f t="shared" si="55"/>
        <v>14.803091831410198</v>
      </c>
      <c r="M50">
        <f t="shared" si="56"/>
        <v>9.4973143974940015</v>
      </c>
      <c r="N50">
        <f t="shared" si="47"/>
        <v>24.300406228904201</v>
      </c>
      <c r="P50">
        <f t="shared" si="33"/>
        <v>-0.4152383450004038</v>
      </c>
      <c r="Q50">
        <f t="shared" si="34"/>
        <v>2.1378435149268413</v>
      </c>
      <c r="R50">
        <f t="shared" si="57"/>
        <v>4.0340803233106417</v>
      </c>
      <c r="S50">
        <f t="shared" si="58"/>
        <v>2.3395475310923732</v>
      </c>
      <c r="T50">
        <f t="shared" si="59"/>
        <v>-0.30834616925406172</v>
      </c>
      <c r="U50">
        <f t="shared" si="60"/>
        <v>3.0348322143174951</v>
      </c>
      <c r="V50">
        <f t="shared" si="61"/>
        <v>0.23395475310923733</v>
      </c>
      <c r="W50">
        <f t="shared" si="62"/>
        <v>0.30348322143174955</v>
      </c>
      <c r="X50">
        <f t="shared" si="63"/>
        <v>-0.40340803233106415</v>
      </c>
      <c r="Y50">
        <f t="shared" si="64"/>
        <v>-0.91502019619830199</v>
      </c>
      <c r="Z50">
        <f t="shared" si="65"/>
        <v>8.4979803801698006E-2</v>
      </c>
      <c r="AA50">
        <f t="shared" si="66"/>
        <v>0.84979803801698006</v>
      </c>
      <c r="AB50">
        <f t="shared" si="67"/>
        <v>2.2851874471573757</v>
      </c>
      <c r="AC50">
        <f t="shared" si="21"/>
        <v>3.1349854851743557</v>
      </c>
      <c r="AE50">
        <f>AJ50+_r</f>
        <v>3.5514544747854426E-3</v>
      </c>
      <c r="AF50">
        <f>-m*g*AE50</f>
        <v>3.5514544747854426E-2</v>
      </c>
      <c r="AG50">
        <f>m*AM50^2*_r^2/2</f>
        <v>0.55788109612604919</v>
      </c>
      <c r="AH50">
        <f t="shared" si="22"/>
        <v>0.59339564087390362</v>
      </c>
      <c r="AI50">
        <f>_r*COS(AL50-RADIANS(90))</f>
        <v>-8.4203896113448418E-2</v>
      </c>
      <c r="AJ50">
        <f>_r*SIN(AL50-RADIANS(90))</f>
        <v>-0.99644854552521456</v>
      </c>
      <c r="AL50">
        <f t="shared" si="35"/>
        <v>-8.4303720037115004E-2</v>
      </c>
      <c r="AM50">
        <f t="shared" si="36"/>
        <v>1.0562964509322648</v>
      </c>
      <c r="AN50">
        <f>g/_r*SIN(AL50)</f>
        <v>0.84203896113448429</v>
      </c>
      <c r="AO50">
        <f t="shared" si="23"/>
        <v>1.0562964509322648</v>
      </c>
      <c r="AP50">
        <f t="shared" si="24"/>
        <v>0.84203896113448429</v>
      </c>
      <c r="AQ50">
        <f>AL50+AO50*dt/2</f>
        <v>-3.1488897490501766E-2</v>
      </c>
      <c r="AR50">
        <f>AM50+AP50*dt/2</f>
        <v>1.0983983989889889</v>
      </c>
      <c r="AS50">
        <f>g/_r*SIN(AQ50)</f>
        <v>0.31483693942278868</v>
      </c>
      <c r="AU50">
        <f t="shared" si="25"/>
        <v>1.0983983989889889</v>
      </c>
      <c r="AV50">
        <f t="shared" si="26"/>
        <v>0.31483693942278868</v>
      </c>
      <c r="AW50">
        <f>AQ50+AU50*dt/2</f>
        <v>2.3431022458947681E-2</v>
      </c>
      <c r="AX50">
        <f>AR50+AV50*dt/2</f>
        <v>1.1141402459601284</v>
      </c>
      <c r="AY50">
        <f>g/_r*SIN(AW50)</f>
        <v>-0.23428878529206987</v>
      </c>
      <c r="AZ50">
        <f t="shared" si="27"/>
        <v>1.1141402459601284</v>
      </c>
      <c r="BA50">
        <f t="shared" si="28"/>
        <v>-0.23428878529206987</v>
      </c>
      <c r="BB50">
        <f>AW50+AZ50*dt/2</f>
        <v>7.9138034756954106E-2</v>
      </c>
      <c r="BC50">
        <f>AX50+BA50*dt/2</f>
        <v>1.1024258066955248</v>
      </c>
      <c r="BD50">
        <f>g/_r*SIN(BB50)</f>
        <v>-0.7905545596285648</v>
      </c>
      <c r="BE50">
        <f t="shared" si="29"/>
        <v>1.1024258066955248</v>
      </c>
      <c r="BF50">
        <f t="shared" si="30"/>
        <v>-0.7905545596285648</v>
      </c>
      <c r="BG50">
        <f>(AO50+2*AU50+2*AZ50+BE50)/6*dt</f>
        <v>0.10972999245876708</v>
      </c>
      <c r="BH50">
        <f>(AP50+2*AV50+2*BA50+BF50)/6*dt</f>
        <v>3.5430118294559523E-3</v>
      </c>
    </row>
    <row r="51" spans="3:60" x14ac:dyDescent="0.3">
      <c r="C51">
        <f t="shared" si="45"/>
        <v>-2.5076317896913429</v>
      </c>
      <c r="D51">
        <f t="shared" si="46"/>
        <v>-3.4811835338048858</v>
      </c>
      <c r="E51">
        <f t="shared" si="48"/>
        <v>5.9234061518457901</v>
      </c>
      <c r="F51">
        <f t="shared" si="49"/>
        <v>-0.34811835338048858</v>
      </c>
      <c r="G51">
        <f t="shared" si="50"/>
        <v>0.59234061518457903</v>
      </c>
      <c r="H51">
        <f t="shared" si="51"/>
        <v>-0.5923406151845787</v>
      </c>
      <c r="I51">
        <f t="shared" si="52"/>
        <v>0.80568765387261265</v>
      </c>
      <c r="J51">
        <f t="shared" si="53"/>
        <v>1.8056876538726128</v>
      </c>
      <c r="K51">
        <f t="shared" si="54"/>
        <v>1.8056876538726123</v>
      </c>
      <c r="L51">
        <f t="shared" si="55"/>
        <v>18.056876538726129</v>
      </c>
      <c r="M51">
        <f t="shared" si="56"/>
        <v>6.059319398017136</v>
      </c>
      <c r="N51">
        <f t="shared" si="47"/>
        <v>24.116195936743267</v>
      </c>
      <c r="P51">
        <f t="shared" si="33"/>
        <v>-0.18128359189116647</v>
      </c>
      <c r="Q51">
        <f t="shared" si="34"/>
        <v>2.4413267363585911</v>
      </c>
      <c r="R51">
        <f t="shared" si="57"/>
        <v>1.8029227938000969</v>
      </c>
      <c r="S51">
        <f t="shared" si="58"/>
        <v>2.5314728760485958</v>
      </c>
      <c r="T51">
        <f t="shared" si="59"/>
        <v>-5.9217255073236913E-2</v>
      </c>
      <c r="U51">
        <f t="shared" si="60"/>
        <v>0.59182651781043005</v>
      </c>
      <c r="V51">
        <f t="shared" si="61"/>
        <v>0.25314728760485961</v>
      </c>
      <c r="W51">
        <f t="shared" si="62"/>
        <v>5.9182651781043011E-2</v>
      </c>
      <c r="X51">
        <f t="shared" si="63"/>
        <v>-0.18029227938000955</v>
      </c>
      <c r="Y51">
        <f t="shared" si="64"/>
        <v>-0.98361308144816806</v>
      </c>
      <c r="Z51">
        <f t="shared" si="65"/>
        <v>1.6386918551831942E-2</v>
      </c>
      <c r="AA51">
        <f t="shared" si="66"/>
        <v>0.16386918551831942</v>
      </c>
      <c r="AB51">
        <f t="shared" si="67"/>
        <v>2.980038116829645</v>
      </c>
      <c r="AC51">
        <f t="shared" si="21"/>
        <v>3.1439073023479644</v>
      </c>
      <c r="AE51">
        <f>AJ51+_r</f>
        <v>3.2323025016323115E-4</v>
      </c>
      <c r="AF51">
        <f>-m*g*AE51</f>
        <v>3.2323025016323115E-3</v>
      </c>
      <c r="AG51">
        <f>m*AM51^2*_r^2/2</f>
        <v>0.5616298434135264</v>
      </c>
      <c r="AH51">
        <f t="shared" si="22"/>
        <v>0.56486214591515871</v>
      </c>
      <c r="AI51">
        <f>_r*COS(AL51-RADIANS(90))</f>
        <v>2.5423532849149492E-2</v>
      </c>
      <c r="AJ51">
        <f>_r*SIN(AL51-RADIANS(90))</f>
        <v>-0.99967676974983677</v>
      </c>
      <c r="AL51">
        <f t="shared" si="35"/>
        <v>2.5426272421652074E-2</v>
      </c>
      <c r="AM51">
        <f t="shared" si="36"/>
        <v>1.0598394627617207</v>
      </c>
      <c r="AN51">
        <f>g/_r*SIN(AL51)</f>
        <v>-0.25423532849149433</v>
      </c>
      <c r="AO51">
        <f t="shared" si="23"/>
        <v>1.0598394627617207</v>
      </c>
      <c r="AP51">
        <f t="shared" si="24"/>
        <v>-0.25423532849149433</v>
      </c>
      <c r="AQ51">
        <f>AL51+AO51*dt/2</f>
        <v>7.8418245559738115E-2</v>
      </c>
      <c r="AR51">
        <f>AM51+AP51*dt/2</f>
        <v>1.0471276963371461</v>
      </c>
      <c r="AS51">
        <f>g/_r*SIN(AQ51)</f>
        <v>-0.78337899130488009</v>
      </c>
      <c r="AU51">
        <f t="shared" si="25"/>
        <v>1.0471276963371461</v>
      </c>
      <c r="AV51">
        <f t="shared" si="26"/>
        <v>-0.78337899130488009</v>
      </c>
      <c r="AW51">
        <f>AQ51+AU51*dt/2</f>
        <v>0.13077463037659542</v>
      </c>
      <c r="AX51">
        <f>AR51+AV51*dt/2</f>
        <v>1.007958746771902</v>
      </c>
      <c r="AY51">
        <f>g/_r*SIN(AW51)</f>
        <v>-1.3040219761239913</v>
      </c>
      <c r="AZ51">
        <f t="shared" si="27"/>
        <v>1.007958746771902</v>
      </c>
      <c r="BA51">
        <f t="shared" si="28"/>
        <v>-1.3040219761239913</v>
      </c>
      <c r="BB51">
        <f>AW51+AZ51*dt/2</f>
        <v>0.18117256771519052</v>
      </c>
      <c r="BC51">
        <f>AX51+BA51*dt/2</f>
        <v>0.94275764796570249</v>
      </c>
      <c r="BD51">
        <f>g/_r*SIN(BB51)</f>
        <v>-1.8018307343721263</v>
      </c>
      <c r="BE51">
        <f t="shared" si="29"/>
        <v>0.94275764796570249</v>
      </c>
      <c r="BF51">
        <f t="shared" si="30"/>
        <v>-1.8018307343721263</v>
      </c>
      <c r="BG51">
        <f>(AO51+2*AU51+2*AZ51+BE51)/6*dt</f>
        <v>0.10187949994909201</v>
      </c>
      <c r="BH51">
        <f>(AP51+2*AV51+2*BA51+BF51)/6*dt</f>
        <v>-0.10384779996202272</v>
      </c>
    </row>
    <row r="52" spans="3:60" x14ac:dyDescent="0.3">
      <c r="C52">
        <f t="shared" si="45"/>
        <v>-2.8557501430718313</v>
      </c>
      <c r="D52">
        <f t="shared" si="46"/>
        <v>-2.8888429186203068</v>
      </c>
      <c r="E52">
        <f t="shared" si="48"/>
        <v>2.8196587644954723</v>
      </c>
      <c r="F52">
        <f t="shared" si="49"/>
        <v>-0.28888429186203068</v>
      </c>
      <c r="G52">
        <f t="shared" si="50"/>
        <v>0.28196587644954724</v>
      </c>
      <c r="H52">
        <f t="shared" si="51"/>
        <v>-0.28196587644954729</v>
      </c>
      <c r="I52">
        <f t="shared" si="52"/>
        <v>0.9594244339801018</v>
      </c>
      <c r="J52">
        <f t="shared" si="53"/>
        <v>1.9594244339801019</v>
      </c>
      <c r="K52">
        <f t="shared" si="54"/>
        <v>1.9594244339801019</v>
      </c>
      <c r="L52">
        <f t="shared" si="55"/>
        <v>19.594244339801019</v>
      </c>
      <c r="M52">
        <f t="shared" si="56"/>
        <v>4.1727067042313468</v>
      </c>
      <c r="N52">
        <f t="shared" si="47"/>
        <v>23.766951044032368</v>
      </c>
      <c r="P52">
        <f t="shared" si="33"/>
        <v>7.1863695713693138E-2</v>
      </c>
      <c r="Q52">
        <f t="shared" si="34"/>
        <v>2.5005093881396343</v>
      </c>
      <c r="R52">
        <f t="shared" si="57"/>
        <v>-0.71801856316287049</v>
      </c>
      <c r="S52">
        <f t="shared" si="58"/>
        <v>2.4646084599814908</v>
      </c>
      <c r="T52">
        <f t="shared" si="59"/>
        <v>0.19688916512067486</v>
      </c>
      <c r="U52">
        <f t="shared" si="60"/>
        <v>-1.9561954912809465</v>
      </c>
      <c r="V52">
        <f t="shared" si="61"/>
        <v>0.2464608459981491</v>
      </c>
      <c r="W52">
        <f t="shared" si="62"/>
        <v>-0.19561954912809465</v>
      </c>
      <c r="X52">
        <f t="shared" si="63"/>
        <v>7.1801856316287077E-2</v>
      </c>
      <c r="Y52">
        <f t="shared" si="64"/>
        <v>-0.99741891571672892</v>
      </c>
      <c r="Z52">
        <f t="shared" si="65"/>
        <v>2.5810842832710845E-3</v>
      </c>
      <c r="AA52">
        <f t="shared" si="66"/>
        <v>2.5810842832710845E-2</v>
      </c>
      <c r="AB52">
        <f t="shared" si="67"/>
        <v>3.1262736000872242</v>
      </c>
      <c r="AC52">
        <f t="shared" si="21"/>
        <v>3.1520844429199348</v>
      </c>
      <c r="AE52">
        <f>AJ52+_r</f>
        <v>8.0924416225695017E-3</v>
      </c>
      <c r="AF52">
        <f>-m*g*AE52</f>
        <v>8.0924416225695017E-2</v>
      </c>
      <c r="AG52">
        <f>m*AM52^2*_r^2/2</f>
        <v>0.4569600296712657</v>
      </c>
      <c r="AH52">
        <f t="shared" si="22"/>
        <v>0.53788444589696072</v>
      </c>
      <c r="AI52">
        <f>_r*COS(AL52-RADIANS(90))</f>
        <v>0.12696218190360575</v>
      </c>
      <c r="AJ52">
        <f>_r*SIN(AL52-RADIANS(90))</f>
        <v>-0.9919075583774305</v>
      </c>
      <c r="AL52">
        <f t="shared" si="35"/>
        <v>0.12730577237074409</v>
      </c>
      <c r="AM52">
        <f t="shared" si="36"/>
        <v>0.95599166279969794</v>
      </c>
      <c r="AN52">
        <f>g/_r*SIN(AL52)</f>
        <v>-1.2696218190360573</v>
      </c>
      <c r="AO52">
        <f t="shared" si="23"/>
        <v>0.95599166279969794</v>
      </c>
      <c r="AP52">
        <f t="shared" si="24"/>
        <v>-1.2696218190360573</v>
      </c>
      <c r="AQ52">
        <f>AL52+AO52*dt/2</f>
        <v>0.17510535551072898</v>
      </c>
      <c r="AR52">
        <f>AM52+AP52*dt/2</f>
        <v>0.89251057184789506</v>
      </c>
      <c r="AS52">
        <f>g/_r*SIN(AQ52)</f>
        <v>-1.7421188299455739</v>
      </c>
      <c r="AU52">
        <f t="shared" si="25"/>
        <v>0.89251057184789506</v>
      </c>
      <c r="AV52">
        <f t="shared" si="26"/>
        <v>-1.7421188299455739</v>
      </c>
      <c r="AW52">
        <f>AQ52+AU52*dt/2</f>
        <v>0.21973088410312375</v>
      </c>
      <c r="AX52">
        <f>AR52+AV52*dt/2</f>
        <v>0.80540463035061638</v>
      </c>
      <c r="AY52">
        <f>g/_r*SIN(AW52)</f>
        <v>-2.1796698566424166</v>
      </c>
      <c r="AZ52">
        <f t="shared" si="27"/>
        <v>0.80540463035061638</v>
      </c>
      <c r="BA52">
        <f t="shared" si="28"/>
        <v>-2.1796698566424166</v>
      </c>
      <c r="BB52">
        <f>AW52+AZ52*dt/2</f>
        <v>0.26000111562065459</v>
      </c>
      <c r="BC52">
        <f>AX52+BA52*dt/2</f>
        <v>0.69642113751849555</v>
      </c>
      <c r="BD52">
        <f>g/_r*SIN(BB52)</f>
        <v>-2.5708163001661513</v>
      </c>
      <c r="BE52">
        <f t="shared" si="29"/>
        <v>0.69642113751849555</v>
      </c>
      <c r="BF52">
        <f t="shared" si="30"/>
        <v>-2.5708163001661513</v>
      </c>
      <c r="BG52">
        <f>(AO52+2*AU52+2*AZ52+BE52)/6*dt</f>
        <v>8.4137386745253617E-2</v>
      </c>
      <c r="BH52">
        <f>(AP52+2*AV52+2*BA52+BF52)/6*dt</f>
        <v>-0.19473359153963651</v>
      </c>
    </row>
    <row r="53" spans="3:60" x14ac:dyDescent="0.3">
      <c r="C53">
        <f t="shared" si="45"/>
        <v>-3.1446344349338622</v>
      </c>
      <c r="D53">
        <f t="shared" si="46"/>
        <v>-2.6068770421707597</v>
      </c>
      <c r="E53">
        <f t="shared" si="48"/>
        <v>-3.041776653424394E-2</v>
      </c>
      <c r="F53">
        <f t="shared" si="49"/>
        <v>-0.26068770421707599</v>
      </c>
      <c r="G53">
        <f t="shared" si="50"/>
        <v>-3.041776653424394E-3</v>
      </c>
      <c r="H53">
        <f t="shared" si="51"/>
        <v>3.0417766534243328E-3</v>
      </c>
      <c r="I53">
        <f t="shared" si="52"/>
        <v>0.99999537378669445</v>
      </c>
      <c r="J53">
        <f t="shared" si="53"/>
        <v>1.9999953737866945</v>
      </c>
      <c r="K53">
        <f t="shared" si="54"/>
        <v>1.9999953737866945</v>
      </c>
      <c r="L53">
        <f t="shared" si="55"/>
        <v>19.999953737866946</v>
      </c>
      <c r="M53">
        <f t="shared" si="56"/>
        <v>3.3979039564984843</v>
      </c>
      <c r="N53">
        <f t="shared" si="47"/>
        <v>23.397857694365431</v>
      </c>
      <c r="P53">
        <f t="shared" si="33"/>
        <v>0.31832454171184221</v>
      </c>
      <c r="Q53">
        <f t="shared" si="34"/>
        <v>2.3048898390115395</v>
      </c>
      <c r="R53">
        <f t="shared" si="57"/>
        <v>-3.129757154922606</v>
      </c>
      <c r="S53">
        <f t="shared" si="58"/>
        <v>2.1484019812654092</v>
      </c>
      <c r="T53">
        <f t="shared" si="59"/>
        <v>0.43356903366241917</v>
      </c>
      <c r="U53">
        <f t="shared" si="60"/>
        <v>-4.2011226985291374</v>
      </c>
      <c r="V53">
        <f t="shared" si="61"/>
        <v>0.21484019812654093</v>
      </c>
      <c r="W53">
        <f t="shared" si="62"/>
        <v>-0.42011226985291378</v>
      </c>
      <c r="X53">
        <f t="shared" si="63"/>
        <v>0.31297571549226055</v>
      </c>
      <c r="Y53">
        <f t="shared" si="64"/>
        <v>-0.94976112865925799</v>
      </c>
      <c r="Z53">
        <f t="shared" si="65"/>
        <v>5.0238871340742008E-2</v>
      </c>
      <c r="AA53">
        <f t="shared" si="66"/>
        <v>0.50238871340742008</v>
      </c>
      <c r="AB53">
        <f t="shared" si="67"/>
        <v>2.6562585849893203</v>
      </c>
      <c r="AC53">
        <f t="shared" si="21"/>
        <v>3.1586472983967404</v>
      </c>
      <c r="AE53">
        <f>AJ53+_r</f>
        <v>2.227094445255029E-2</v>
      </c>
      <c r="AF53">
        <f>-m*g*AE53</f>
        <v>0.2227094445255029</v>
      </c>
      <c r="AG53">
        <f>m*AM53^2*_r^2/2</f>
        <v>0.28975692552929438</v>
      </c>
      <c r="AH53">
        <f t="shared" si="22"/>
        <v>0.51246637005479734</v>
      </c>
      <c r="AI53">
        <f>_r*COS(AL53-RADIANS(90))</f>
        <v>0.20987113650593298</v>
      </c>
      <c r="AJ53">
        <f>_r*SIN(AL53-RADIANS(90))</f>
        <v>-0.97772905554744971</v>
      </c>
      <c r="AL53">
        <f t="shared" si="35"/>
        <v>0.2114431591159977</v>
      </c>
      <c r="AM53">
        <f t="shared" si="36"/>
        <v>0.7612580712600614</v>
      </c>
      <c r="AN53">
        <f>g/_r*SIN(AL53)</f>
        <v>-2.0987113650593288</v>
      </c>
      <c r="AO53">
        <f t="shared" si="23"/>
        <v>0.7612580712600614</v>
      </c>
      <c r="AP53">
        <f t="shared" si="24"/>
        <v>-2.0987113650593288</v>
      </c>
      <c r="AQ53">
        <f>AL53+AO53*dt/2</f>
        <v>0.24950606267900077</v>
      </c>
      <c r="AR53">
        <f>AM53+AP53*dt/2</f>
        <v>0.65632250300709494</v>
      </c>
      <c r="AS53">
        <f>g/_r*SIN(AQ53)</f>
        <v>-2.4692534708804486</v>
      </c>
      <c r="AU53">
        <f t="shared" si="25"/>
        <v>0.65632250300709494</v>
      </c>
      <c r="AV53">
        <f t="shared" si="26"/>
        <v>-2.4692534708804486</v>
      </c>
      <c r="AW53">
        <f>AQ53+AU53*dt/2</f>
        <v>0.28232218782935553</v>
      </c>
      <c r="AX53">
        <f>AR53+AV53*dt/2</f>
        <v>0.53285982946307253</v>
      </c>
      <c r="AY53">
        <f>g/_r*SIN(AW53)</f>
        <v>-2.7858665266912408</v>
      </c>
      <c r="AZ53">
        <f t="shared" si="27"/>
        <v>0.53285982946307253</v>
      </c>
      <c r="BA53">
        <f t="shared" si="28"/>
        <v>-2.7858665266912408</v>
      </c>
      <c r="BB53">
        <f>AW53+AZ53*dt/2</f>
        <v>0.30896517930250916</v>
      </c>
      <c r="BC53">
        <f>AX53+BA53*dt/2</f>
        <v>0.39356650312851049</v>
      </c>
      <c r="BD53">
        <f>g/_r*SIN(BB53)</f>
        <v>-3.0407297879370017</v>
      </c>
      <c r="BE53">
        <f t="shared" si="29"/>
        <v>0.39356650312851049</v>
      </c>
      <c r="BF53">
        <f t="shared" si="30"/>
        <v>-3.0407297879370017</v>
      </c>
      <c r="BG53">
        <f>(AO53+2*AU53+2*AZ53+BE53)/6*dt</f>
        <v>5.8886487322148455E-2</v>
      </c>
      <c r="BH53">
        <f>(AP53+2*AV53+2*BA53+BF53)/6*dt</f>
        <v>-0.26082801913566178</v>
      </c>
    </row>
    <row r="54" spans="3:60" x14ac:dyDescent="0.3">
      <c r="C54">
        <f t="shared" si="45"/>
        <v>-3.4053221391509383</v>
      </c>
      <c r="D54">
        <f t="shared" si="46"/>
        <v>-2.609918818824184</v>
      </c>
      <c r="E54">
        <f t="shared" si="48"/>
        <v>-2.6068289313435384</v>
      </c>
      <c r="F54">
        <f t="shared" si="49"/>
        <v>-0.2609918818824184</v>
      </c>
      <c r="G54">
        <f t="shared" si="50"/>
        <v>-0.26068289313435383</v>
      </c>
      <c r="H54">
        <f t="shared" si="51"/>
        <v>0.26068289313435333</v>
      </c>
      <c r="I54">
        <f t="shared" si="52"/>
        <v>0.96542448136925929</v>
      </c>
      <c r="J54">
        <f t="shared" si="53"/>
        <v>1.9654244813692592</v>
      </c>
      <c r="K54">
        <f t="shared" si="54"/>
        <v>1.9654244813692592</v>
      </c>
      <c r="L54">
        <f t="shared" si="55"/>
        <v>19.654244813692593</v>
      </c>
      <c r="M54">
        <f t="shared" si="56"/>
        <v>3.4058381204263117</v>
      </c>
      <c r="N54">
        <f t="shared" si="47"/>
        <v>23.060082934118903</v>
      </c>
      <c r="P54">
        <f t="shared" si="33"/>
        <v>0.53316473983838319</v>
      </c>
      <c r="Q54">
        <f t="shared" si="34"/>
        <v>1.8847775691586257</v>
      </c>
      <c r="R54">
        <f t="shared" si="57"/>
        <v>-5.0826136495346921</v>
      </c>
      <c r="S54">
        <f t="shared" si="58"/>
        <v>1.6306468866818911</v>
      </c>
      <c r="T54">
        <f t="shared" si="59"/>
        <v>0.62740361829631452</v>
      </c>
      <c r="U54">
        <f t="shared" si="60"/>
        <v>-5.8704482669112403</v>
      </c>
      <c r="V54">
        <f t="shared" si="61"/>
        <v>0.16306468866818913</v>
      </c>
      <c r="W54">
        <f t="shared" si="62"/>
        <v>-0.58704482669112401</v>
      </c>
      <c r="X54">
        <f t="shared" si="63"/>
        <v>0.50826136495346919</v>
      </c>
      <c r="Y54">
        <f t="shared" si="64"/>
        <v>-0.86120287092858461</v>
      </c>
      <c r="Z54">
        <f t="shared" si="65"/>
        <v>0.13879712907141539</v>
      </c>
      <c r="AA54">
        <f t="shared" si="66"/>
        <v>1.3879712907141539</v>
      </c>
      <c r="AB54">
        <f t="shared" si="67"/>
        <v>1.776193242601749</v>
      </c>
      <c r="AC54">
        <f t="shared" si="21"/>
        <v>3.164164533315903</v>
      </c>
      <c r="AE54">
        <f>AJ54+_r</f>
        <v>3.6317083065499856E-2</v>
      </c>
      <c r="AF54">
        <f>-m*g*AE54</f>
        <v>0.36317083065499856</v>
      </c>
      <c r="AG54">
        <f>m*AM54^2*_r^2/2</f>
        <v>0.12521511853461464</v>
      </c>
      <c r="AH54">
        <f t="shared" si="22"/>
        <v>0.4883859491896132</v>
      </c>
      <c r="AI54">
        <f>_r*COS(AL54-RADIANS(90))</f>
        <v>0.26704912583383089</v>
      </c>
      <c r="AJ54">
        <f>_r*SIN(AL54-RADIANS(90))</f>
        <v>-0.96368291693450014</v>
      </c>
      <c r="AL54">
        <f t="shared" si="35"/>
        <v>0.27032964643814617</v>
      </c>
      <c r="AM54">
        <f t="shared" si="36"/>
        <v>0.50043005212439962</v>
      </c>
      <c r="AN54">
        <f>g/_r*SIN(AL54)</f>
        <v>-2.6704912583383082</v>
      </c>
      <c r="AO54">
        <f t="shared" si="23"/>
        <v>0.50043005212439962</v>
      </c>
      <c r="AP54">
        <f t="shared" si="24"/>
        <v>-2.6704912583383082</v>
      </c>
      <c r="AQ54">
        <f>AL54+AO54*dt/2</f>
        <v>0.29535114904436616</v>
      </c>
      <c r="AR54">
        <f>AM54+AP54*dt/2</f>
        <v>0.36690548920748423</v>
      </c>
      <c r="AS54">
        <f>g/_r*SIN(AQ54)</f>
        <v>-2.9107581234972848</v>
      </c>
      <c r="AU54">
        <f t="shared" si="25"/>
        <v>0.36690548920748423</v>
      </c>
      <c r="AV54">
        <f t="shared" si="26"/>
        <v>-2.9107581234972848</v>
      </c>
      <c r="AW54">
        <f>AQ54+AU54*dt/2</f>
        <v>0.31369642350474036</v>
      </c>
      <c r="AX54">
        <f>AR54+AV54*dt/2</f>
        <v>0.22136758303261997</v>
      </c>
      <c r="AY54">
        <f>g/_r*SIN(AW54)</f>
        <v>-3.0857677252996711</v>
      </c>
      <c r="AZ54">
        <f t="shared" si="27"/>
        <v>0.22136758303261997</v>
      </c>
      <c r="BA54">
        <f t="shared" si="28"/>
        <v>-3.0857677252996711</v>
      </c>
      <c r="BB54">
        <f>AW54+AZ54*dt/2</f>
        <v>0.32476480265637137</v>
      </c>
      <c r="BC54">
        <f>AX54+BA54*dt/2</f>
        <v>6.7079196767636406E-2</v>
      </c>
      <c r="BD54">
        <f>g/_r*SIN(BB54)</f>
        <v>-3.1908589209378713</v>
      </c>
      <c r="BE54">
        <f t="shared" si="29"/>
        <v>6.7079196767636406E-2</v>
      </c>
      <c r="BF54">
        <f t="shared" si="30"/>
        <v>-3.1908589209378713</v>
      </c>
      <c r="BG54">
        <f>(AO54+2*AU54+2*AZ54+BE54)/6*dt</f>
        <v>2.906758988953741E-2</v>
      </c>
      <c r="BH54">
        <f>(AP54+2*AV54+2*BA54+BF54)/6*dt</f>
        <v>-0.29757336461450151</v>
      </c>
    </row>
    <row r="55" spans="3:60" x14ac:dyDescent="0.3">
      <c r="C55">
        <f t="shared" si="45"/>
        <v>-3.6663140210333567</v>
      </c>
      <c r="D55">
        <f t="shared" si="46"/>
        <v>-2.8706017119585376</v>
      </c>
      <c r="E55">
        <f t="shared" si="48"/>
        <v>-5.0097187779880574</v>
      </c>
      <c r="F55">
        <f t="shared" si="49"/>
        <v>-0.28706017119585375</v>
      </c>
      <c r="G55">
        <f t="shared" si="50"/>
        <v>-0.50097187779880581</v>
      </c>
      <c r="H55">
        <f t="shared" si="51"/>
        <v>0.50097187779880525</v>
      </c>
      <c r="I55">
        <f t="shared" si="52"/>
        <v>0.86546356229175758</v>
      </c>
      <c r="J55">
        <f t="shared" si="53"/>
        <v>1.8654635622917577</v>
      </c>
      <c r="K55">
        <f t="shared" si="54"/>
        <v>1.8654635622917572</v>
      </c>
      <c r="L55">
        <f t="shared" si="55"/>
        <v>18.654635622917578</v>
      </c>
      <c r="M55">
        <f t="shared" si="56"/>
        <v>4.1201770943496436</v>
      </c>
      <c r="N55">
        <f t="shared" si="47"/>
        <v>22.774812717267221</v>
      </c>
      <c r="P55">
        <f t="shared" si="33"/>
        <v>0.69622942850657232</v>
      </c>
      <c r="Q55">
        <f t="shared" si="34"/>
        <v>1.2977327424675016</v>
      </c>
      <c r="R55">
        <f t="shared" si="57"/>
        <v>-6.4132922243937394</v>
      </c>
      <c r="S55">
        <f t="shared" si="58"/>
        <v>0.97706813124781466</v>
      </c>
      <c r="T55">
        <f t="shared" si="59"/>
        <v>0.76111606562994738</v>
      </c>
      <c r="U55">
        <f t="shared" si="60"/>
        <v>-6.8972998044045672</v>
      </c>
      <c r="V55">
        <f t="shared" si="61"/>
        <v>9.7706813124781466E-2</v>
      </c>
      <c r="W55">
        <f t="shared" si="62"/>
        <v>-0.68972998044045675</v>
      </c>
      <c r="X55">
        <f t="shared" si="63"/>
        <v>0.64132922243937407</v>
      </c>
      <c r="Y55">
        <f t="shared" si="64"/>
        <v>-0.7672658134214686</v>
      </c>
      <c r="Z55">
        <f t="shared" si="65"/>
        <v>0.2327341865785314</v>
      </c>
      <c r="AA55">
        <f t="shared" si="66"/>
        <v>2.3273418657853142</v>
      </c>
      <c r="AB55">
        <f t="shared" si="67"/>
        <v>0.84205513543611143</v>
      </c>
      <c r="AC55">
        <f t="shared" si="21"/>
        <v>3.1693970012214256</v>
      </c>
      <c r="AE55">
        <f>AJ55+_r</f>
        <v>4.4485555588522852E-2</v>
      </c>
      <c r="AF55">
        <f>-m*g*AE55</f>
        <v>0.44485555588522852</v>
      </c>
      <c r="AG55">
        <f>m*AM55^2*_r^2/2</f>
        <v>2.0575417833744225E-2</v>
      </c>
      <c r="AH55">
        <f t="shared" si="22"/>
        <v>0.46543097371897274</v>
      </c>
      <c r="AI55">
        <f>_r*COS(AL55-RADIANS(90))</f>
        <v>0.29494431088092915</v>
      </c>
      <c r="AJ55">
        <f>_r*SIN(AL55-RADIANS(90))</f>
        <v>-0.95551444441147715</v>
      </c>
      <c r="AL55">
        <f t="shared" si="35"/>
        <v>0.29939723632768356</v>
      </c>
      <c r="AM55">
        <f t="shared" si="36"/>
        <v>0.2028566875098981</v>
      </c>
      <c r="AN55">
        <f>g/_r*SIN(AL55)</f>
        <v>-2.9494431088092909</v>
      </c>
      <c r="AO55">
        <f t="shared" si="23"/>
        <v>0.2028566875098981</v>
      </c>
      <c r="AP55">
        <f t="shared" si="24"/>
        <v>-2.9494431088092909</v>
      </c>
      <c r="AQ55">
        <f>AL55+AO55*dt/2</f>
        <v>0.30954007070317846</v>
      </c>
      <c r="AR55">
        <f>AM55+AP55*dt/2</f>
        <v>5.5384532069433556E-2</v>
      </c>
      <c r="AS55">
        <f>g/_r*SIN(AQ55)</f>
        <v>-3.0462059808446633</v>
      </c>
      <c r="AU55">
        <f t="shared" si="25"/>
        <v>5.5384532069433556E-2</v>
      </c>
      <c r="AV55">
        <f t="shared" si="26"/>
        <v>-3.0462059808446633</v>
      </c>
      <c r="AW55">
        <f>AQ55+AU55*dt/2</f>
        <v>0.31230929730665014</v>
      </c>
      <c r="AX55">
        <f>AR55+AV55*dt/2</f>
        <v>-9.6925766972799615E-2</v>
      </c>
      <c r="AY55">
        <f>g/_r*SIN(AW55)</f>
        <v>-3.0725704242049483</v>
      </c>
      <c r="AZ55">
        <f t="shared" si="27"/>
        <v>-9.6925766972799615E-2</v>
      </c>
      <c r="BA55">
        <f t="shared" si="28"/>
        <v>-3.0725704242049483</v>
      </c>
      <c r="BB55">
        <f>AW55+AZ55*dt/2</f>
        <v>0.30746300895801015</v>
      </c>
      <c r="BC55">
        <f>AX55+BA55*dt/2</f>
        <v>-0.25055428818304704</v>
      </c>
      <c r="BD55">
        <f>g/_r*SIN(BB55)</f>
        <v>-3.0264159557189965</v>
      </c>
      <c r="BE55">
        <f t="shared" si="29"/>
        <v>-0.25055428818304704</v>
      </c>
      <c r="BF55">
        <f t="shared" si="30"/>
        <v>-3.0264159557189965</v>
      </c>
      <c r="BG55">
        <f>(AO55+2*AU55+2*AZ55+BE55)/6*dt</f>
        <v>-2.1796678413313511E-3</v>
      </c>
      <c r="BH55">
        <f>(AP55+2*AV55+2*BA55+BF55)/6*dt</f>
        <v>-0.30355686457712516</v>
      </c>
    </row>
    <row r="56" spans="3:60" x14ac:dyDescent="0.3">
      <c r="C56">
        <f t="shared" si="45"/>
        <v>-3.9533741922292105</v>
      </c>
      <c r="D56">
        <f t="shared" si="46"/>
        <v>-3.3715735897573436</v>
      </c>
      <c r="E56">
        <f t="shared" si="48"/>
        <v>-7.2551439242052478</v>
      </c>
      <c r="F56">
        <f t="shared" si="49"/>
        <v>-0.3371573589757344</v>
      </c>
      <c r="G56">
        <f t="shared" si="50"/>
        <v>-0.72551439242052485</v>
      </c>
      <c r="H56">
        <f t="shared" si="51"/>
        <v>0.72551439242052473</v>
      </c>
      <c r="I56">
        <f t="shared" si="52"/>
        <v>0.68820699385481165</v>
      </c>
      <c r="J56">
        <f t="shared" si="53"/>
        <v>1.6882069938548117</v>
      </c>
      <c r="K56">
        <f t="shared" si="54"/>
        <v>1.6882069938548117</v>
      </c>
      <c r="L56">
        <f t="shared" si="55"/>
        <v>16.882069938548117</v>
      </c>
      <c r="M56">
        <f t="shared" si="56"/>
        <v>5.68375423557461</v>
      </c>
      <c r="N56">
        <f t="shared" si="47"/>
        <v>22.565824174122728</v>
      </c>
      <c r="P56">
        <f t="shared" si="33"/>
        <v>0.79393624163135379</v>
      </c>
      <c r="Q56">
        <f t="shared" si="34"/>
        <v>0.60800276202704484</v>
      </c>
      <c r="R56">
        <f t="shared" si="57"/>
        <v>-7.1311826739770012</v>
      </c>
      <c r="S56">
        <f t="shared" si="58"/>
        <v>0.25144362832819478</v>
      </c>
      <c r="T56">
        <f t="shared" si="59"/>
        <v>0.82433637973270601</v>
      </c>
      <c r="U56">
        <f t="shared" si="60"/>
        <v>-7.3409731638030298</v>
      </c>
      <c r="V56">
        <f t="shared" si="61"/>
        <v>2.514436283281948E-2</v>
      </c>
      <c r="W56">
        <f t="shared" si="62"/>
        <v>-0.73409731638030307</v>
      </c>
      <c r="X56">
        <f t="shared" si="63"/>
        <v>0.71311826739770023</v>
      </c>
      <c r="Y56">
        <f t="shared" si="64"/>
        <v>-0.70104374806691072</v>
      </c>
      <c r="Z56">
        <f t="shared" si="65"/>
        <v>0.29895625193308928</v>
      </c>
      <c r="AA56">
        <f t="shared" si="66"/>
        <v>2.9895625193308928</v>
      </c>
      <c r="AB56">
        <f t="shared" si="67"/>
        <v>0.18483367931625766</v>
      </c>
      <c r="AC56">
        <f t="shared" si="21"/>
        <v>3.1743961986471505</v>
      </c>
      <c r="AE56">
        <f>AJ56+_r</f>
        <v>4.3844945268844415E-2</v>
      </c>
      <c r="AF56">
        <f>-m*g*AE56</f>
        <v>0.43844945268844415</v>
      </c>
      <c r="AG56">
        <f>m*AM56^2*_r^2/2</f>
        <v>5.0702628306854413E-3</v>
      </c>
      <c r="AH56">
        <f t="shared" si="22"/>
        <v>0.44351971551912961</v>
      </c>
      <c r="AI56">
        <f>_r*COS(AL56-RADIANS(90))</f>
        <v>0.29286090779081592</v>
      </c>
      <c r="AJ56">
        <f>_r*SIN(AL56-RADIANS(90))</f>
        <v>-0.95615505473115558</v>
      </c>
      <c r="AL56">
        <f t="shared" si="35"/>
        <v>0.29721756848635222</v>
      </c>
      <c r="AM56">
        <f t="shared" si="36"/>
        <v>-0.10070017706722706</v>
      </c>
      <c r="AN56">
        <f>g/_r*SIN(AL56)</f>
        <v>-2.9286090779081579</v>
      </c>
      <c r="AO56">
        <f t="shared" si="23"/>
        <v>-0.10070017706722706</v>
      </c>
      <c r="AP56">
        <f t="shared" si="24"/>
        <v>-2.9286090779081579</v>
      </c>
      <c r="AQ56">
        <f>AL56+AO56*dt/2</f>
        <v>0.29218255963299089</v>
      </c>
      <c r="AR56">
        <f>AM56+AP56*dt/2</f>
        <v>-0.24713063096263496</v>
      </c>
      <c r="AS56">
        <f>g/_r*SIN(AQ56)</f>
        <v>-2.8804296676969376</v>
      </c>
      <c r="AU56">
        <f t="shared" si="25"/>
        <v>-0.24713063096263496</v>
      </c>
      <c r="AV56">
        <f t="shared" si="26"/>
        <v>-2.8804296676969376</v>
      </c>
      <c r="AW56">
        <f>AQ56+AU56*dt/2</f>
        <v>0.27982602808485912</v>
      </c>
      <c r="AX56">
        <f>AR56+AV56*dt/2</f>
        <v>-0.39115211434748187</v>
      </c>
      <c r="AY56">
        <f>g/_r*SIN(AW56)</f>
        <v>-2.7618844772767623</v>
      </c>
      <c r="AZ56">
        <f t="shared" si="27"/>
        <v>-0.39115211434748187</v>
      </c>
      <c r="BA56">
        <f t="shared" si="28"/>
        <v>-2.7618844772767623</v>
      </c>
      <c r="BB56">
        <f>AW56+AZ56*dt/2</f>
        <v>0.26026842236748504</v>
      </c>
      <c r="BC56">
        <f>AX56+BA56*dt/2</f>
        <v>-0.52924633821131994</v>
      </c>
      <c r="BD56">
        <f>g/_r*SIN(BB56)</f>
        <v>-2.5733994331348504</v>
      </c>
      <c r="BE56">
        <f t="shared" si="29"/>
        <v>-0.52924633821131994</v>
      </c>
      <c r="BF56">
        <f t="shared" si="30"/>
        <v>-2.5733994331348504</v>
      </c>
      <c r="BG56">
        <f>(AO56+2*AU56+2*AZ56+BE56)/6*dt</f>
        <v>-3.1775200098313014E-2</v>
      </c>
      <c r="BH56">
        <f>(AP56+2*AV56+2*BA56+BF56)/6*dt</f>
        <v>-0.27977728001650681</v>
      </c>
    </row>
    <row r="57" spans="3:60" x14ac:dyDescent="0.3">
      <c r="C57">
        <f>C56+F56</f>
        <v>-4.2905315512049444</v>
      </c>
      <c r="D57">
        <f>D56+G56</f>
        <v>-4.0970879821778681</v>
      </c>
      <c r="E57">
        <f t="shared" si="48"/>
        <v>-9.1232997948627901</v>
      </c>
      <c r="F57">
        <f t="shared" si="49"/>
        <v>-0.40970879821778683</v>
      </c>
      <c r="G57">
        <f t="shared" si="50"/>
        <v>-0.91232997948627903</v>
      </c>
      <c r="H57">
        <f t="shared" si="51"/>
        <v>0.91232997948627903</v>
      </c>
      <c r="I57">
        <f t="shared" si="52"/>
        <v>0.4094557467304199</v>
      </c>
      <c r="J57">
        <f t="shared" si="53"/>
        <v>1.4094557467304198</v>
      </c>
      <c r="K57">
        <f t="shared" si="54"/>
        <v>1.4094557467304198</v>
      </c>
      <c r="L57">
        <f t="shared" si="55"/>
        <v>14.094557467304199</v>
      </c>
      <c r="M57">
        <f t="shared" si="56"/>
        <v>8.3930649668531565</v>
      </c>
      <c r="N57">
        <f t="shared" si="47"/>
        <v>22.487622434157355</v>
      </c>
      <c r="P57">
        <f t="shared" si="33"/>
        <v>0.8190806044641733</v>
      </c>
      <c r="Q57">
        <f t="shared" si="34"/>
        <v>-0.12609455435325823</v>
      </c>
      <c r="R57">
        <f t="shared" si="57"/>
        <v>-7.3051828966840295</v>
      </c>
      <c r="S57">
        <f t="shared" si="58"/>
        <v>-0.49135369918745975</v>
      </c>
      <c r="T57">
        <f t="shared" si="59"/>
        <v>0.81277587674651042</v>
      </c>
      <c r="U57">
        <f t="shared" si="60"/>
        <v>-7.2619834408630801</v>
      </c>
      <c r="V57">
        <f t="shared" si="61"/>
        <v>-4.913536991874598E-2</v>
      </c>
      <c r="W57">
        <f t="shared" si="62"/>
        <v>-0.72619834408630801</v>
      </c>
      <c r="X57">
        <f t="shared" si="63"/>
        <v>0.73051828966840293</v>
      </c>
      <c r="Y57">
        <f t="shared" si="64"/>
        <v>-0.68289313106806937</v>
      </c>
      <c r="Z57">
        <f t="shared" si="65"/>
        <v>0.31710686893193063</v>
      </c>
      <c r="AA57">
        <f t="shared" si="66"/>
        <v>3.1710686893193065</v>
      </c>
      <c r="AB57">
        <f t="shared" si="67"/>
        <v>7.9499183187733968E-3</v>
      </c>
      <c r="AC57">
        <f t="shared" si="21"/>
        <v>3.17901860763808</v>
      </c>
      <c r="AE57">
        <f>AJ57+_r</f>
        <v>3.5023453925028036E-2</v>
      </c>
      <c r="AF57">
        <f>-m*g*AE57</f>
        <v>0.35023453925028036</v>
      </c>
      <c r="AG57">
        <f>m*AM57^2*_r^2/2</f>
        <v>7.2381547674452276E-2</v>
      </c>
      <c r="AH57">
        <f t="shared" si="22"/>
        <v>0.42261608692473263</v>
      </c>
      <c r="AI57">
        <f>_r*COS(AL57-RADIANS(90))</f>
        <v>0.26233616892303929</v>
      </c>
      <c r="AJ57">
        <f>_r*SIN(AL57-RADIANS(90))</f>
        <v>-0.96497654607497196</v>
      </c>
      <c r="AL57">
        <f t="shared" si="35"/>
        <v>0.2654423683880392</v>
      </c>
      <c r="AM57">
        <f t="shared" si="36"/>
        <v>-0.38047745708373387</v>
      </c>
      <c r="AN57">
        <f>g/_r*SIN(AL57)</f>
        <v>-2.6233616892303928</v>
      </c>
      <c r="AO57">
        <f t="shared" si="23"/>
        <v>-0.38047745708373387</v>
      </c>
      <c r="AP57">
        <f t="shared" si="24"/>
        <v>-2.6233616892303928</v>
      </c>
      <c r="AQ57">
        <f>AL57+AO57*dt/2</f>
        <v>0.24641849553385251</v>
      </c>
      <c r="AR57">
        <f>AM57+AP57*dt/2</f>
        <v>-0.51164554154525355</v>
      </c>
      <c r="AS57">
        <f>g/_r*SIN(AQ57)</f>
        <v>-2.4393221576243858</v>
      </c>
      <c r="AU57">
        <f t="shared" si="25"/>
        <v>-0.51164554154525355</v>
      </c>
      <c r="AV57">
        <f t="shared" si="26"/>
        <v>-2.4393221576243858</v>
      </c>
      <c r="AW57">
        <f>AQ57+AU57*dt/2</f>
        <v>0.22083621845658982</v>
      </c>
      <c r="AX57">
        <f>AR57+AV57*dt/2</f>
        <v>-0.63361164942647286</v>
      </c>
      <c r="AY57">
        <f>g/_r*SIN(AW57)</f>
        <v>-2.190456101448703</v>
      </c>
      <c r="AZ57">
        <f t="shared" si="27"/>
        <v>-0.63361164942647286</v>
      </c>
      <c r="BA57">
        <f t="shared" si="28"/>
        <v>-2.190456101448703</v>
      </c>
      <c r="BB57">
        <f>AW57+AZ57*dt/2</f>
        <v>0.18915563598526619</v>
      </c>
      <c r="BC57">
        <f>AX57+BA57*dt/2</f>
        <v>-0.74313445449890803</v>
      </c>
      <c r="BD57">
        <f>g/_r*SIN(BB57)</f>
        <v>-1.880296587130512</v>
      </c>
      <c r="BE57">
        <f t="shared" si="29"/>
        <v>-0.74313445449890803</v>
      </c>
      <c r="BF57">
        <f t="shared" si="30"/>
        <v>-1.880296587130512</v>
      </c>
      <c r="BG57">
        <f>(AO57+2*AU57+2*AZ57+BE57)/6*dt</f>
        <v>-5.6902104892101582E-2</v>
      </c>
      <c r="BH57">
        <f>(AP57+2*AV57+2*BA57+BF57)/6*dt</f>
        <v>-0.2293869132417847</v>
      </c>
    </row>
    <row r="58" spans="3:60" x14ac:dyDescent="0.3">
      <c r="C58">
        <f t="shared" ref="C58:C72" si="68">C57+F57</f>
        <v>-4.7002403494227316</v>
      </c>
      <c r="D58">
        <f t="shared" ref="D58:D72" si="69">D57+G57</f>
        <v>-5.0094179616641474</v>
      </c>
      <c r="E58">
        <f t="shared" si="48"/>
        <v>-9.9992620629047817</v>
      </c>
      <c r="F58">
        <f t="shared" si="49"/>
        <v>-0.50094179616641477</v>
      </c>
      <c r="G58">
        <f t="shared" si="50"/>
        <v>-0.99992620629047824</v>
      </c>
      <c r="H58">
        <f t="shared" si="51"/>
        <v>0.99992620629047824</v>
      </c>
      <c r="I58">
        <f t="shared" si="52"/>
        <v>1.214833212964006E-2</v>
      </c>
      <c r="J58">
        <f t="shared" si="53"/>
        <v>1.0121483321296401</v>
      </c>
      <c r="K58">
        <f t="shared" si="54"/>
        <v>1.0121483321296401</v>
      </c>
      <c r="L58">
        <f t="shared" si="55"/>
        <v>10.121483321296401</v>
      </c>
      <c r="M58">
        <f t="shared" si="56"/>
        <v>12.547134157321691</v>
      </c>
      <c r="N58">
        <f t="shared" si="47"/>
        <v>22.668617478618092</v>
      </c>
      <c r="P58">
        <f t="shared" si="33"/>
        <v>0.76994523454542729</v>
      </c>
      <c r="Q58">
        <f t="shared" si="34"/>
        <v>-0.85229289843956624</v>
      </c>
      <c r="R58">
        <f t="shared" si="57"/>
        <v>-6.9609592087926897</v>
      </c>
      <c r="S58">
        <f t="shared" si="58"/>
        <v>-1.2003408588792008</v>
      </c>
      <c r="T58">
        <f t="shared" si="59"/>
        <v>0.72733058962344899</v>
      </c>
      <c r="U58">
        <f t="shared" si="60"/>
        <v>-6.6487808511180724</v>
      </c>
      <c r="V58">
        <f t="shared" si="61"/>
        <v>-0.12003408588792008</v>
      </c>
      <c r="W58">
        <f t="shared" si="62"/>
        <v>-0.66487808511180724</v>
      </c>
      <c r="X58">
        <f t="shared" si="63"/>
        <v>0.69609592087926908</v>
      </c>
      <c r="Y58">
        <f t="shared" si="64"/>
        <v>-0.7179487926971132</v>
      </c>
      <c r="Z58">
        <f t="shared" si="65"/>
        <v>0.2820512073028868</v>
      </c>
      <c r="AA58">
        <f t="shared" si="66"/>
        <v>2.8205120730288682</v>
      </c>
      <c r="AB58">
        <f t="shared" si="67"/>
        <v>0.3632015923652584</v>
      </c>
      <c r="AC58">
        <f t="shared" si="21"/>
        <v>3.1837136653941265</v>
      </c>
      <c r="AE58">
        <f>AJ58+_r</f>
        <v>2.1665830867426017E-2</v>
      </c>
      <c r="AF58">
        <f>-m*g*AE58</f>
        <v>0.21665830867426017</v>
      </c>
      <c r="AG58">
        <f>m*AM58^2*_r^2/2</f>
        <v>0.18596727509627062</v>
      </c>
      <c r="AH58">
        <f t="shared" si="22"/>
        <v>0.40262558377053081</v>
      </c>
      <c r="AI58">
        <f>_r*COS(AL58-RADIANS(90))</f>
        <v>0.20703201082846118</v>
      </c>
      <c r="AJ58">
        <f>_r*SIN(AL58-RADIANS(90))</f>
        <v>-0.97833416913257398</v>
      </c>
      <c r="AL58">
        <f t="shared" si="35"/>
        <v>0.20854026349593763</v>
      </c>
      <c r="AM58">
        <f t="shared" si="36"/>
        <v>-0.60986437032551855</v>
      </c>
      <c r="AN58">
        <f>g/_r*SIN(AL58)</f>
        <v>-2.0703201082846108</v>
      </c>
      <c r="AO58">
        <f t="shared" si="23"/>
        <v>-0.60986437032551855</v>
      </c>
      <c r="AP58">
        <f t="shared" si="24"/>
        <v>-2.0703201082846108</v>
      </c>
      <c r="AQ58">
        <f>AL58+AO58*dt/2</f>
        <v>0.1780470449796617</v>
      </c>
      <c r="AR58">
        <f>AM58+AP58*dt/2</f>
        <v>-0.71338037573974911</v>
      </c>
      <c r="AS58">
        <f>g/_r*SIN(AQ58)</f>
        <v>-1.7710783075587753</v>
      </c>
      <c r="AU58">
        <f t="shared" si="25"/>
        <v>-0.71338037573974911</v>
      </c>
      <c r="AV58">
        <f t="shared" si="26"/>
        <v>-1.7710783075587753</v>
      </c>
      <c r="AW58">
        <f>AQ58+AU58*dt/2</f>
        <v>0.14237802619267426</v>
      </c>
      <c r="AX58">
        <f>AR58+AV58*dt/2</f>
        <v>-0.80193429111768788</v>
      </c>
      <c r="AY58">
        <f>g/_r*SIN(AW58)</f>
        <v>-1.4189747744170265</v>
      </c>
      <c r="AZ58">
        <f t="shared" si="27"/>
        <v>-0.80193429111768788</v>
      </c>
      <c r="BA58">
        <f t="shared" si="28"/>
        <v>-1.4189747744170265</v>
      </c>
      <c r="BB58">
        <f>AW58+AZ58*dt/2</f>
        <v>0.10228131163678986</v>
      </c>
      <c r="BC58">
        <f>AX58+BA58*dt/2</f>
        <v>-0.87288302983853916</v>
      </c>
      <c r="BD58">
        <f>g/_r*SIN(BB58)</f>
        <v>-1.0210306947326964</v>
      </c>
      <c r="BE58">
        <f t="shared" si="29"/>
        <v>-0.87288302983853916</v>
      </c>
      <c r="BF58">
        <f t="shared" si="30"/>
        <v>-1.0210306947326964</v>
      </c>
      <c r="BG58">
        <f>(AO58+2*AU58+2*AZ58+BE58)/6*dt</f>
        <v>-7.5222945564648869E-2</v>
      </c>
      <c r="BH58">
        <f>(AP58+2*AV58+2*BA58+BF58)/6*dt</f>
        <v>-0.15785761611614851</v>
      </c>
    </row>
    <row r="59" spans="3:60" x14ac:dyDescent="0.3">
      <c r="C59">
        <f t="shared" si="68"/>
        <v>-5.2011821455891463</v>
      </c>
      <c r="D59">
        <f t="shared" si="69"/>
        <v>-6.0093441679546258</v>
      </c>
      <c r="E59">
        <f t="shared" si="48"/>
        <v>-8.8290018363291392</v>
      </c>
      <c r="F59">
        <f t="shared" si="49"/>
        <v>-0.60093441679546267</v>
      </c>
      <c r="G59">
        <f t="shared" si="50"/>
        <v>-0.882900183632914</v>
      </c>
      <c r="H59">
        <f t="shared" si="51"/>
        <v>0.882900183632914</v>
      </c>
      <c r="I59">
        <f t="shared" si="52"/>
        <v>-0.46956071571306601</v>
      </c>
      <c r="J59">
        <f t="shared" si="53"/>
        <v>0.53043928428693399</v>
      </c>
      <c r="K59">
        <f t="shared" si="54"/>
        <v>0.53043928428693388</v>
      </c>
      <c r="L59">
        <f t="shared" si="55"/>
        <v>5.3043928428693397</v>
      </c>
      <c r="M59">
        <f t="shared" si="56"/>
        <v>18.056108664465135</v>
      </c>
      <c r="N59">
        <f t="shared" si="47"/>
        <v>23.360501507334476</v>
      </c>
      <c r="P59">
        <f t="shared" si="33"/>
        <v>0.64991114865750721</v>
      </c>
      <c r="Q59">
        <f t="shared" si="34"/>
        <v>-1.5171709835513734</v>
      </c>
      <c r="R59">
        <f t="shared" si="57"/>
        <v>-6.0511567023305428</v>
      </c>
      <c r="S59">
        <f t="shared" si="58"/>
        <v>-1.8197288186679006</v>
      </c>
      <c r="T59">
        <f t="shared" si="59"/>
        <v>0.57405259947993859</v>
      </c>
      <c r="U59">
        <f t="shared" si="60"/>
        <v>-5.4303949551456787</v>
      </c>
      <c r="V59">
        <f t="shared" si="61"/>
        <v>-0.18197288186679006</v>
      </c>
      <c r="W59">
        <f t="shared" si="62"/>
        <v>-0.54303949551456787</v>
      </c>
      <c r="X59">
        <f t="shared" si="63"/>
        <v>0.60511567023305435</v>
      </c>
      <c r="Y59">
        <f t="shared" si="64"/>
        <v>-0.79613756703122696</v>
      </c>
      <c r="Z59">
        <f t="shared" si="65"/>
        <v>0.20386243296877304</v>
      </c>
      <c r="AA59">
        <f t="shared" si="66"/>
        <v>2.0386243296877304</v>
      </c>
      <c r="AB59">
        <f t="shared" si="67"/>
        <v>1.1509038966651208</v>
      </c>
      <c r="AC59">
        <f t="shared" si="21"/>
        <v>3.1895282263528513</v>
      </c>
      <c r="AE59">
        <f>AJ59+_r</f>
        <v>8.8735990274404486E-3</v>
      </c>
      <c r="AF59">
        <f>-m*g*AE59</f>
        <v>8.8735990274404486E-2</v>
      </c>
      <c r="AG59">
        <f>m*AM59^2*_r^2/2</f>
        <v>0.29469852423296966</v>
      </c>
      <c r="AH59">
        <f t="shared" si="22"/>
        <v>0.38343451450737415</v>
      </c>
      <c r="AI59">
        <f>_r*COS(AL59-RADIANS(90))</f>
        <v>0.13292274935157314</v>
      </c>
      <c r="AJ59">
        <f>_r*SIN(AL59-RADIANS(90))</f>
        <v>-0.99112640097255955</v>
      </c>
      <c r="AL59">
        <f t="shared" si="35"/>
        <v>0.13331731793128876</v>
      </c>
      <c r="AM59">
        <f t="shared" si="36"/>
        <v>-0.76772198644166711</v>
      </c>
      <c r="AN59">
        <f>g/_r*SIN(AL59)</f>
        <v>-1.3292274935157309</v>
      </c>
      <c r="AO59">
        <f t="shared" si="23"/>
        <v>-0.76772198644166711</v>
      </c>
      <c r="AP59">
        <f t="shared" si="24"/>
        <v>-1.3292274935157309</v>
      </c>
      <c r="AQ59">
        <f>AL59+AO59*dt/2</f>
        <v>9.4931218609205392E-2</v>
      </c>
      <c r="AR59">
        <f>AM59+AP59*dt/2</f>
        <v>-0.83418336111745361</v>
      </c>
      <c r="AS59">
        <f>g/_r*SIN(AQ59)</f>
        <v>-0.94788697162105273</v>
      </c>
      <c r="AU59">
        <f t="shared" si="25"/>
        <v>-0.83418336111745361</v>
      </c>
      <c r="AV59">
        <f t="shared" si="26"/>
        <v>-0.94788697162105273</v>
      </c>
      <c r="AW59">
        <f>AQ59+AU59*dt/2</f>
        <v>5.3222050553332706E-2</v>
      </c>
      <c r="AX59">
        <f>AR59+AV59*dt/2</f>
        <v>-0.88157770969850624</v>
      </c>
      <c r="AY59">
        <f>g/_r*SIN(AW59)</f>
        <v>-0.53196928099891894</v>
      </c>
      <c r="AZ59">
        <f t="shared" si="27"/>
        <v>-0.88157770969850624</v>
      </c>
      <c r="BA59">
        <f t="shared" si="28"/>
        <v>-0.53196928099891894</v>
      </c>
      <c r="BB59">
        <f>AW59+AZ59*dt/2</f>
        <v>9.1431650684073926E-3</v>
      </c>
      <c r="BC59">
        <f>AX59+BA59*dt/2</f>
        <v>-0.90817617374845216</v>
      </c>
      <c r="BD59">
        <f>g/_r*SIN(BB59)</f>
        <v>-9.1430376780324757E-2</v>
      </c>
      <c r="BE59">
        <f t="shared" si="29"/>
        <v>-0.90817617374845216</v>
      </c>
      <c r="BF59">
        <f t="shared" si="30"/>
        <v>-9.1430376780324757E-2</v>
      </c>
      <c r="BG59">
        <f>(AO59+2*AU59+2*AZ59+BE59)/6*dt</f>
        <v>-8.5123671697033984E-2</v>
      </c>
      <c r="BH59">
        <f>(AP59+2*AV59+2*BA59+BF59)/6*dt</f>
        <v>-7.3006172925600007E-2</v>
      </c>
    </row>
    <row r="60" spans="3:60" x14ac:dyDescent="0.3">
      <c r="C60">
        <f t="shared" si="68"/>
        <v>-5.8021165623846089</v>
      </c>
      <c r="D60">
        <f t="shared" si="69"/>
        <v>-6.8922443515875393</v>
      </c>
      <c r="E60">
        <f t="shared" si="48"/>
        <v>-4.6272688284228396</v>
      </c>
      <c r="F60">
        <f t="shared" si="49"/>
        <v>-0.68922443515875398</v>
      </c>
      <c r="G60">
        <f t="shared" si="50"/>
        <v>-0.46272688284228397</v>
      </c>
      <c r="H60">
        <f t="shared" si="51"/>
        <v>0.46272688284228403</v>
      </c>
      <c r="I60">
        <f t="shared" si="52"/>
        <v>-0.8865008922133486</v>
      </c>
      <c r="J60">
        <f t="shared" si="53"/>
        <v>0.1134991077866514</v>
      </c>
      <c r="K60">
        <f t="shared" si="54"/>
        <v>0.1134991077866514</v>
      </c>
      <c r="L60">
        <f t="shared" si="55"/>
        <v>1.134991077866514</v>
      </c>
      <c r="M60">
        <f t="shared" si="56"/>
        <v>23.751516100995172</v>
      </c>
      <c r="N60">
        <f t="shared" si="47"/>
        <v>24.886507178861685</v>
      </c>
      <c r="P60">
        <f t="shared" si="33"/>
        <v>0.46793826679071715</v>
      </c>
      <c r="Q60">
        <f t="shared" si="34"/>
        <v>-2.0602104790659412</v>
      </c>
      <c r="R60">
        <f t="shared" si="57"/>
        <v>-4.5104714818177163</v>
      </c>
      <c r="S60">
        <f t="shared" si="58"/>
        <v>-2.2857340531568271</v>
      </c>
      <c r="T60">
        <f t="shared" si="59"/>
        <v>0.36492774283742008</v>
      </c>
      <c r="U60">
        <f t="shared" si="60"/>
        <v>-3.5688179641265632</v>
      </c>
      <c r="V60">
        <f t="shared" si="61"/>
        <v>-0.22857340531568271</v>
      </c>
      <c r="W60">
        <f t="shared" si="62"/>
        <v>-0.35688179641265633</v>
      </c>
      <c r="X60">
        <f t="shared" si="63"/>
        <v>0.45104714818177177</v>
      </c>
      <c r="Y60">
        <f t="shared" si="64"/>
        <v>-0.89250012331488826</v>
      </c>
      <c r="Z60">
        <f t="shared" si="65"/>
        <v>0.10749987668511174</v>
      </c>
      <c r="AA60">
        <f t="shared" si="66"/>
        <v>1.0749987668511174</v>
      </c>
      <c r="AB60">
        <f t="shared" si="67"/>
        <v>2.1222336090265577</v>
      </c>
      <c r="AC60">
        <f t="shared" si="21"/>
        <v>3.1972323758776753</v>
      </c>
      <c r="AE60">
        <f>AJ60+_r</f>
        <v>1.1610890111328764E-3</v>
      </c>
      <c r="AF60">
        <f>-m*g*AE60</f>
        <v>1.1610890111328764E-2</v>
      </c>
      <c r="AG60">
        <f>m*AM60^2*_r^2/2</f>
        <v>0.3534119189765364</v>
      </c>
      <c r="AH60">
        <f t="shared" si="22"/>
        <v>0.36502280908786516</v>
      </c>
      <c r="AI60">
        <f>_r*COS(AL60-RADIANS(90))</f>
        <v>4.8174992419034945E-2</v>
      </c>
      <c r="AJ60">
        <f>_r*SIN(AL60-RADIANS(90))</f>
        <v>-0.99883891098886712</v>
      </c>
      <c r="AL60">
        <f t="shared" si="35"/>
        <v>4.8193646234254775E-2</v>
      </c>
      <c r="AM60">
        <f t="shared" si="36"/>
        <v>-0.84072815936726708</v>
      </c>
      <c r="AN60">
        <f>g/_r*SIN(AL60)</f>
        <v>-0.48174992419034951</v>
      </c>
      <c r="AO60">
        <f t="shared" si="23"/>
        <v>-0.84072815936726708</v>
      </c>
      <c r="AP60">
        <f t="shared" si="24"/>
        <v>-0.48174992419034951</v>
      </c>
      <c r="AQ60">
        <f>AL60+AO60*dt/2</f>
        <v>6.1572382658914154E-3</v>
      </c>
      <c r="AR60">
        <f>AM60+AP60*dt/2</f>
        <v>-0.86481565557678453</v>
      </c>
      <c r="AS60">
        <f>g/_r*SIN(AQ60)</f>
        <v>-6.1571993608568368E-2</v>
      </c>
      <c r="AU60">
        <f t="shared" si="25"/>
        <v>-0.86481565557678453</v>
      </c>
      <c r="AV60">
        <f t="shared" si="26"/>
        <v>-6.1571993608568368E-2</v>
      </c>
      <c r="AW60">
        <f>AQ60+AU60*dt/2</f>
        <v>-3.7083544512947812E-2</v>
      </c>
      <c r="AX60">
        <f>AR60+AV60*dt/2</f>
        <v>-0.86789425525721298</v>
      </c>
      <c r="AY60">
        <f>g/_r*SIN(AW60)</f>
        <v>0.37075045615241359</v>
      </c>
      <c r="AZ60">
        <f t="shared" si="27"/>
        <v>-0.86789425525721298</v>
      </c>
      <c r="BA60">
        <f t="shared" si="28"/>
        <v>0.37075045615241359</v>
      </c>
      <c r="BB60">
        <f>AW60+AZ60*dt/2</f>
        <v>-8.0478257275808457E-2</v>
      </c>
      <c r="BC60">
        <f>AX60+BA60*dt/2</f>
        <v>-0.84935673244959231</v>
      </c>
      <c r="BD60">
        <f>g/_r*SIN(BB60)</f>
        <v>0.80391412480131874</v>
      </c>
      <c r="BE60">
        <f t="shared" si="29"/>
        <v>-0.84935673244959231</v>
      </c>
      <c r="BF60">
        <f t="shared" si="30"/>
        <v>0.80391412480131874</v>
      </c>
      <c r="BG60">
        <f>(AO60+2*AU60+2*AZ60+BE60)/6*dt</f>
        <v>-8.5925078558080903E-2</v>
      </c>
      <c r="BH60">
        <f>(AP60+2*AV60+2*BA60+BF60)/6*dt</f>
        <v>1.5675352094977661E-2</v>
      </c>
    </row>
    <row r="61" spans="3:60" x14ac:dyDescent="0.3">
      <c r="C61">
        <f t="shared" si="68"/>
        <v>-6.4913409975433627</v>
      </c>
      <c r="D61">
        <f t="shared" si="69"/>
        <v>-7.354971234429823</v>
      </c>
      <c r="E61">
        <f t="shared" si="48"/>
        <v>2.0665575449235725</v>
      </c>
      <c r="F61">
        <f t="shared" si="49"/>
        <v>-0.73549712344298235</v>
      </c>
      <c r="G61">
        <f t="shared" si="50"/>
        <v>0.20665575449235726</v>
      </c>
      <c r="H61">
        <f t="shared" si="51"/>
        <v>-0.20665575449235721</v>
      </c>
      <c r="I61">
        <f t="shared" si="52"/>
        <v>-0.97841371573337754</v>
      </c>
      <c r="J61">
        <f t="shared" si="53"/>
        <v>2.1586284266622457E-2</v>
      </c>
      <c r="K61">
        <f t="shared" si="54"/>
        <v>2.1586284266622457E-2</v>
      </c>
      <c r="L61">
        <f t="shared" si="55"/>
        <v>0.21586284266622457</v>
      </c>
      <c r="M61">
        <f t="shared" si="56"/>
        <v>27.047800929645078</v>
      </c>
      <c r="N61">
        <f t="shared" si="47"/>
        <v>27.263663772311304</v>
      </c>
      <c r="P61">
        <f t="shared" si="33"/>
        <v>0.23936486147503444</v>
      </c>
      <c r="Q61">
        <f t="shared" si="34"/>
        <v>-2.4170922754785975</v>
      </c>
      <c r="R61">
        <f t="shared" si="57"/>
        <v>-2.3708564435529214</v>
      </c>
      <c r="S61">
        <f t="shared" si="58"/>
        <v>-2.5356350976562436</v>
      </c>
      <c r="T61">
        <f t="shared" si="59"/>
        <v>0.11851024770110456</v>
      </c>
      <c r="U61">
        <f t="shared" si="60"/>
        <v>-1.1823303604604782</v>
      </c>
      <c r="V61">
        <f t="shared" si="61"/>
        <v>-0.25356350976562436</v>
      </c>
      <c r="W61">
        <f t="shared" si="62"/>
        <v>-0.11823303604604783</v>
      </c>
      <c r="X61">
        <f t="shared" si="63"/>
        <v>0.23708564435529228</v>
      </c>
      <c r="Y61">
        <f t="shared" si="64"/>
        <v>-0.97148875301808613</v>
      </c>
      <c r="Z61">
        <f t="shared" si="65"/>
        <v>2.8511246981913874E-2</v>
      </c>
      <c r="AA61">
        <f t="shared" si="66"/>
        <v>0.28511246981913874</v>
      </c>
      <c r="AB61">
        <f t="shared" si="67"/>
        <v>2.9211675340891521</v>
      </c>
      <c r="AC61">
        <f t="shared" si="21"/>
        <v>3.206280003908291</v>
      </c>
      <c r="AE61">
        <f>AJ61+_r</f>
        <v>7.1174604616952575E-4</v>
      </c>
      <c r="AF61">
        <f>-m*g*AE61</f>
        <v>7.1174604616952575E-3</v>
      </c>
      <c r="AG61">
        <f>m*AM61^2*_r^2/2</f>
        <v>0.34035606739394281</v>
      </c>
      <c r="AH61">
        <f t="shared" si="22"/>
        <v>0.34747352785563806</v>
      </c>
      <c r="AI61">
        <f>_r*COS(AL61-RADIANS(90))</f>
        <v>-3.7722480166405691E-2</v>
      </c>
      <c r="AJ61">
        <f>_r*SIN(AL61-RADIANS(90))</f>
        <v>-0.99928825395383047</v>
      </c>
      <c r="AL61">
        <f t="shared" si="35"/>
        <v>-3.7731432323826128E-2</v>
      </c>
      <c r="AM61">
        <f t="shared" si="36"/>
        <v>-0.82505280727228947</v>
      </c>
      <c r="AN61">
        <f>g/_r*SIN(AL61)</f>
        <v>0.37722480166405847</v>
      </c>
      <c r="AO61">
        <f t="shared" si="23"/>
        <v>-0.82505280727228947</v>
      </c>
      <c r="AP61">
        <f t="shared" si="24"/>
        <v>0.37722480166405847</v>
      </c>
      <c r="AQ61">
        <f>AL61+AO61*dt/2</f>
        <v>-7.8984072687440607E-2</v>
      </c>
      <c r="AR61">
        <f>AM61+AP61*dt/2</f>
        <v>-0.80619156718908658</v>
      </c>
      <c r="AS61">
        <f>g/_r*SIN(AQ61)</f>
        <v>0.78901974824426846</v>
      </c>
      <c r="AU61">
        <f t="shared" si="25"/>
        <v>-0.80619156718908658</v>
      </c>
      <c r="AV61">
        <f t="shared" si="26"/>
        <v>0.78901974824426846</v>
      </c>
      <c r="AW61">
        <f>AQ61+AU61*dt/2</f>
        <v>-0.11929365104689493</v>
      </c>
      <c r="AX61">
        <f>AR61+AV61*dt/2</f>
        <v>-0.76674057977687315</v>
      </c>
      <c r="AY61">
        <f>g/_r*SIN(AW61)</f>
        <v>1.190109081427289</v>
      </c>
      <c r="AZ61">
        <f t="shared" si="27"/>
        <v>-0.76674057977687315</v>
      </c>
      <c r="BA61">
        <f t="shared" si="28"/>
        <v>1.190109081427289</v>
      </c>
      <c r="BB61">
        <f>AW61+AZ61*dt/2</f>
        <v>-0.1576306800357386</v>
      </c>
      <c r="BC61">
        <f>AX61+BA61*dt/2</f>
        <v>-0.70723512570550873</v>
      </c>
      <c r="BD61">
        <f>g/_r*SIN(BB61)</f>
        <v>1.5697870431065772</v>
      </c>
      <c r="BE61">
        <f t="shared" si="29"/>
        <v>-0.70723512570550873</v>
      </c>
      <c r="BF61">
        <f t="shared" si="30"/>
        <v>1.5697870431065772</v>
      </c>
      <c r="BG61">
        <f>(AO61+2*AU61+2*AZ61+BE61)/6*dt</f>
        <v>-7.796920378182863E-2</v>
      </c>
      <c r="BH61">
        <f>(AP61+2*AV61+2*BA61+BF61)/6*dt</f>
        <v>9.8421158401895845E-2</v>
      </c>
    </row>
    <row r="62" spans="3:60" x14ac:dyDescent="0.3">
      <c r="C62">
        <f t="shared" si="68"/>
        <v>-7.2268381209863453</v>
      </c>
      <c r="D62">
        <f t="shared" si="69"/>
        <v>-7.148315479937466</v>
      </c>
      <c r="E62">
        <f t="shared" si="48"/>
        <v>8.097070938174566</v>
      </c>
      <c r="F62">
        <f t="shared" si="49"/>
        <v>-0.7148315479937466</v>
      </c>
      <c r="G62">
        <f t="shared" si="50"/>
        <v>0.80970709381745665</v>
      </c>
      <c r="H62">
        <f t="shared" si="51"/>
        <v>-0.80970709381745642</v>
      </c>
      <c r="I62">
        <f t="shared" si="52"/>
        <v>-0.58683423743139662</v>
      </c>
      <c r="J62">
        <f t="shared" si="53"/>
        <v>0.41316576256860338</v>
      </c>
      <c r="K62">
        <f t="shared" si="54"/>
        <v>0.41316576256860349</v>
      </c>
      <c r="L62">
        <f t="shared" si="55"/>
        <v>4.1316576256860333</v>
      </c>
      <c r="M62">
        <f t="shared" si="56"/>
        <v>25.549207100356803</v>
      </c>
      <c r="N62">
        <f t="shared" si="47"/>
        <v>29.680864726042834</v>
      </c>
      <c r="P62">
        <f t="shared" si="33"/>
        <v>-1.4198648290589921E-2</v>
      </c>
      <c r="Q62">
        <f t="shared" si="34"/>
        <v>-2.5353253115246455</v>
      </c>
      <c r="R62">
        <f t="shared" si="57"/>
        <v>0.14198171216998592</v>
      </c>
      <c r="S62">
        <f t="shared" si="58"/>
        <v>-2.5282262259161463</v>
      </c>
      <c r="T62">
        <f t="shared" si="59"/>
        <v>-0.14096491386682219</v>
      </c>
      <c r="U62">
        <f t="shared" si="60"/>
        <v>1.4049852268044893</v>
      </c>
      <c r="V62">
        <f t="shared" si="61"/>
        <v>-0.25282262259161464</v>
      </c>
      <c r="W62">
        <f t="shared" si="62"/>
        <v>0.14049852268044893</v>
      </c>
      <c r="X62">
        <f t="shared" si="63"/>
        <v>-1.419817121699864E-2</v>
      </c>
      <c r="Y62">
        <f t="shared" si="64"/>
        <v>-0.99989920088681583</v>
      </c>
      <c r="Z62">
        <f t="shared" si="65"/>
        <v>1.0079911318416901E-4</v>
      </c>
      <c r="AA62">
        <f t="shared" si="66"/>
        <v>1.0079911318416901E-3</v>
      </c>
      <c r="AB62">
        <f t="shared" si="67"/>
        <v>3.2139372176287702</v>
      </c>
      <c r="AC62">
        <f t="shared" si="21"/>
        <v>3.2149452087606116</v>
      </c>
      <c r="AE62">
        <f>AJ62+_r</f>
        <v>6.6858551763454566E-3</v>
      </c>
      <c r="AF62">
        <f>-m*g*AE62</f>
        <v>6.6858551763454566E-2</v>
      </c>
      <c r="AG62">
        <f>m*AM62^2*_r^2/2</f>
        <v>0.26399677657005355</v>
      </c>
      <c r="AH62">
        <f t="shared" si="22"/>
        <v>0.33085532833350811</v>
      </c>
      <c r="AI62">
        <f>_r*COS(AL62-RADIANS(90))</f>
        <v>-0.11544266842572493</v>
      </c>
      <c r="AJ62">
        <f>_r*SIN(AL62-RADIANS(90))</f>
        <v>-0.99331414482365454</v>
      </c>
      <c r="AL62">
        <f t="shared" si="35"/>
        <v>-0.11570063610565476</v>
      </c>
      <c r="AM62">
        <f t="shared" si="36"/>
        <v>-0.72663164887039366</v>
      </c>
      <c r="AN62">
        <f>g/_r*SIN(AL62)</f>
        <v>1.1544266842572501</v>
      </c>
      <c r="AO62">
        <f t="shared" si="23"/>
        <v>-0.72663164887039366</v>
      </c>
      <c r="AP62">
        <f t="shared" si="24"/>
        <v>1.1544266842572501</v>
      </c>
      <c r="AQ62">
        <f>AL62+AO62*dt/2</f>
        <v>-0.15203221854917445</v>
      </c>
      <c r="AR62">
        <f>AM62+AP62*dt/2</f>
        <v>-0.66891031465753115</v>
      </c>
      <c r="AS62">
        <f>g/_r*SIN(AQ62)</f>
        <v>1.5144722143288212</v>
      </c>
      <c r="AU62">
        <f t="shared" si="25"/>
        <v>-0.66891031465753115</v>
      </c>
      <c r="AV62">
        <f t="shared" si="26"/>
        <v>1.5144722143288212</v>
      </c>
      <c r="AW62">
        <f>AQ62+AU62*dt/2</f>
        <v>-0.185477734282051</v>
      </c>
      <c r="AX62">
        <f>AR62+AV62*dt/2</f>
        <v>-0.59318670394109008</v>
      </c>
      <c r="AY62">
        <f>g/_r*SIN(AW62)</f>
        <v>1.8441609486311348</v>
      </c>
      <c r="AZ62">
        <f t="shared" si="27"/>
        <v>-0.59318670394109008</v>
      </c>
      <c r="BA62">
        <f t="shared" si="28"/>
        <v>1.8441609486311348</v>
      </c>
      <c r="BB62">
        <f>AW62+AZ62*dt/2</f>
        <v>-0.21513706947910549</v>
      </c>
      <c r="BC62">
        <f>AX62+BA62*dt/2</f>
        <v>-0.50097865650953333</v>
      </c>
      <c r="BD62">
        <f>g/_r*SIN(BB62)</f>
        <v>2.1348133994162501</v>
      </c>
      <c r="BE62">
        <f t="shared" si="29"/>
        <v>-0.50097865650953333</v>
      </c>
      <c r="BF62">
        <f t="shared" si="30"/>
        <v>2.1348133994162501</v>
      </c>
      <c r="BG62">
        <f>(AO62+2*AU62+2*AZ62+BE62)/6*dt</f>
        <v>-6.2530072376286161E-2</v>
      </c>
      <c r="BH62">
        <f>(AP62+2*AV62+2*BA62+BF62)/6*dt</f>
        <v>0.16677510682655691</v>
      </c>
    </row>
    <row r="63" spans="3:60" x14ac:dyDescent="0.3">
      <c r="C63">
        <f t="shared" si="68"/>
        <v>-7.9416696689800919</v>
      </c>
      <c r="D63">
        <f t="shared" si="69"/>
        <v>-6.3386083861200095</v>
      </c>
      <c r="E63">
        <f t="shared" si="48"/>
        <v>9.9615786711317647</v>
      </c>
      <c r="F63">
        <f t="shared" si="49"/>
        <v>-0.63386083861200104</v>
      </c>
      <c r="G63">
        <f t="shared" si="50"/>
        <v>0.99615786711317655</v>
      </c>
      <c r="H63">
        <f t="shared" si="51"/>
        <v>-0.99615786711317644</v>
      </c>
      <c r="I63">
        <f t="shared" si="52"/>
        <v>8.7575703186027393E-2</v>
      </c>
      <c r="J63">
        <f t="shared" si="53"/>
        <v>1.0875757031860274</v>
      </c>
      <c r="K63">
        <f t="shared" si="54"/>
        <v>1.0875757031860274</v>
      </c>
      <c r="L63">
        <f t="shared" si="55"/>
        <v>10.875757031860275</v>
      </c>
      <c r="M63">
        <f t="shared" si="56"/>
        <v>20.088978136295456</v>
      </c>
      <c r="N63">
        <f t="shared" si="47"/>
        <v>30.96473516815573</v>
      </c>
      <c r="P63">
        <f t="shared" si="33"/>
        <v>-0.26702127088220456</v>
      </c>
      <c r="Q63">
        <f t="shared" si="34"/>
        <v>-2.3948267888441963</v>
      </c>
      <c r="R63">
        <f t="shared" si="57"/>
        <v>2.6385944517221818</v>
      </c>
      <c r="S63">
        <f t="shared" si="58"/>
        <v>-2.2628970662580872</v>
      </c>
      <c r="T63">
        <f t="shared" si="59"/>
        <v>-0.38676261032441439</v>
      </c>
      <c r="U63">
        <f t="shared" si="60"/>
        <v>3.7719213699521115</v>
      </c>
      <c r="V63">
        <f t="shared" si="61"/>
        <v>-0.22628970662580872</v>
      </c>
      <c r="W63">
        <f t="shared" si="62"/>
        <v>0.37719213699521115</v>
      </c>
      <c r="X63">
        <f t="shared" si="63"/>
        <v>-0.26385944517221815</v>
      </c>
      <c r="Y63">
        <f t="shared" si="64"/>
        <v>-0.96456114020491679</v>
      </c>
      <c r="Z63">
        <f t="shared" si="65"/>
        <v>3.5438859795083211E-2</v>
      </c>
      <c r="AA63">
        <f t="shared" si="66"/>
        <v>0.35438859795083211</v>
      </c>
      <c r="AB63">
        <f t="shared" si="67"/>
        <v>2.8675976742829024</v>
      </c>
      <c r="AC63">
        <f t="shared" si="21"/>
        <v>3.2219862722337345</v>
      </c>
      <c r="AE63">
        <f>AJ63+_r</f>
        <v>1.5841091779441041E-2</v>
      </c>
      <c r="AF63">
        <f>-m*g*AE63</f>
        <v>0.15841091779441041</v>
      </c>
      <c r="AG63">
        <f>m*AM63^2*_r^2/2</f>
        <v>0.15671967383464117</v>
      </c>
      <c r="AH63">
        <f t="shared" si="22"/>
        <v>0.31513059162905155</v>
      </c>
      <c r="AI63">
        <f>_r*COS(AL63-RADIANS(90))</f>
        <v>-0.17728858781691872</v>
      </c>
      <c r="AJ63">
        <f>_r*SIN(AL63-RADIANS(90))</f>
        <v>-0.98415890822055896</v>
      </c>
      <c r="AL63">
        <f t="shared" si="35"/>
        <v>-0.17823070848194092</v>
      </c>
      <c r="AM63">
        <f t="shared" si="36"/>
        <v>-0.55985654204383672</v>
      </c>
      <c r="AN63">
        <f>g/_r*SIN(AL63)</f>
        <v>1.772885878169187</v>
      </c>
      <c r="AO63">
        <f t="shared" si="23"/>
        <v>-0.55985654204383672</v>
      </c>
      <c r="AP63">
        <f t="shared" si="24"/>
        <v>1.772885878169187</v>
      </c>
      <c r="AQ63">
        <f>AL63+AO63*dt/2</f>
        <v>-0.20622353558413276</v>
      </c>
      <c r="AR63">
        <f>AM63+AP63*dt/2</f>
        <v>-0.47121224813537738</v>
      </c>
      <c r="AS63">
        <f>g/_r*SIN(AQ63)</f>
        <v>2.0476492318548289</v>
      </c>
      <c r="AU63">
        <f t="shared" si="25"/>
        <v>-0.47121224813537738</v>
      </c>
      <c r="AV63">
        <f t="shared" si="26"/>
        <v>2.0476492318548289</v>
      </c>
      <c r="AW63">
        <f>AQ63+AU63*dt/2</f>
        <v>-0.22978414799090163</v>
      </c>
      <c r="AX63">
        <f>AR63+AV63*dt/2</f>
        <v>-0.36882978654263593</v>
      </c>
      <c r="AY63">
        <f>g/_r*SIN(AW63)</f>
        <v>2.2776735037829234</v>
      </c>
      <c r="AZ63">
        <f t="shared" si="27"/>
        <v>-0.36882978654263593</v>
      </c>
      <c r="BA63">
        <f t="shared" si="28"/>
        <v>2.2776735037829234</v>
      </c>
      <c r="BB63">
        <f>AW63+AZ63*dt/2</f>
        <v>-0.24822563731803343</v>
      </c>
      <c r="BC63">
        <f>AX63+BA63*dt/2</f>
        <v>-0.25494611135348977</v>
      </c>
      <c r="BD63">
        <f>g/_r*SIN(BB63)</f>
        <v>2.4568436865483307</v>
      </c>
      <c r="BE63">
        <f t="shared" si="29"/>
        <v>-0.25494611135348977</v>
      </c>
      <c r="BF63">
        <f t="shared" si="30"/>
        <v>2.4568436865483307</v>
      </c>
      <c r="BG63">
        <f>(AO63+2*AU63+2*AZ63+BE63)/6*dt</f>
        <v>-4.1581445379222558E-2</v>
      </c>
      <c r="BH63">
        <f>(AP63+2*AV63+2*BA63+BF63)/6*dt</f>
        <v>0.21467291726655036</v>
      </c>
    </row>
    <row r="64" spans="3:60" x14ac:dyDescent="0.3">
      <c r="C64">
        <f t="shared" si="68"/>
        <v>-8.5755305075920933</v>
      </c>
      <c r="D64">
        <f t="shared" si="69"/>
        <v>-5.3424505190068334</v>
      </c>
      <c r="E64">
        <f t="shared" si="48"/>
        <v>7.5078352423261787</v>
      </c>
      <c r="F64">
        <f t="shared" si="49"/>
        <v>-0.53424505190068339</v>
      </c>
      <c r="G64">
        <f t="shared" si="50"/>
        <v>0.75078352423261796</v>
      </c>
      <c r="H64">
        <f t="shared" si="51"/>
        <v>-0.75078352423261796</v>
      </c>
      <c r="I64">
        <f t="shared" si="52"/>
        <v>0.66054833263043666</v>
      </c>
      <c r="J64">
        <f t="shared" si="53"/>
        <v>1.6605483326304367</v>
      </c>
      <c r="K64">
        <f t="shared" si="54"/>
        <v>1.6605483326304367</v>
      </c>
      <c r="L64">
        <f t="shared" si="55"/>
        <v>16.605483326304366</v>
      </c>
      <c r="M64">
        <f t="shared" si="56"/>
        <v>14.270888774018191</v>
      </c>
      <c r="N64">
        <f t="shared" si="47"/>
        <v>30.876372100322556</v>
      </c>
      <c r="P64">
        <f t="shared" si="33"/>
        <v>-0.49331097750801328</v>
      </c>
      <c r="Q64">
        <f t="shared" si="34"/>
        <v>-2.0176346518489852</v>
      </c>
      <c r="R64">
        <f t="shared" si="57"/>
        <v>4.7354468745020331</v>
      </c>
      <c r="S64">
        <f t="shared" si="58"/>
        <v>-1.7808623081238835</v>
      </c>
      <c r="T64">
        <f t="shared" si="59"/>
        <v>-0.59419271010046248</v>
      </c>
      <c r="U64">
        <f t="shared" si="60"/>
        <v>5.5984001600640507</v>
      </c>
      <c r="V64">
        <f t="shared" si="61"/>
        <v>-0.17808623081238836</v>
      </c>
      <c r="W64">
        <f t="shared" si="62"/>
        <v>0.55984001600640509</v>
      </c>
      <c r="X64">
        <f t="shared" si="63"/>
        <v>-0.47354468745020334</v>
      </c>
      <c r="Y64">
        <f t="shared" si="64"/>
        <v>-0.88076979341238149</v>
      </c>
      <c r="Z64">
        <f t="shared" si="65"/>
        <v>0.11923020658761851</v>
      </c>
      <c r="AA64">
        <f t="shared" si="66"/>
        <v>1.1923020658761851</v>
      </c>
      <c r="AB64">
        <f t="shared" si="67"/>
        <v>2.0354247941708876</v>
      </c>
      <c r="AC64">
        <f t="shared" si="21"/>
        <v>3.2277268600470728</v>
      </c>
      <c r="AE64">
        <f>AJ64+_r</f>
        <v>2.4061574295402566E-2</v>
      </c>
      <c r="AF64">
        <f>-m*g*AE64</f>
        <v>0.24061574295402566</v>
      </c>
      <c r="AG64">
        <f>m*AM64^2*_r^2/2</f>
        <v>5.9575867407193214E-2</v>
      </c>
      <c r="AH64">
        <f t="shared" si="22"/>
        <v>0.30019161036121889</v>
      </c>
      <c r="AI64">
        <f>_r*COS(AL64-RADIANS(90))</f>
        <v>-0.21804630066394623</v>
      </c>
      <c r="AJ64">
        <f>_r*SIN(AL64-RADIANS(90))</f>
        <v>-0.97593842570459743</v>
      </c>
      <c r="AL64">
        <f t="shared" si="35"/>
        <v>-0.21981215386116348</v>
      </c>
      <c r="AM64">
        <f t="shared" si="36"/>
        <v>-0.34518362477728637</v>
      </c>
      <c r="AN64">
        <f>g/_r*SIN(AL64)</f>
        <v>2.1804630066394628</v>
      </c>
      <c r="AO64">
        <f t="shared" si="23"/>
        <v>-0.34518362477728637</v>
      </c>
      <c r="AP64">
        <f t="shared" si="24"/>
        <v>2.1804630066394628</v>
      </c>
      <c r="AQ64">
        <f>AL64+AO64*dt/2</f>
        <v>-0.23707133510002781</v>
      </c>
      <c r="AR64">
        <f>AM64+AP64*dt/2</f>
        <v>-0.23616047444531324</v>
      </c>
      <c r="AS64">
        <f>g/_r*SIN(AQ64)</f>
        <v>2.3485688766447614</v>
      </c>
      <c r="AU64">
        <f t="shared" si="25"/>
        <v>-0.23616047444531324</v>
      </c>
      <c r="AV64">
        <f t="shared" si="26"/>
        <v>2.3485688766447614</v>
      </c>
      <c r="AW64">
        <f>AQ64+AU64*dt/2</f>
        <v>-0.24887935882229348</v>
      </c>
      <c r="AX64">
        <f>AR64+AV64*dt/2</f>
        <v>-0.11873203061307516</v>
      </c>
      <c r="AY64">
        <f>g/_r*SIN(AW64)</f>
        <v>2.463180009749645</v>
      </c>
      <c r="AZ64">
        <f t="shared" si="27"/>
        <v>-0.11873203061307516</v>
      </c>
      <c r="BA64">
        <f t="shared" si="28"/>
        <v>2.463180009749645</v>
      </c>
      <c r="BB64">
        <f>AW64+AZ64*dt/2</f>
        <v>-0.25481596035294724</v>
      </c>
      <c r="BC64">
        <f>AX64+BA64*dt/2</f>
        <v>4.4269698744070912E-3</v>
      </c>
      <c r="BD64">
        <f>g/_r*SIN(BB64)</f>
        <v>2.5206731595212832</v>
      </c>
      <c r="BE64">
        <f t="shared" si="29"/>
        <v>4.4269698744070912E-3</v>
      </c>
      <c r="BF64">
        <f t="shared" si="30"/>
        <v>2.5206731595212832</v>
      </c>
      <c r="BG64">
        <f>(AO64+2*AU64+2*AZ64+BE64)/6*dt</f>
        <v>-1.7509027750327602E-2</v>
      </c>
      <c r="BH64">
        <f>(AP64+2*AV64+2*BA64+BF64)/6*dt</f>
        <v>0.23874389898249271</v>
      </c>
    </row>
    <row r="65" spans="3:60" x14ac:dyDescent="0.3">
      <c r="C65">
        <f t="shared" si="68"/>
        <v>-9.1097755594927765</v>
      </c>
      <c r="D65">
        <f t="shared" si="69"/>
        <v>-4.591666994774215</v>
      </c>
      <c r="E65">
        <f t="shared" si="48"/>
        <v>3.0981875435180872</v>
      </c>
      <c r="F65">
        <f t="shared" si="49"/>
        <v>-0.4591666994774215</v>
      </c>
      <c r="G65">
        <f t="shared" si="50"/>
        <v>0.30981875435180872</v>
      </c>
      <c r="H65">
        <f t="shared" si="51"/>
        <v>-0.30981875435180878</v>
      </c>
      <c r="I65">
        <f t="shared" si="52"/>
        <v>0.9507956349562684</v>
      </c>
      <c r="J65">
        <f t="shared" si="53"/>
        <v>1.9507956349562683</v>
      </c>
      <c r="K65">
        <f t="shared" si="54"/>
        <v>1.9507956349562683</v>
      </c>
      <c r="L65">
        <f t="shared" si="55"/>
        <v>19.507956349562683</v>
      </c>
      <c r="M65">
        <f t="shared" si="56"/>
        <v>10.541702895449436</v>
      </c>
      <c r="N65">
        <f t="shared" ref="N65:N120" si="70">L65+M65</f>
        <v>30.049659245012119</v>
      </c>
      <c r="P65">
        <f t="shared" si="33"/>
        <v>-0.67139720832040162</v>
      </c>
      <c r="Q65">
        <f t="shared" si="34"/>
        <v>-1.4577946358425802</v>
      </c>
      <c r="R65">
        <f t="shared" si="57"/>
        <v>6.2208054269195481</v>
      </c>
      <c r="S65">
        <f t="shared" si="58"/>
        <v>-1.1467543644966027</v>
      </c>
      <c r="T65">
        <f t="shared" si="59"/>
        <v>-0.7442869401125306</v>
      </c>
      <c r="U65">
        <f t="shared" si="60"/>
        <v>6.7744747644431254</v>
      </c>
      <c r="V65">
        <f t="shared" si="61"/>
        <v>-0.11467543644966027</v>
      </c>
      <c r="W65">
        <f t="shared" si="62"/>
        <v>0.67744747644431258</v>
      </c>
      <c r="X65">
        <f t="shared" si="63"/>
        <v>-0.62208054269195479</v>
      </c>
      <c r="Y65">
        <f t="shared" si="64"/>
        <v>-0.78295325429049911</v>
      </c>
      <c r="Z65">
        <f t="shared" si="65"/>
        <v>0.21704674570950089</v>
      </c>
      <c r="AA65">
        <f t="shared" si="66"/>
        <v>2.1704674570950089</v>
      </c>
      <c r="AB65">
        <f t="shared" si="67"/>
        <v>1.0625826001457004</v>
      </c>
      <c r="AC65">
        <f t="shared" si="21"/>
        <v>3.2330500572407095</v>
      </c>
      <c r="AE65">
        <f>AJ65+_r</f>
        <v>2.8028748934449954E-2</v>
      </c>
      <c r="AF65">
        <f>-m*g*AE65</f>
        <v>0.28028748934449954</v>
      </c>
      <c r="AG65">
        <f>m*AM65^2*_r^2/2</f>
        <v>5.6647076136354313E-3</v>
      </c>
      <c r="AH65">
        <f t="shared" si="22"/>
        <v>0.28595219695813495</v>
      </c>
      <c r="AI65">
        <f>_r*COS(AL65-RADIANS(90))</f>
        <v>-0.23509973862611916</v>
      </c>
      <c r="AJ65">
        <f>_r*SIN(AL65-RADIANS(90))</f>
        <v>-0.97197125106555005</v>
      </c>
      <c r="AL65">
        <f t="shared" si="35"/>
        <v>-0.23732118161149107</v>
      </c>
      <c r="AM65">
        <f t="shared" si="36"/>
        <v>-0.10643972579479366</v>
      </c>
      <c r="AN65">
        <f>g/_r*SIN(AL65)</f>
        <v>2.3509973862611924</v>
      </c>
      <c r="AO65">
        <f t="shared" si="23"/>
        <v>-0.10643972579479366</v>
      </c>
      <c r="AP65">
        <f t="shared" si="24"/>
        <v>2.3509973862611924</v>
      </c>
      <c r="AQ65">
        <f>AL65+AO65*dt/2</f>
        <v>-0.24264316790123075</v>
      </c>
      <c r="AR65">
        <f>AM65+AP65*dt/2</f>
        <v>1.1110143518265961E-2</v>
      </c>
      <c r="AS65">
        <f>g/_r*SIN(AQ65)</f>
        <v>2.4026920245925609</v>
      </c>
      <c r="AU65">
        <f t="shared" si="25"/>
        <v>1.1110143518265961E-2</v>
      </c>
      <c r="AV65">
        <f t="shared" si="26"/>
        <v>2.4026920245925609</v>
      </c>
      <c r="AW65">
        <f>AQ65+AU65*dt/2</f>
        <v>-0.24208766072531746</v>
      </c>
      <c r="AX65">
        <f>AR65+AV65*dt/2</f>
        <v>0.13124474474789399</v>
      </c>
      <c r="AY65">
        <f>g/_r*SIN(AW65)</f>
        <v>2.3972993110252063</v>
      </c>
      <c r="AZ65">
        <f t="shared" si="27"/>
        <v>0.13124474474789399</v>
      </c>
      <c r="BA65">
        <f t="shared" si="28"/>
        <v>2.3972993110252063</v>
      </c>
      <c r="BB65">
        <f>AW65+AZ65*dt/2</f>
        <v>-0.23552542348792277</v>
      </c>
      <c r="BC65">
        <f>AX65+BA65*dt/2</f>
        <v>0.2511097102991543</v>
      </c>
      <c r="BD65">
        <f>g/_r*SIN(BB65)</f>
        <v>2.3335393522572128</v>
      </c>
      <c r="BE65">
        <f t="shared" si="29"/>
        <v>0.2511097102991543</v>
      </c>
      <c r="BF65">
        <f t="shared" si="30"/>
        <v>2.3335393522572128</v>
      </c>
      <c r="BG65">
        <f>(AO65+2*AU65+2*AZ65+BE65)/6*dt</f>
        <v>7.1563293506113415E-3</v>
      </c>
      <c r="BH65">
        <f>(AP65+2*AV65+2*BA65+BF65)/6*dt</f>
        <v>0.23807532349589899</v>
      </c>
    </row>
    <row r="66" spans="3:60" x14ac:dyDescent="0.3">
      <c r="C66">
        <f t="shared" si="68"/>
        <v>-9.568942258970198</v>
      </c>
      <c r="D66">
        <f t="shared" si="69"/>
        <v>-4.2818482404224065</v>
      </c>
      <c r="E66">
        <f t="shared" si="48"/>
        <v>-1.4366544748436973</v>
      </c>
      <c r="F66">
        <f t="shared" si="49"/>
        <v>-0.42818482404224067</v>
      </c>
      <c r="G66">
        <f t="shared" si="50"/>
        <v>-0.14366544748436974</v>
      </c>
      <c r="H66">
        <f t="shared" si="51"/>
        <v>0.14366544748436968</v>
      </c>
      <c r="I66">
        <f t="shared" si="52"/>
        <v>0.98962631290761249</v>
      </c>
      <c r="J66">
        <f t="shared" si="53"/>
        <v>1.9896263129076126</v>
      </c>
      <c r="K66">
        <f t="shared" si="54"/>
        <v>1.9896263129076126</v>
      </c>
      <c r="L66">
        <f t="shared" si="55"/>
        <v>19.896263129076125</v>
      </c>
      <c r="M66">
        <f t="shared" si="56"/>
        <v>9.1671121770042294</v>
      </c>
      <c r="N66">
        <f t="shared" si="70"/>
        <v>29.063375306080353</v>
      </c>
      <c r="P66">
        <f t="shared" si="33"/>
        <v>-0.78607264477006189</v>
      </c>
      <c r="Q66">
        <f t="shared" si="34"/>
        <v>-0.7803471593982676</v>
      </c>
      <c r="R66">
        <f t="shared" si="57"/>
        <v>7.0758355066243208</v>
      </c>
      <c r="S66">
        <f t="shared" si="58"/>
        <v>-0.42655538406705151</v>
      </c>
      <c r="T66">
        <f t="shared" si="59"/>
        <v>-0.82509000273997524</v>
      </c>
      <c r="U66">
        <f t="shared" si="60"/>
        <v>7.3460885125753181</v>
      </c>
      <c r="V66">
        <f t="shared" si="61"/>
        <v>-4.2655538406705155E-2</v>
      </c>
      <c r="W66">
        <f t="shared" si="62"/>
        <v>0.73460885125753184</v>
      </c>
      <c r="X66">
        <f t="shared" si="63"/>
        <v>-0.70758355066243217</v>
      </c>
      <c r="Y66">
        <f t="shared" si="64"/>
        <v>-0.70662969003003639</v>
      </c>
      <c r="Z66">
        <f t="shared" si="65"/>
        <v>0.29337030996996361</v>
      </c>
      <c r="AA66">
        <f t="shared" si="66"/>
        <v>2.9337030996996361</v>
      </c>
      <c r="AB66">
        <f t="shared" si="67"/>
        <v>0.30447084459047263</v>
      </c>
      <c r="AC66">
        <f t="shared" si="21"/>
        <v>3.2381739442901085</v>
      </c>
      <c r="AE66">
        <f>AJ66+_r</f>
        <v>2.6371200834948816E-2</v>
      </c>
      <c r="AF66">
        <f>-m*g*AE66</f>
        <v>0.26371200834948816</v>
      </c>
      <c r="AG66">
        <f>m*AM66^2*_r^2/2</f>
        <v>8.6639652910636238E-3</v>
      </c>
      <c r="AH66">
        <f t="shared" si="22"/>
        <v>0.27237597364055177</v>
      </c>
      <c r="AI66">
        <f>_r*COS(AL66-RADIANS(90))</f>
        <v>-0.2281380315432314</v>
      </c>
      <c r="AJ66">
        <f>_r*SIN(AL66-RADIANS(90))</f>
        <v>-0.97362879916505118</v>
      </c>
      <c r="AL66">
        <f t="shared" si="35"/>
        <v>-0.23016485226087974</v>
      </c>
      <c r="AM66">
        <f t="shared" si="36"/>
        <v>0.13163559770110533</v>
      </c>
      <c r="AN66">
        <f>g/_r*SIN(AL66)</f>
        <v>2.2813803154323149</v>
      </c>
      <c r="AO66">
        <f t="shared" si="23"/>
        <v>0.13163559770110533</v>
      </c>
      <c r="AP66">
        <f t="shared" si="24"/>
        <v>2.2813803154323149</v>
      </c>
      <c r="AQ66">
        <f>AL66+AO66*dt/2</f>
        <v>-0.22358307237582448</v>
      </c>
      <c r="AR66">
        <f>AM66+AP66*dt/2</f>
        <v>0.2457046134727211</v>
      </c>
      <c r="AS66">
        <f>g/_r*SIN(AQ66)</f>
        <v>2.2172492593224171</v>
      </c>
      <c r="AU66">
        <f t="shared" si="25"/>
        <v>0.2457046134727211</v>
      </c>
      <c r="AV66">
        <f t="shared" si="26"/>
        <v>2.2172492593224171</v>
      </c>
      <c r="AW66">
        <f>AQ66+AU66*dt/2</f>
        <v>-0.21129784170218843</v>
      </c>
      <c r="AX66">
        <f>AR66+AV66*dt/2</f>
        <v>0.35656707643884195</v>
      </c>
      <c r="AY66">
        <f>g/_r*SIN(AW66)</f>
        <v>2.0972905323273436</v>
      </c>
      <c r="AZ66">
        <f t="shared" si="27"/>
        <v>0.35656707643884195</v>
      </c>
      <c r="BA66">
        <f t="shared" si="28"/>
        <v>2.0972905323273436</v>
      </c>
      <c r="BB66">
        <f>AW66+AZ66*dt/2</f>
        <v>-0.19346948788024634</v>
      </c>
      <c r="BC66">
        <f>AX66+BA66*dt/2</f>
        <v>0.46143160305520914</v>
      </c>
      <c r="BD66">
        <f>g/_r*SIN(BB66)</f>
        <v>1.9226480325447828</v>
      </c>
      <c r="BE66">
        <f t="shared" si="29"/>
        <v>0.46143160305520914</v>
      </c>
      <c r="BF66">
        <f t="shared" si="30"/>
        <v>1.9226480325447828</v>
      </c>
      <c r="BG66">
        <f>(AO66+2*AU66+2*AZ66+BE66)/6*dt</f>
        <v>2.9960176342990683E-2</v>
      </c>
      <c r="BH66">
        <f>(AP66+2*AV66+2*BA66+BF66)/6*dt</f>
        <v>0.21388513218794369</v>
      </c>
    </row>
    <row r="67" spans="3:60" x14ac:dyDescent="0.3">
      <c r="C67">
        <f t="shared" si="68"/>
        <v>-9.9971270830124386</v>
      </c>
      <c r="D67">
        <f t="shared" si="69"/>
        <v>-4.4255136879067765</v>
      </c>
      <c r="E67">
        <f t="shared" si="48"/>
        <v>-5.4160828627679871</v>
      </c>
      <c r="F67">
        <f t="shared" si="49"/>
        <v>-0.44255136879067769</v>
      </c>
      <c r="G67">
        <f t="shared" si="50"/>
        <v>-0.54160828627679869</v>
      </c>
      <c r="H67">
        <f t="shared" si="51"/>
        <v>0.54160828627679869</v>
      </c>
      <c r="I67">
        <f t="shared" si="52"/>
        <v>0.84063099171771516</v>
      </c>
      <c r="J67">
        <f t="shared" si="53"/>
        <v>1.840630991717715</v>
      </c>
      <c r="K67">
        <f t="shared" si="54"/>
        <v>1.840630991717715</v>
      </c>
      <c r="L67">
        <f t="shared" si="55"/>
        <v>18.40630991717715</v>
      </c>
      <c r="M67">
        <f t="shared" si="56"/>
        <v>9.7925857009251178</v>
      </c>
      <c r="N67">
        <f t="shared" si="70"/>
        <v>28.19889561810227</v>
      </c>
      <c r="P67">
        <f t="shared" si="33"/>
        <v>-0.828728183176767</v>
      </c>
      <c r="Q67">
        <f t="shared" si="34"/>
        <v>-4.5738308140735762E-2</v>
      </c>
      <c r="R67">
        <f t="shared" si="57"/>
        <v>7.3707245618753365</v>
      </c>
      <c r="S67">
        <f t="shared" si="58"/>
        <v>0.32279791995303109</v>
      </c>
      <c r="T67">
        <f t="shared" si="59"/>
        <v>-0.83101509858380374</v>
      </c>
      <c r="U67">
        <f t="shared" si="60"/>
        <v>7.3861605622911943</v>
      </c>
      <c r="V67">
        <f t="shared" si="61"/>
        <v>3.2279791995303113E-2</v>
      </c>
      <c r="W67">
        <f t="shared" si="62"/>
        <v>0.73861605622911952</v>
      </c>
      <c r="X67">
        <f t="shared" si="63"/>
        <v>-0.7370724561875337</v>
      </c>
      <c r="Y67">
        <f t="shared" si="64"/>
        <v>-0.67581372753864377</v>
      </c>
      <c r="Z67">
        <f t="shared" si="65"/>
        <v>0.32418627246135623</v>
      </c>
      <c r="AA67">
        <f t="shared" si="66"/>
        <v>3.2418627246135623</v>
      </c>
      <c r="AB67">
        <f t="shared" si="67"/>
        <v>1.0459964157884477E-3</v>
      </c>
      <c r="AC67">
        <f t="shared" si="21"/>
        <v>3.2429087210293508</v>
      </c>
      <c r="AE67">
        <f>AJ67+_r</f>
        <v>1.9974105514699136E-2</v>
      </c>
      <c r="AF67">
        <f>-m*g*AE67</f>
        <v>0.19974105514699136</v>
      </c>
      <c r="AG67">
        <f>m*AM67^2*_r^2/2</f>
        <v>5.9692287391530589E-2</v>
      </c>
      <c r="AH67">
        <f t="shared" si="22"/>
        <v>0.25943334253852196</v>
      </c>
      <c r="AI67">
        <f>_r*COS(AL67-RADIANS(90))</f>
        <v>-0.19886992265872183</v>
      </c>
      <c r="AJ67">
        <f>_r*SIN(AL67-RADIANS(90))</f>
        <v>-0.98002589448530086</v>
      </c>
      <c r="AL67">
        <f t="shared" si="35"/>
        <v>-0.20020467591788904</v>
      </c>
      <c r="AM67">
        <f t="shared" si="36"/>
        <v>0.34552072988904903</v>
      </c>
      <c r="AN67">
        <f>g/_r*SIN(AL67)</f>
        <v>1.9886992265872192</v>
      </c>
      <c r="AO67">
        <f t="shared" si="23"/>
        <v>0.34552072988904903</v>
      </c>
      <c r="AP67">
        <f t="shared" si="24"/>
        <v>1.9886992265872192</v>
      </c>
      <c r="AQ67">
        <f>AL67+AO67*dt/2</f>
        <v>-0.1829286394234366</v>
      </c>
      <c r="AR67">
        <f>AM67+AP67*dt/2</f>
        <v>0.44495569121841</v>
      </c>
      <c r="AS67">
        <f>g/_r*SIN(AQ67)</f>
        <v>1.8191012497079708</v>
      </c>
      <c r="AU67">
        <f t="shared" si="25"/>
        <v>0.44495569121841</v>
      </c>
      <c r="AV67">
        <f t="shared" si="26"/>
        <v>1.8191012497079708</v>
      </c>
      <c r="AW67">
        <f>AQ67+AU67*dt/2</f>
        <v>-0.1606808548625161</v>
      </c>
      <c r="AX67">
        <f>AR67+AV67*dt/2</f>
        <v>0.53591075370380858</v>
      </c>
      <c r="AY67">
        <f>g/_r*SIN(AW67)</f>
        <v>1.5999032813157061</v>
      </c>
      <c r="AZ67">
        <f t="shared" si="27"/>
        <v>0.53591075370380858</v>
      </c>
      <c r="BA67">
        <f t="shared" si="28"/>
        <v>1.5999032813157061</v>
      </c>
      <c r="BB67">
        <f>AW67+AZ67*dt/2</f>
        <v>-0.13388531717732566</v>
      </c>
      <c r="BC67">
        <f>AX67+BA67*dt/2</f>
        <v>0.61590591776959391</v>
      </c>
      <c r="BD67">
        <f>g/_r*SIN(BB67)</f>
        <v>1.3348568692780511</v>
      </c>
      <c r="BE67">
        <f t="shared" si="29"/>
        <v>0.61590591776959391</v>
      </c>
      <c r="BF67">
        <f t="shared" si="30"/>
        <v>1.3348568692780511</v>
      </c>
      <c r="BG67">
        <f>(AO67+2*AU67+2*AZ67+BE67)/6*dt</f>
        <v>4.8719325625051331E-2</v>
      </c>
      <c r="BH67">
        <f>(AP67+2*AV67+2*BA67+BF67)/6*dt</f>
        <v>0.16935941929854376</v>
      </c>
    </row>
    <row r="68" spans="3:60" x14ac:dyDescent="0.3">
      <c r="C68">
        <f t="shared" si="68"/>
        <v>-10.439678451803116</v>
      </c>
      <c r="D68">
        <f t="shared" si="69"/>
        <v>-4.9671219741835753</v>
      </c>
      <c r="E68">
        <f t="shared" si="48"/>
        <v>-8.4942804464878989</v>
      </c>
      <c r="F68">
        <f t="shared" si="49"/>
        <v>-0.49671219741835754</v>
      </c>
      <c r="G68">
        <f t="shared" si="50"/>
        <v>-0.84942804464878996</v>
      </c>
      <c r="H68">
        <f t="shared" si="51"/>
        <v>0.84942804464878985</v>
      </c>
      <c r="I68">
        <f t="shared" si="52"/>
        <v>0.52770445986757919</v>
      </c>
      <c r="J68">
        <f t="shared" si="53"/>
        <v>1.5277044598675791</v>
      </c>
      <c r="K68">
        <f t="shared" si="54"/>
        <v>1.5277044598675791</v>
      </c>
      <c r="L68">
        <f t="shared" si="55"/>
        <v>15.27704459867579</v>
      </c>
      <c r="M68">
        <f t="shared" si="56"/>
        <v>12.336150353208669</v>
      </c>
      <c r="N68">
        <f t="shared" si="70"/>
        <v>27.613194951884459</v>
      </c>
      <c r="P68">
        <f t="shared" si="33"/>
        <v>-0.79644839118146393</v>
      </c>
      <c r="Q68">
        <f t="shared" si="34"/>
        <v>0.69287774808838376</v>
      </c>
      <c r="R68">
        <f t="shared" si="57"/>
        <v>7.1487714207543362</v>
      </c>
      <c r="S68">
        <f t="shared" si="58"/>
        <v>1.0503163191261007</v>
      </c>
      <c r="T68">
        <f t="shared" si="59"/>
        <v>-0.76180450377704478</v>
      </c>
      <c r="U68">
        <f t="shared" si="60"/>
        <v>6.9022829207545788</v>
      </c>
      <c r="V68">
        <f t="shared" si="61"/>
        <v>0.10503163191261007</v>
      </c>
      <c r="W68">
        <f t="shared" si="62"/>
        <v>0.69022829207545788</v>
      </c>
      <c r="X68">
        <f t="shared" si="63"/>
        <v>-0.71487714207543362</v>
      </c>
      <c r="Y68">
        <f t="shared" si="64"/>
        <v>-0.69925007811087181</v>
      </c>
      <c r="Z68">
        <f t="shared" si="65"/>
        <v>0.30074992188912819</v>
      </c>
      <c r="AA68">
        <f t="shared" si="66"/>
        <v>3.0074992188912821</v>
      </c>
      <c r="AB68">
        <f t="shared" si="67"/>
        <v>0.24003978689801489</v>
      </c>
      <c r="AC68">
        <f t="shared" si="21"/>
        <v>3.2475390057892972</v>
      </c>
      <c r="AE68">
        <f>AJ68+_r</f>
        <v>1.1451980701722486E-2</v>
      </c>
      <c r="AF68">
        <f>-m*g*AE68</f>
        <v>0.11451980701722486</v>
      </c>
      <c r="AG68">
        <f>m*AM68^2*_r^2/2</f>
        <v>0.13255078401371886</v>
      </c>
      <c r="AH68">
        <f t="shared" si="22"/>
        <v>0.24707059103094373</v>
      </c>
      <c r="AI68">
        <f>_r*COS(AL68-RADIANS(90))</f>
        <v>-0.15090663849364733</v>
      </c>
      <c r="AJ68">
        <f>_r*SIN(AL68-RADIANS(90))</f>
        <v>-0.98854801929827751</v>
      </c>
      <c r="AL68">
        <f t="shared" si="35"/>
        <v>-0.15148535029283772</v>
      </c>
      <c r="AM68">
        <f t="shared" si="36"/>
        <v>0.51488014918759273</v>
      </c>
      <c r="AN68">
        <f>g/_r*SIN(AL68)</f>
        <v>1.5090663849364738</v>
      </c>
      <c r="AO68">
        <f t="shared" si="23"/>
        <v>0.51488014918759273</v>
      </c>
      <c r="AP68">
        <f t="shared" si="24"/>
        <v>1.5090663849364738</v>
      </c>
      <c r="AQ68">
        <f>AL68+AO68*dt/2</f>
        <v>-0.12574134283345809</v>
      </c>
      <c r="AR68">
        <f>AM68+AP68*dt/2</f>
        <v>0.59033346843441636</v>
      </c>
      <c r="AS68">
        <f>g/_r*SIN(AQ68)</f>
        <v>1.2541025768788441</v>
      </c>
      <c r="AU68">
        <f t="shared" si="25"/>
        <v>0.59033346843441636</v>
      </c>
      <c r="AV68">
        <f t="shared" si="26"/>
        <v>1.2541025768788441</v>
      </c>
      <c r="AW68">
        <f>AQ68+AU68*dt/2</f>
        <v>-9.6224669411737268E-2</v>
      </c>
      <c r="AX68">
        <f>AR68+AV68*dt/2</f>
        <v>0.65303859727835856</v>
      </c>
      <c r="AY68">
        <f>g/_r*SIN(AW68)</f>
        <v>0.96076244441727177</v>
      </c>
      <c r="AZ68">
        <f t="shared" si="27"/>
        <v>0.65303859727835856</v>
      </c>
      <c r="BA68">
        <f t="shared" si="28"/>
        <v>0.96076244441727177</v>
      </c>
      <c r="BB68">
        <f>AW68+AZ68*dt/2</f>
        <v>-6.3572739547819335E-2</v>
      </c>
      <c r="BC68">
        <f>AX68+BA68*dt/2</f>
        <v>0.70107671949922212</v>
      </c>
      <c r="BD68">
        <f>g/_r*SIN(BB68)</f>
        <v>0.63529926734211006</v>
      </c>
      <c r="BE68">
        <f t="shared" si="29"/>
        <v>0.70107671949922212</v>
      </c>
      <c r="BF68">
        <f t="shared" si="30"/>
        <v>0.63529926734211006</v>
      </c>
      <c r="BG68">
        <f>(AO68+2*AU68+2*AZ68+BE68)/6*dt</f>
        <v>6.1711683335206081E-2</v>
      </c>
      <c r="BH68">
        <f>(AP68+2*AV68+2*BA68+BF68)/6*dt</f>
        <v>0.10956826158118027</v>
      </c>
    </row>
    <row r="69" spans="3:60" x14ac:dyDescent="0.3">
      <c r="C69">
        <f t="shared" si="68"/>
        <v>-10.936390649221474</v>
      </c>
      <c r="D69">
        <f t="shared" si="69"/>
        <v>-5.8165500188323653</v>
      </c>
      <c r="E69">
        <f t="shared" si="48"/>
        <v>-9.9824915962193117</v>
      </c>
      <c r="F69">
        <f t="shared" si="49"/>
        <v>-0.5816550018832366</v>
      </c>
      <c r="G69">
        <f t="shared" si="50"/>
        <v>-0.99824915962193117</v>
      </c>
      <c r="H69">
        <f t="shared" si="51"/>
        <v>0.99824915962193117</v>
      </c>
      <c r="I69">
        <f t="shared" si="52"/>
        <v>5.9149093941565388E-2</v>
      </c>
      <c r="J69">
        <f t="shared" si="53"/>
        <v>1.0591490939415653</v>
      </c>
      <c r="K69">
        <f t="shared" si="54"/>
        <v>1.0591490939415653</v>
      </c>
      <c r="L69">
        <f t="shared" si="55"/>
        <v>10.591490939415653</v>
      </c>
      <c r="M69">
        <f t="shared" si="56"/>
        <v>16.916127060789396</v>
      </c>
      <c r="N69">
        <f t="shared" si="70"/>
        <v>27.507618000205049</v>
      </c>
      <c r="P69">
        <f t="shared" si="33"/>
        <v>-0.69141675926885382</v>
      </c>
      <c r="Q69">
        <f t="shared" si="34"/>
        <v>1.3831060401638418</v>
      </c>
      <c r="R69">
        <f t="shared" si="57"/>
        <v>6.3762921296596424</v>
      </c>
      <c r="S69">
        <f t="shared" si="58"/>
        <v>1.701920646646824</v>
      </c>
      <c r="T69">
        <f t="shared" si="59"/>
        <v>-0.62226145726066173</v>
      </c>
      <c r="U69">
        <f t="shared" si="60"/>
        <v>5.8287422455243663</v>
      </c>
      <c r="V69">
        <f t="shared" si="61"/>
        <v>0.1701920646646824</v>
      </c>
      <c r="W69">
        <f t="shared" si="62"/>
        <v>0.58287422455243665</v>
      </c>
      <c r="X69">
        <f t="shared" si="63"/>
        <v>-0.6376292129659642</v>
      </c>
      <c r="Y69">
        <f t="shared" si="64"/>
        <v>-0.77034342132091005</v>
      </c>
      <c r="Z69">
        <f t="shared" si="65"/>
        <v>0.22965657867908995</v>
      </c>
      <c r="AA69">
        <f t="shared" si="66"/>
        <v>2.2965657867908993</v>
      </c>
      <c r="AB69">
        <f t="shared" si="67"/>
        <v>0.9564911591688513</v>
      </c>
      <c r="AC69">
        <f t="shared" si="21"/>
        <v>3.2530569459597505</v>
      </c>
      <c r="AE69">
        <f>AJ69+_r</f>
        <v>4.0269500123547575E-3</v>
      </c>
      <c r="AF69">
        <f>-m*g*AE69</f>
        <v>4.0269500123547575E-2</v>
      </c>
      <c r="AG69">
        <f>m*AM69^2*_r^2/2</f>
        <v>0.19496790885582313</v>
      </c>
      <c r="AH69">
        <f t="shared" si="22"/>
        <v>0.2352374089793707</v>
      </c>
      <c r="AI69">
        <f>_r*COS(AL69-RADIANS(90))</f>
        <v>-8.9653129885729585E-2</v>
      </c>
      <c r="AJ69">
        <f>_r*SIN(AL69-RADIANS(90))</f>
        <v>-0.99597304998764524</v>
      </c>
      <c r="AL69">
        <f t="shared" si="35"/>
        <v>-8.9773666957631643E-2</v>
      </c>
      <c r="AM69">
        <f t="shared" si="36"/>
        <v>0.624448410768773</v>
      </c>
      <c r="AN69">
        <f>g/_r*SIN(AL69)</f>
        <v>0.8965312988572961</v>
      </c>
      <c r="AO69">
        <f t="shared" si="23"/>
        <v>0.624448410768773</v>
      </c>
      <c r="AP69">
        <f t="shared" si="24"/>
        <v>0.8965312988572961</v>
      </c>
      <c r="AQ69">
        <f>AL69+AO69*dt/2</f>
        <v>-5.8551246419192987E-2</v>
      </c>
      <c r="AR69">
        <f>AM69+AP69*dt/2</f>
        <v>0.66927497571163785</v>
      </c>
      <c r="AS69">
        <f>g/_r*SIN(AQ69)</f>
        <v>0.58517797449908993</v>
      </c>
      <c r="AU69">
        <f t="shared" si="25"/>
        <v>0.66927497571163785</v>
      </c>
      <c r="AV69">
        <f t="shared" si="26"/>
        <v>0.58517797449908993</v>
      </c>
      <c r="AW69">
        <f>AQ69+AU69*dt/2</f>
        <v>-2.5087497633611094E-2</v>
      </c>
      <c r="AX69">
        <f>AR69+AV69*dt/2</f>
        <v>0.69853387443659232</v>
      </c>
      <c r="AY69">
        <f>g/_r*SIN(AW69)</f>
        <v>0.25084866110937415</v>
      </c>
      <c r="AZ69">
        <f t="shared" si="27"/>
        <v>0.69853387443659232</v>
      </c>
      <c r="BA69">
        <f t="shared" si="28"/>
        <v>0.25084866110937415</v>
      </c>
      <c r="BB69">
        <f>AW69+AZ69*dt/2</f>
        <v>9.8391960882185242E-3</v>
      </c>
      <c r="BC69">
        <f>AX69+BA69*dt/2</f>
        <v>0.71107630749206108</v>
      </c>
      <c r="BD69">
        <f>g/_r*SIN(BB69)</f>
        <v>-9.8390373339194148E-2</v>
      </c>
      <c r="BE69">
        <f t="shared" si="29"/>
        <v>0.71107630749206108</v>
      </c>
      <c r="BF69">
        <f t="shared" si="30"/>
        <v>-9.8390373339194148E-2</v>
      </c>
      <c r="BG69">
        <f>(AO69+2*AU69+2*AZ69+BE69)/6*dt</f>
        <v>6.7852373642621575E-2</v>
      </c>
      <c r="BH69">
        <f>(AP69+2*AV69+2*BA69+BF69)/6*dt</f>
        <v>4.1169903278917175E-2</v>
      </c>
    </row>
    <row r="70" spans="3:60" x14ac:dyDescent="0.3">
      <c r="C70">
        <f t="shared" si="68"/>
        <v>-11.51804565110471</v>
      </c>
      <c r="D70">
        <f t="shared" si="69"/>
        <v>-6.8147991784542965</v>
      </c>
      <c r="E70">
        <f t="shared" si="48"/>
        <v>-8.665885593097757</v>
      </c>
      <c r="F70">
        <f t="shared" si="49"/>
        <v>-0.68147991784542972</v>
      </c>
      <c r="G70">
        <f t="shared" si="50"/>
        <v>-0.86658855930977574</v>
      </c>
      <c r="H70">
        <f t="shared" si="51"/>
        <v>0.86658855930977574</v>
      </c>
      <c r="I70">
        <f t="shared" si="52"/>
        <v>-0.49902331495973939</v>
      </c>
      <c r="J70">
        <f t="shared" si="53"/>
        <v>0.50097668504026061</v>
      </c>
      <c r="K70">
        <f t="shared" si="54"/>
        <v>0.50097668504026061</v>
      </c>
      <c r="L70">
        <f t="shared" si="55"/>
        <v>5.0097668504026061</v>
      </c>
      <c r="M70">
        <f t="shared" si="56"/>
        <v>23.220743921330676</v>
      </c>
      <c r="N70">
        <f t="shared" si="70"/>
        <v>28.230510771733282</v>
      </c>
      <c r="P70">
        <f t="shared" si="33"/>
        <v>-0.52122469460417142</v>
      </c>
      <c r="Q70">
        <f t="shared" si="34"/>
        <v>1.9659802647162783</v>
      </c>
      <c r="R70">
        <f t="shared" si="57"/>
        <v>4.9794257841533565</v>
      </c>
      <c r="S70">
        <f t="shared" si="58"/>
        <v>2.2149515539239459</v>
      </c>
      <c r="T70">
        <f t="shared" si="59"/>
        <v>-0.42292568136835751</v>
      </c>
      <c r="U70">
        <f t="shared" si="60"/>
        <v>4.104301114145815</v>
      </c>
      <c r="V70">
        <f t="shared" si="61"/>
        <v>0.22149515539239462</v>
      </c>
      <c r="W70">
        <f t="shared" si="62"/>
        <v>0.41043011141458152</v>
      </c>
      <c r="X70">
        <f t="shared" si="63"/>
        <v>-0.49794257841533573</v>
      </c>
      <c r="Y70">
        <f t="shared" si="64"/>
        <v>-0.86721000259515413</v>
      </c>
      <c r="Z70">
        <f t="shared" si="65"/>
        <v>0.13278999740484587</v>
      </c>
      <c r="AA70">
        <f t="shared" si="66"/>
        <v>1.3278999740484587</v>
      </c>
      <c r="AB70">
        <f t="shared" si="67"/>
        <v>1.9325392006269437</v>
      </c>
      <c r="AC70">
        <f t="shared" si="21"/>
        <v>3.2604391746754025</v>
      </c>
      <c r="AE70">
        <f>AJ70+_r</f>
        <v>2.4026192871917651E-4</v>
      </c>
      <c r="AF70">
        <f>-m*g*AE70</f>
        <v>2.4026192871917651E-3</v>
      </c>
      <c r="AG70">
        <f>m*AM70^2*_r^2/2</f>
        <v>0.22152386999784471</v>
      </c>
      <c r="AH70">
        <f t="shared" si="22"/>
        <v>0.22392648928503647</v>
      </c>
      <c r="AI70">
        <f>_r*COS(AL70-RADIANS(90))</f>
        <v>-2.1919537669483971E-2</v>
      </c>
      <c r="AJ70">
        <f>_r*SIN(AL70-RADIANS(90))</f>
        <v>-0.99975973807128082</v>
      </c>
      <c r="AL70">
        <f t="shared" si="35"/>
        <v>-2.1921293315010068E-2</v>
      </c>
      <c r="AM70">
        <f t="shared" si="36"/>
        <v>0.66561831404769012</v>
      </c>
      <c r="AN70">
        <f>g/_r*SIN(AL70)</f>
        <v>0.21919537669483963</v>
      </c>
      <c r="AO70">
        <f t="shared" si="23"/>
        <v>0.66561831404769012</v>
      </c>
      <c r="AP70">
        <f t="shared" si="24"/>
        <v>0.21919537669483963</v>
      </c>
      <c r="AQ70">
        <f>AL70+AO70*dt/2</f>
        <v>1.1359622387374438E-2</v>
      </c>
      <c r="AR70">
        <f>AM70+AP70*dt/2</f>
        <v>0.67657808288243215</v>
      </c>
      <c r="AS70">
        <f>g/_r*SIN(AQ70)</f>
        <v>-0.11359378079405966</v>
      </c>
      <c r="AU70">
        <f t="shared" si="25"/>
        <v>0.67657808288243215</v>
      </c>
      <c r="AV70">
        <f t="shared" si="26"/>
        <v>-0.11359378079405966</v>
      </c>
      <c r="AW70">
        <f>AQ70+AU70*dt/2</f>
        <v>4.5188526531496048E-2</v>
      </c>
      <c r="AX70">
        <f>AR70+AV70*dt/2</f>
        <v>0.6708983938427292</v>
      </c>
      <c r="AY70">
        <f>g/_r*SIN(AW70)</f>
        <v>-0.4517314891770603</v>
      </c>
      <c r="AZ70">
        <f t="shared" si="27"/>
        <v>0.6708983938427292</v>
      </c>
      <c r="BA70">
        <f t="shared" si="28"/>
        <v>-0.4517314891770603</v>
      </c>
      <c r="BB70">
        <f>AW70+AZ70*dt/2</f>
        <v>7.8733446223632514E-2</v>
      </c>
      <c r="BC70">
        <f>AX70+BA70*dt/2</f>
        <v>0.64831181938387616</v>
      </c>
      <c r="BD70">
        <f>g/_r*SIN(BB70)</f>
        <v>-0.78652127243400027</v>
      </c>
      <c r="BE70">
        <f t="shared" si="29"/>
        <v>0.64831181938387616</v>
      </c>
      <c r="BF70">
        <f t="shared" si="30"/>
        <v>-0.78652127243400027</v>
      </c>
      <c r="BG70">
        <f>(AO70+2*AU70+2*AZ70+BE70)/6*dt</f>
        <v>6.6814718114698163E-2</v>
      </c>
      <c r="BH70">
        <f>(AP70+2*AV70+2*BA70+BF70)/6*dt</f>
        <v>-2.8299607261356677E-2</v>
      </c>
    </row>
    <row r="71" spans="3:60" x14ac:dyDescent="0.3">
      <c r="C71">
        <f t="shared" si="68"/>
        <v>-12.19952556895014</v>
      </c>
      <c r="D71">
        <f t="shared" si="69"/>
        <v>-7.681387737764072</v>
      </c>
      <c r="E71">
        <f t="shared" si="48"/>
        <v>-3.5867218669416827</v>
      </c>
      <c r="F71">
        <f t="shared" si="49"/>
        <v>-0.76813877377640727</v>
      </c>
      <c r="G71">
        <f t="shared" si="50"/>
        <v>-0.35867218669416828</v>
      </c>
      <c r="H71">
        <f t="shared" si="51"/>
        <v>0.35867218669416834</v>
      </c>
      <c r="I71">
        <f t="shared" si="52"/>
        <v>-0.93346358391317208</v>
      </c>
      <c r="J71">
        <f t="shared" si="53"/>
        <v>6.6536416086827921E-2</v>
      </c>
      <c r="K71">
        <f t="shared" si="54"/>
        <v>6.6536416086827921E-2</v>
      </c>
      <c r="L71">
        <f t="shared" si="55"/>
        <v>0.66536416086827921</v>
      </c>
      <c r="M71">
        <f t="shared" si="56"/>
        <v>29.501858788936126</v>
      </c>
      <c r="N71">
        <f t="shared" si="70"/>
        <v>30.167222949804405</v>
      </c>
      <c r="P71">
        <f t="shared" si="33"/>
        <v>-0.29972953921177681</v>
      </c>
      <c r="Q71">
        <f t="shared" si="34"/>
        <v>2.3764103761308597</v>
      </c>
      <c r="R71">
        <f t="shared" si="57"/>
        <v>2.9526181479611302</v>
      </c>
      <c r="S71">
        <f t="shared" si="58"/>
        <v>2.5240412835289163</v>
      </c>
      <c r="T71">
        <f t="shared" si="59"/>
        <v>-0.18090902040523382</v>
      </c>
      <c r="U71">
        <f t="shared" si="60"/>
        <v>1.7992383332727866</v>
      </c>
      <c r="V71">
        <f t="shared" si="61"/>
        <v>0.25240412835289167</v>
      </c>
      <c r="W71">
        <f t="shared" si="62"/>
        <v>0.17992383332727868</v>
      </c>
      <c r="X71">
        <f t="shared" si="63"/>
        <v>-0.29526181479611285</v>
      </c>
      <c r="Y71">
        <f t="shared" si="64"/>
        <v>-0.95541638081168878</v>
      </c>
      <c r="Z71">
        <f t="shared" si="65"/>
        <v>4.4583619188311219E-2</v>
      </c>
      <c r="AA71">
        <f t="shared" si="66"/>
        <v>0.44583619188311219</v>
      </c>
      <c r="AB71">
        <f t="shared" si="67"/>
        <v>2.8236631378912072</v>
      </c>
      <c r="AC71">
        <f t="shared" si="21"/>
        <v>3.2694993297743196</v>
      </c>
      <c r="AE71">
        <f>AJ71+_r</f>
        <v>1.0075405599870857E-3</v>
      </c>
      <c r="AF71">
        <f>-m*g*AE71</f>
        <v>1.0075405599870857E-2</v>
      </c>
      <c r="AG71">
        <f>m*AM71^2*_r^2/2</f>
        <v>0.20308756700990221</v>
      </c>
      <c r="AH71">
        <f t="shared" si="22"/>
        <v>0.21316297260977307</v>
      </c>
      <c r="AI71">
        <f>_r*COS(AL71-RADIANS(90))</f>
        <v>4.4878346471257276E-2</v>
      </c>
      <c r="AJ71">
        <f>_r*SIN(AL71-RADIANS(90))</f>
        <v>-0.99899245944001291</v>
      </c>
      <c r="AL71">
        <f t="shared" si="35"/>
        <v>4.4893424799688095E-2</v>
      </c>
      <c r="AM71">
        <f t="shared" si="36"/>
        <v>0.6373187067863334</v>
      </c>
      <c r="AN71">
        <f>g/_r*SIN(AL71)</f>
        <v>-0.44878346471257147</v>
      </c>
      <c r="AO71">
        <f t="shared" si="23"/>
        <v>0.6373187067863334</v>
      </c>
      <c r="AP71">
        <f t="shared" si="24"/>
        <v>-0.44878346471257147</v>
      </c>
      <c r="AQ71">
        <f>AL71+AO71*dt/2</f>
        <v>7.6759360139004765E-2</v>
      </c>
      <c r="AR71">
        <f>AM71+AP71*dt/2</f>
        <v>0.61487953355070479</v>
      </c>
      <c r="AS71">
        <f>g/_r*SIN(AQ71)</f>
        <v>-0.76684004658569671</v>
      </c>
      <c r="AU71">
        <f t="shared" si="25"/>
        <v>0.61487953355070479</v>
      </c>
      <c r="AV71">
        <f t="shared" si="26"/>
        <v>-0.76684004658569671</v>
      </c>
      <c r="AW71">
        <f>AQ71+AU71*dt/2</f>
        <v>0.10750333681654001</v>
      </c>
      <c r="AX71">
        <f>AR71+AV71*dt/2</f>
        <v>0.57653753122141993</v>
      </c>
      <c r="AY71">
        <f>g/_r*SIN(AW71)</f>
        <v>-1.0729638767765819</v>
      </c>
      <c r="AZ71">
        <f t="shared" si="27"/>
        <v>0.57653753122141993</v>
      </c>
      <c r="BA71">
        <f t="shared" si="28"/>
        <v>-1.0729638767765819</v>
      </c>
      <c r="BB71">
        <f>AW71+AZ71*dt/2</f>
        <v>0.136330213377611</v>
      </c>
      <c r="BC71">
        <f>AX71+BA71*dt/2</f>
        <v>0.5228893373825908</v>
      </c>
      <c r="BD71">
        <f>g/_r*SIN(BB71)</f>
        <v>-1.3590830174870185</v>
      </c>
      <c r="BE71">
        <f t="shared" si="29"/>
        <v>0.5228893373825908</v>
      </c>
      <c r="BF71">
        <f t="shared" si="30"/>
        <v>-1.3590830174870185</v>
      </c>
      <c r="BG71">
        <f>(AO71+2*AU71+2*AZ71+BE71)/6*dt</f>
        <v>5.9050702895219569E-2</v>
      </c>
      <c r="BH71">
        <f>(AP71+2*AV71+2*BA71+BF71)/6*dt</f>
        <v>-9.1457905482069127E-2</v>
      </c>
    </row>
    <row r="72" spans="3:60" x14ac:dyDescent="0.3">
      <c r="C72">
        <f t="shared" si="68"/>
        <v>-12.967664342726547</v>
      </c>
      <c r="D72">
        <f t="shared" si="69"/>
        <v>-8.0400599244582409</v>
      </c>
      <c r="E72">
        <f t="shared" si="48"/>
        <v>3.906096188211325</v>
      </c>
      <c r="F72">
        <f t="shared" si="49"/>
        <v>-0.80400599244582416</v>
      </c>
      <c r="G72">
        <f t="shared" si="50"/>
        <v>0.39060961882113254</v>
      </c>
      <c r="H72">
        <f t="shared" si="51"/>
        <v>-0.39060961882113243</v>
      </c>
      <c r="I72">
        <f t="shared" si="52"/>
        <v>-0.92055642178217933</v>
      </c>
      <c r="J72">
        <f t="shared" si="53"/>
        <v>7.9443578217820665E-2</v>
      </c>
      <c r="K72">
        <f t="shared" si="54"/>
        <v>7.9443578217820665E-2</v>
      </c>
      <c r="L72">
        <f t="shared" si="55"/>
        <v>0.79443578217820665</v>
      </c>
      <c r="M72">
        <f t="shared" si="56"/>
        <v>32.321281794439727</v>
      </c>
      <c r="N72">
        <f t="shared" si="70"/>
        <v>33.115717576617932</v>
      </c>
      <c r="P72">
        <f t="shared" si="33"/>
        <v>-4.7325410858885142E-2</v>
      </c>
      <c r="Q72">
        <f t="shared" si="34"/>
        <v>2.5563342094581385</v>
      </c>
      <c r="R72">
        <f t="shared" si="57"/>
        <v>0.47307747093235736</v>
      </c>
      <c r="S72">
        <f t="shared" si="58"/>
        <v>2.5799880830047566</v>
      </c>
      <c r="T72">
        <f t="shared" si="59"/>
        <v>8.0491299614021794E-2</v>
      </c>
      <c r="U72">
        <f t="shared" si="60"/>
        <v>-0.80404412598317199</v>
      </c>
      <c r="V72">
        <f t="shared" si="61"/>
        <v>0.25799880830047567</v>
      </c>
      <c r="W72">
        <f t="shared" si="62"/>
        <v>-8.040441259831721E-2</v>
      </c>
      <c r="X72">
        <f t="shared" si="63"/>
        <v>-4.7307747093235736E-2</v>
      </c>
      <c r="Y72">
        <f t="shared" si="64"/>
        <v>-0.99888036173756189</v>
      </c>
      <c r="Z72">
        <f t="shared" si="65"/>
        <v>1.1196382624381052E-3</v>
      </c>
      <c r="AA72">
        <f t="shared" si="66"/>
        <v>1.1196382624381052E-2</v>
      </c>
      <c r="AB72">
        <f t="shared" si="67"/>
        <v>3.2674222952229828</v>
      </c>
      <c r="AC72">
        <f t="shared" si="21"/>
        <v>3.2786186778473638</v>
      </c>
      <c r="AE72">
        <f>AJ72+_r</f>
        <v>5.3973286482060789E-3</v>
      </c>
      <c r="AF72">
        <f>-m*g*AE72</f>
        <v>5.3973286482060789E-2</v>
      </c>
      <c r="AG72">
        <f>m*AM72^2*_r^2/2</f>
        <v>0.14898200720026675</v>
      </c>
      <c r="AH72">
        <f t="shared" si="22"/>
        <v>0.20295529368232754</v>
      </c>
      <c r="AI72">
        <f>_r*COS(AL72-RADIANS(90))</f>
        <v>0.10375705344638211</v>
      </c>
      <c r="AJ72">
        <f>_r*SIN(AL72-RADIANS(90))</f>
        <v>-0.99460267135179392</v>
      </c>
      <c r="AL72">
        <f t="shared" si="35"/>
        <v>0.10394412769490766</v>
      </c>
      <c r="AM72">
        <f t="shared" si="36"/>
        <v>0.54586080130426429</v>
      </c>
      <c r="AN72">
        <f>g/_r*SIN(AL72)</f>
        <v>-1.0375705344638213</v>
      </c>
      <c r="AO72">
        <f t="shared" si="23"/>
        <v>0.54586080130426429</v>
      </c>
      <c r="AP72">
        <f t="shared" si="24"/>
        <v>-1.0375705344638213</v>
      </c>
      <c r="AQ72">
        <f>AL72+AO72*dt/2</f>
        <v>0.13123716776012087</v>
      </c>
      <c r="AR72">
        <f>AM72+AP72*dt/2</f>
        <v>0.49398227458107324</v>
      </c>
      <c r="AS72">
        <f>g/_r*SIN(AQ72)</f>
        <v>-1.308607715058641</v>
      </c>
      <c r="AU72">
        <f t="shared" si="25"/>
        <v>0.49398227458107324</v>
      </c>
      <c r="AV72">
        <f t="shared" si="26"/>
        <v>-1.308607715058641</v>
      </c>
      <c r="AW72">
        <f>AQ72+AU72*dt/2</f>
        <v>0.15593628148917454</v>
      </c>
      <c r="AX72">
        <f>AR72+AV72*dt/2</f>
        <v>0.42855188882814121</v>
      </c>
      <c r="AY72">
        <f>g/_r*SIN(AW72)</f>
        <v>-1.5530508839677395</v>
      </c>
      <c r="AZ72">
        <f t="shared" si="27"/>
        <v>0.42855188882814121</v>
      </c>
      <c r="BA72">
        <f t="shared" si="28"/>
        <v>-1.5530508839677395</v>
      </c>
      <c r="BB72">
        <f>AW72+AZ72*dt/2</f>
        <v>0.17736387593058162</v>
      </c>
      <c r="BC72">
        <f>AX72+BA72*dt/2</f>
        <v>0.35089934462975425</v>
      </c>
      <c r="BD72">
        <f>g/_r*SIN(BB72)</f>
        <v>-1.7643542033919881</v>
      </c>
      <c r="BE72">
        <f t="shared" si="29"/>
        <v>0.35089934462975425</v>
      </c>
      <c r="BF72">
        <f t="shared" si="30"/>
        <v>-1.7643542033919881</v>
      </c>
      <c r="BG72">
        <f>(AO72+2*AU72+2*AZ72+BE72)/6*dt</f>
        <v>4.5697141212540787E-2</v>
      </c>
      <c r="BH72">
        <f>(AP72+2*AV72+2*BA72+BF72)/6*dt</f>
        <v>-0.14208736559847621</v>
      </c>
    </row>
    <row r="73" spans="3:60" x14ac:dyDescent="0.3">
      <c r="C73">
        <f>C72+F72</f>
        <v>-13.77167033517237</v>
      </c>
      <c r="D73">
        <f>D72+G72</f>
        <v>-7.6494503056371084</v>
      </c>
      <c r="E73">
        <f t="shared" si="48"/>
        <v>9.3394638283152691</v>
      </c>
      <c r="F73">
        <f t="shared" si="49"/>
        <v>-0.76494503056371088</v>
      </c>
      <c r="G73">
        <f t="shared" si="50"/>
        <v>0.93394638283152698</v>
      </c>
      <c r="H73">
        <f t="shared" si="51"/>
        <v>-0.93394638283152698</v>
      </c>
      <c r="I73">
        <f t="shared" si="52"/>
        <v>-0.35741314189031548</v>
      </c>
      <c r="J73">
        <f t="shared" si="53"/>
        <v>0.64258685810968452</v>
      </c>
      <c r="K73">
        <f t="shared" si="54"/>
        <v>0.64258685810968452</v>
      </c>
      <c r="L73">
        <f t="shared" si="55"/>
        <v>6.4258685810968448</v>
      </c>
      <c r="M73">
        <f t="shared" si="56"/>
        <v>29.257044989205827</v>
      </c>
      <c r="N73">
        <f t="shared" si="70"/>
        <v>35.682913570302674</v>
      </c>
      <c r="P73">
        <f t="shared" si="33"/>
        <v>0.21067339744159053</v>
      </c>
      <c r="Q73">
        <f t="shared" si="34"/>
        <v>2.4759297968598215</v>
      </c>
      <c r="R73">
        <f t="shared" si="57"/>
        <v>-2.0911845604755559</v>
      </c>
      <c r="S73">
        <f t="shared" si="58"/>
        <v>2.3713705688360438</v>
      </c>
      <c r="T73">
        <f t="shared" si="59"/>
        <v>0.3344698872845816</v>
      </c>
      <c r="U73">
        <f t="shared" si="60"/>
        <v>-3.2826847978837175</v>
      </c>
      <c r="V73">
        <f t="shared" si="61"/>
        <v>0.2371370568836044</v>
      </c>
      <c r="W73">
        <f t="shared" si="62"/>
        <v>-0.32826847978837176</v>
      </c>
      <c r="X73">
        <f t="shared" si="63"/>
        <v>0.20911845604755577</v>
      </c>
      <c r="Y73">
        <f t="shared" si="64"/>
        <v>-0.97789031662057402</v>
      </c>
      <c r="Z73">
        <f t="shared" si="65"/>
        <v>2.2109683379425982E-2</v>
      </c>
      <c r="AA73">
        <f t="shared" si="66"/>
        <v>0.22109683379425982</v>
      </c>
      <c r="AB73">
        <f t="shared" si="67"/>
        <v>3.0651141794891585</v>
      </c>
      <c r="AC73">
        <f t="shared" si="21"/>
        <v>3.2862110132834186</v>
      </c>
      <c r="AE73">
        <f>AJ73+_r</f>
        <v>1.1175377582060331E-2</v>
      </c>
      <c r="AF73">
        <f>-m*g*AE73</f>
        <v>0.11175377582060331</v>
      </c>
      <c r="AG73">
        <f>m*AM73^2*_r^2/2</f>
        <v>8.1516493690828085E-2</v>
      </c>
      <c r="AH73">
        <f t="shared" si="22"/>
        <v>0.19327026951143139</v>
      </c>
      <c r="AI73">
        <f>_r*COS(AL73-RADIANS(90))</f>
        <v>0.14908341993668872</v>
      </c>
      <c r="AJ73">
        <f>_r*SIN(AL73-RADIANS(90))</f>
        <v>-0.98882462241793967</v>
      </c>
      <c r="AL73">
        <f t="shared" si="35"/>
        <v>0.14964126890744844</v>
      </c>
      <c r="AM73">
        <f t="shared" si="36"/>
        <v>0.40377343570578805</v>
      </c>
      <c r="AN73">
        <f>g/_r*SIN(AL73)</f>
        <v>-1.4908341993668865</v>
      </c>
      <c r="AO73">
        <f t="shared" si="23"/>
        <v>0.40377343570578805</v>
      </c>
      <c r="AP73">
        <f t="shared" si="24"/>
        <v>-1.4908341993668865</v>
      </c>
      <c r="AQ73">
        <f>AL73+AO73*dt/2</f>
        <v>0.16982994069273785</v>
      </c>
      <c r="AR73">
        <f>AM73+AP73*dt/2</f>
        <v>0.32923172573744375</v>
      </c>
      <c r="AS73">
        <f>g/_r*SIN(AQ73)</f>
        <v>-1.6901473875870416</v>
      </c>
      <c r="AU73">
        <f t="shared" si="25"/>
        <v>0.32923172573744375</v>
      </c>
      <c r="AV73">
        <f t="shared" si="26"/>
        <v>-1.6901473875870416</v>
      </c>
      <c r="AW73">
        <f>AQ73+AU73*dt/2</f>
        <v>0.18629152697961004</v>
      </c>
      <c r="AX73">
        <f>AR73+AV73*dt/2</f>
        <v>0.24472435635809164</v>
      </c>
      <c r="AY73">
        <f>g/_r*SIN(AW73)</f>
        <v>-1.8521586844679527</v>
      </c>
      <c r="AZ73">
        <f t="shared" si="27"/>
        <v>0.24472435635809164</v>
      </c>
      <c r="BA73">
        <f t="shared" si="28"/>
        <v>-1.8521586844679527</v>
      </c>
      <c r="BB73">
        <f>AW73+AZ73*dt/2</f>
        <v>0.19852774479751462</v>
      </c>
      <c r="BC73">
        <f>AX73+BA73*dt/2</f>
        <v>0.15211642213469401</v>
      </c>
      <c r="BD73">
        <f>g/_r*SIN(BB73)</f>
        <v>-1.9722620788694847</v>
      </c>
      <c r="BE73">
        <f t="shared" si="29"/>
        <v>0.15211642213469401</v>
      </c>
      <c r="BF73">
        <f t="shared" si="30"/>
        <v>-1.9722620788694847</v>
      </c>
      <c r="BG73">
        <f>(AO73+2*AU73+2*AZ73+BE73)/6*dt</f>
        <v>2.8396700367192548E-2</v>
      </c>
      <c r="BH73">
        <f>(AP73+2*AV73+2*BA73+BF73)/6*dt</f>
        <v>-0.17579514037243932</v>
      </c>
    </row>
    <row r="74" spans="3:60" x14ac:dyDescent="0.3">
      <c r="C74">
        <f t="shared" ref="C74:C87" si="71">C73+F73</f>
        <v>-14.536615365736081</v>
      </c>
      <c r="D74">
        <f t="shared" ref="D74:D87" si="72">D73+G73</f>
        <v>-6.7155039228055813</v>
      </c>
      <c r="E74">
        <f t="shared" si="48"/>
        <v>9.212756474672295</v>
      </c>
      <c r="F74">
        <f t="shared" si="49"/>
        <v>-0.67155039228055813</v>
      </c>
      <c r="G74">
        <f t="shared" si="50"/>
        <v>0.92127564746722956</v>
      </c>
      <c r="H74">
        <f t="shared" si="51"/>
        <v>-0.92127564746722956</v>
      </c>
      <c r="I74">
        <f t="shared" si="52"/>
        <v>0.38891024849422134</v>
      </c>
      <c r="J74">
        <f t="shared" si="53"/>
        <v>1.3889102484942213</v>
      </c>
      <c r="K74">
        <f t="shared" si="54"/>
        <v>1.3889102484942213</v>
      </c>
      <c r="L74">
        <f t="shared" si="55"/>
        <v>13.889102484942214</v>
      </c>
      <c r="M74">
        <f t="shared" si="56"/>
        <v>22.548996468608575</v>
      </c>
      <c r="N74">
        <f t="shared" si="70"/>
        <v>36.438098953550792</v>
      </c>
      <c r="P74">
        <f t="shared" si="33"/>
        <v>0.44781045432519495</v>
      </c>
      <c r="Q74">
        <f t="shared" si="34"/>
        <v>2.1476613170714498</v>
      </c>
      <c r="R74">
        <f t="shared" si="57"/>
        <v>-4.3299292299225467</v>
      </c>
      <c r="S74">
        <f t="shared" si="58"/>
        <v>1.9311648555753225</v>
      </c>
      <c r="T74">
        <f t="shared" si="59"/>
        <v>0.55519352017876744</v>
      </c>
      <c r="U74">
        <f t="shared" si="60"/>
        <v>-5.2710776322038129</v>
      </c>
      <c r="V74">
        <f t="shared" si="61"/>
        <v>0.19311648555753225</v>
      </c>
      <c r="W74">
        <f t="shared" si="62"/>
        <v>-0.52710776322038133</v>
      </c>
      <c r="X74">
        <f t="shared" si="63"/>
        <v>0.43299292299225461</v>
      </c>
      <c r="Y74">
        <f t="shared" si="64"/>
        <v>-0.90139732007512841</v>
      </c>
      <c r="Z74">
        <f t="shared" si="65"/>
        <v>9.8602679924871595E-2</v>
      </c>
      <c r="AA74">
        <f t="shared" si="66"/>
        <v>0.98602679924871595</v>
      </c>
      <c r="AB74">
        <f t="shared" si="67"/>
        <v>2.3062245664225371</v>
      </c>
      <c r="AC74">
        <f t="shared" si="21"/>
        <v>3.2922513656712531</v>
      </c>
      <c r="AE74">
        <f>AJ74+_r</f>
        <v>1.5806939597738712E-2</v>
      </c>
      <c r="AF74">
        <f>-m*g*AE74</f>
        <v>0.15806939597738712</v>
      </c>
      <c r="AG74">
        <f>m*AM74^2*_r^2/2</f>
        <v>2.5987051571549787E-2</v>
      </c>
      <c r="AH74">
        <f t="shared" si="22"/>
        <v>0.18405644754893691</v>
      </c>
      <c r="AI74">
        <f>_r*COS(AL74-RADIANS(90))</f>
        <v>0.17709889851727173</v>
      </c>
      <c r="AJ74">
        <f>_r*SIN(AL74-RADIANS(90))</f>
        <v>-0.98419306040226129</v>
      </c>
      <c r="AL74">
        <f t="shared" si="35"/>
        <v>0.17803796927464099</v>
      </c>
      <c r="AM74">
        <f t="shared" si="36"/>
        <v>0.22797829533334873</v>
      </c>
      <c r="AN74">
        <f>g/_r*SIN(AL74)</f>
        <v>-1.7709889851727167</v>
      </c>
      <c r="AO74">
        <f t="shared" si="23"/>
        <v>0.22797829533334873</v>
      </c>
      <c r="AP74">
        <f t="shared" si="24"/>
        <v>-1.7709889851727167</v>
      </c>
      <c r="AQ74">
        <f>AL74+AO74*dt/2</f>
        <v>0.18943688404130843</v>
      </c>
      <c r="AR74">
        <f>AM74+AP74*dt/2</f>
        <v>0.1394288460747129</v>
      </c>
      <c r="AS74">
        <f>g/_r*SIN(AQ74)</f>
        <v>-1.8830588280589078</v>
      </c>
      <c r="AU74">
        <f t="shared" si="25"/>
        <v>0.1394288460747129</v>
      </c>
      <c r="AV74">
        <f t="shared" si="26"/>
        <v>-1.8830588280589078</v>
      </c>
      <c r="AW74">
        <f>AQ74+AU74*dt/2</f>
        <v>0.19640832634504407</v>
      </c>
      <c r="AX74">
        <f>AR74+AV74*dt/2</f>
        <v>4.5275904671767508E-2</v>
      </c>
      <c r="AY74">
        <f>g/_r*SIN(AW74)</f>
        <v>-1.9514797762787097</v>
      </c>
      <c r="AZ74">
        <f t="shared" si="27"/>
        <v>4.5275904671767508E-2</v>
      </c>
      <c r="BA74">
        <f t="shared" si="28"/>
        <v>-1.9514797762787097</v>
      </c>
      <c r="BB74">
        <f>AW74+AZ74*dt/2</f>
        <v>0.19867212157863245</v>
      </c>
      <c r="BC74">
        <f>AX74+BA74*dt/2</f>
        <v>-5.229808414216798E-2</v>
      </c>
      <c r="BD74">
        <f>g/_r*SIN(BB74)</f>
        <v>-1.973677467643705</v>
      </c>
      <c r="BE74">
        <f t="shared" si="29"/>
        <v>-5.229808414216798E-2</v>
      </c>
      <c r="BF74">
        <f t="shared" si="30"/>
        <v>-1.973677467643705</v>
      </c>
      <c r="BG74">
        <f>(AO74+2*AU74+2*AZ74+BE74)/6*dt</f>
        <v>9.0848285447356954E-3</v>
      </c>
      <c r="BH74">
        <f>(AP74+2*AV74+2*BA74+BF74)/6*dt</f>
        <v>-0.19022906102486095</v>
      </c>
    </row>
    <row r="75" spans="3:60" x14ac:dyDescent="0.3">
      <c r="C75">
        <f t="shared" si="71"/>
        <v>-15.208165758016639</v>
      </c>
      <c r="D75">
        <f t="shared" si="72"/>
        <v>-5.7942282753383516</v>
      </c>
      <c r="E75">
        <f t="shared" si="48"/>
        <v>4.7924782702431425</v>
      </c>
      <c r="F75">
        <f t="shared" si="49"/>
        <v>-0.57942282753383523</v>
      </c>
      <c r="G75">
        <f t="shared" si="50"/>
        <v>0.47924782702431429</v>
      </c>
      <c r="H75">
        <f t="shared" si="51"/>
        <v>-0.47924782702431434</v>
      </c>
      <c r="I75">
        <f t="shared" si="52"/>
        <v>0.87767962280804546</v>
      </c>
      <c r="J75">
        <f t="shared" si="53"/>
        <v>1.8776796228080455</v>
      </c>
      <c r="K75">
        <f t="shared" si="54"/>
        <v>1.8776796228080455</v>
      </c>
      <c r="L75">
        <f t="shared" si="55"/>
        <v>18.776796228080453</v>
      </c>
      <c r="M75">
        <f t="shared" si="56"/>
        <v>16.786540653365225</v>
      </c>
      <c r="N75">
        <f t="shared" si="70"/>
        <v>35.563336881445679</v>
      </c>
      <c r="P75">
        <f t="shared" si="33"/>
        <v>0.6409269398827272</v>
      </c>
      <c r="Q75">
        <f t="shared" si="34"/>
        <v>1.6205535538510685</v>
      </c>
      <c r="R75">
        <f t="shared" si="57"/>
        <v>-5.9793867924328827</v>
      </c>
      <c r="S75">
        <f t="shared" si="58"/>
        <v>1.3215842142294243</v>
      </c>
      <c r="T75">
        <f t="shared" si="59"/>
        <v>0.72195461757528068</v>
      </c>
      <c r="U75">
        <f t="shared" si="60"/>
        <v>-6.6085290412812707</v>
      </c>
      <c r="V75">
        <f t="shared" si="61"/>
        <v>0.13215842142294243</v>
      </c>
      <c r="W75">
        <f t="shared" si="62"/>
        <v>-0.66085290412812714</v>
      </c>
      <c r="X75">
        <f t="shared" si="63"/>
        <v>0.59793867924328825</v>
      </c>
      <c r="Y75">
        <f t="shared" si="64"/>
        <v>-0.80154184910383319</v>
      </c>
      <c r="Z75">
        <f t="shared" si="65"/>
        <v>0.19845815089616681</v>
      </c>
      <c r="AA75">
        <f t="shared" si="66"/>
        <v>1.9845815089616681</v>
      </c>
      <c r="AB75">
        <f t="shared" si="67"/>
        <v>1.3130969104496639</v>
      </c>
      <c r="AC75">
        <f t="shared" si="21"/>
        <v>3.2976784194113318</v>
      </c>
      <c r="AE75">
        <f>AJ75+_r</f>
        <v>1.7456445064278237E-2</v>
      </c>
      <c r="AF75">
        <f>-m*g*AE75</f>
        <v>0.17456445064278237</v>
      </c>
      <c r="AG75">
        <f>m*AM75^2*_r^2/2</f>
        <v>7.1250234543855553E-4</v>
      </c>
      <c r="AH75">
        <f t="shared" si="22"/>
        <v>0.17527695298822091</v>
      </c>
      <c r="AI75">
        <f>_r*COS(AL75-RADIANS(90))</f>
        <v>0.1860326924340833</v>
      </c>
      <c r="AJ75">
        <f>_r*SIN(AL75-RADIANS(90))</f>
        <v>-0.98254355493572176</v>
      </c>
      <c r="AL75">
        <f t="shared" si="35"/>
        <v>0.18712279781937668</v>
      </c>
      <c r="AM75">
        <f t="shared" si="36"/>
        <v>3.7749234308487783E-2</v>
      </c>
      <c r="AN75">
        <f>g/_r*SIN(AL75)</f>
        <v>-1.8603269243408314</v>
      </c>
      <c r="AO75">
        <f t="shared" si="23"/>
        <v>3.7749234308487783E-2</v>
      </c>
      <c r="AP75">
        <f t="shared" si="24"/>
        <v>-1.8603269243408314</v>
      </c>
      <c r="AQ75">
        <f>AL75+AO75*dt/2</f>
        <v>0.18901025953480108</v>
      </c>
      <c r="AR75">
        <f>AM75+AP75*dt/2</f>
        <v>-5.5267111908553795E-2</v>
      </c>
      <c r="AS75">
        <f>g/_r*SIN(AQ75)</f>
        <v>-1.8788687330491471</v>
      </c>
      <c r="AU75">
        <f t="shared" si="25"/>
        <v>-5.5267111908553795E-2</v>
      </c>
      <c r="AV75">
        <f t="shared" si="26"/>
        <v>-1.8788687330491471</v>
      </c>
      <c r="AW75">
        <f>AQ75+AU75*dt/2</f>
        <v>0.18624690393937338</v>
      </c>
      <c r="AX75">
        <f>AR75+AV75*dt/2</f>
        <v>-0.14921054856101115</v>
      </c>
      <c r="AY75">
        <f>g/_r*SIN(AW75)</f>
        <v>-1.8517201729630499</v>
      </c>
      <c r="AZ75">
        <f t="shared" si="27"/>
        <v>-0.14921054856101115</v>
      </c>
      <c r="BA75">
        <f t="shared" si="28"/>
        <v>-1.8517201729630499</v>
      </c>
      <c r="BB75">
        <f>AW75+AZ75*dt/2</f>
        <v>0.17878637651132281</v>
      </c>
      <c r="BC75">
        <f>AX75+BA75*dt/2</f>
        <v>-0.24179655720916365</v>
      </c>
      <c r="BD75">
        <f>g/_r*SIN(BB75)</f>
        <v>-1.7783542605947757</v>
      </c>
      <c r="BE75">
        <f t="shared" si="29"/>
        <v>-0.24179655720916365</v>
      </c>
      <c r="BF75">
        <f t="shared" si="30"/>
        <v>-1.7783542605947757</v>
      </c>
      <c r="BG75">
        <f>(AO75+2*AU75+2*AZ75+BE75)/6*dt</f>
        <v>-1.0216710730663429E-2</v>
      </c>
      <c r="BH75">
        <f>(AP75+2*AV75+2*BA75+BF75)/6*dt</f>
        <v>-0.18499764994933338</v>
      </c>
    </row>
    <row r="76" spans="3:60" x14ac:dyDescent="0.3">
      <c r="C76">
        <f t="shared" si="71"/>
        <v>-15.787588585550473</v>
      </c>
      <c r="D76">
        <f t="shared" si="72"/>
        <v>-5.3149804483140377</v>
      </c>
      <c r="E76">
        <f t="shared" si="48"/>
        <v>-0.79541204314284231</v>
      </c>
      <c r="F76">
        <f t="shared" si="49"/>
        <v>-0.53149804483140384</v>
      </c>
      <c r="G76">
        <f t="shared" si="50"/>
        <v>-7.9541204314284242E-2</v>
      </c>
      <c r="H76">
        <f t="shared" si="51"/>
        <v>7.9541204314285935E-2</v>
      </c>
      <c r="I76">
        <f t="shared" si="52"/>
        <v>0.99683157896218011</v>
      </c>
      <c r="J76">
        <f t="shared" si="53"/>
        <v>1.9968315789621802</v>
      </c>
      <c r="K76">
        <f t="shared" si="54"/>
        <v>1.9968315789621802</v>
      </c>
      <c r="L76">
        <f t="shared" si="55"/>
        <v>19.968315789621801</v>
      </c>
      <c r="M76">
        <f t="shared" si="56"/>
        <v>14.124508582980244</v>
      </c>
      <c r="N76">
        <f t="shared" si="70"/>
        <v>34.092824372602045</v>
      </c>
      <c r="P76">
        <f t="shared" si="33"/>
        <v>0.77308536130566963</v>
      </c>
      <c r="Q76">
        <f t="shared" si="34"/>
        <v>0.95970064972294133</v>
      </c>
      <c r="R76">
        <f t="shared" si="57"/>
        <v>-6.9834693550281921</v>
      </c>
      <c r="S76">
        <f t="shared" si="58"/>
        <v>0.61052718197153166</v>
      </c>
      <c r="T76">
        <f t="shared" si="59"/>
        <v>0.82107039379181668</v>
      </c>
      <c r="U76">
        <f t="shared" si="60"/>
        <v>-7.3187565607985618</v>
      </c>
      <c r="V76">
        <f t="shared" si="61"/>
        <v>6.1052718197153168E-2</v>
      </c>
      <c r="W76">
        <f t="shared" si="62"/>
        <v>-0.73187565607985627</v>
      </c>
      <c r="X76">
        <f t="shared" si="63"/>
        <v>0.69834693550281934</v>
      </c>
      <c r="Y76">
        <f t="shared" si="64"/>
        <v>-0.71575942723363495</v>
      </c>
      <c r="Z76">
        <f t="shared" si="65"/>
        <v>0.28424057276636505</v>
      </c>
      <c r="AA76">
        <f t="shared" si="66"/>
        <v>2.8424057276636505</v>
      </c>
      <c r="AB76">
        <f t="shared" si="67"/>
        <v>0.46051266853931788</v>
      </c>
      <c r="AC76">
        <f t="shared" si="21"/>
        <v>3.3029183962029682</v>
      </c>
      <c r="AE76">
        <f>AJ76+_r</f>
        <v>1.560711500514822E-2</v>
      </c>
      <c r="AF76">
        <f>-m*g*AE76</f>
        <v>0.1560711500514822</v>
      </c>
      <c r="AG76">
        <f>m*AM76^2*_r^2/2</f>
        <v>1.0841047954369611E-2</v>
      </c>
      <c r="AH76">
        <f t="shared" si="22"/>
        <v>0.1669121980058518</v>
      </c>
      <c r="AI76">
        <f>_r*COS(AL76-RADIANS(90))</f>
        <v>0.17598479471679529</v>
      </c>
      <c r="AJ76">
        <f>_r*SIN(AL76-RADIANS(90))</f>
        <v>-0.98439288499485178</v>
      </c>
      <c r="AL76">
        <f t="shared" si="35"/>
        <v>0.17690608708871325</v>
      </c>
      <c r="AM76">
        <f t="shared" si="36"/>
        <v>-0.14724841564084559</v>
      </c>
      <c r="AN76">
        <f>g/_r*SIN(AL76)</f>
        <v>-1.7598479471679513</v>
      </c>
      <c r="AO76">
        <f t="shared" si="23"/>
        <v>-0.14724841564084559</v>
      </c>
      <c r="AP76">
        <f t="shared" si="24"/>
        <v>-1.7598479471679513</v>
      </c>
      <c r="AQ76">
        <f>AL76+AO76*dt/2</f>
        <v>0.16954366630667098</v>
      </c>
      <c r="AR76">
        <f>AM76+AP76*dt/2</f>
        <v>-0.23524081299924315</v>
      </c>
      <c r="AS76">
        <f>g/_r*SIN(AQ76)</f>
        <v>-1.6873257593052982</v>
      </c>
      <c r="AU76">
        <f t="shared" si="25"/>
        <v>-0.23524081299924315</v>
      </c>
      <c r="AV76">
        <f t="shared" si="26"/>
        <v>-1.6873257593052982</v>
      </c>
      <c r="AW76">
        <f>AQ76+AU76*dt/2</f>
        <v>0.15778162565670881</v>
      </c>
      <c r="AX76">
        <f>AR76+AV76*dt/2</f>
        <v>-0.31960710096450806</v>
      </c>
      <c r="AY76">
        <f>g/_r*SIN(AW76)</f>
        <v>-1.5712777671707114</v>
      </c>
      <c r="AZ76">
        <f t="shared" si="27"/>
        <v>-0.31960710096450806</v>
      </c>
      <c r="BA76">
        <f t="shared" si="28"/>
        <v>-1.5712777671707114</v>
      </c>
      <c r="BB76">
        <f>AW76+AZ76*dt/2</f>
        <v>0.14180127060848341</v>
      </c>
      <c r="BC76">
        <f>AX76+BA76*dt/2</f>
        <v>-0.39817098932304362</v>
      </c>
      <c r="BD76">
        <f>g/_r*SIN(BB76)</f>
        <v>-1.413265342706894</v>
      </c>
      <c r="BE76">
        <f t="shared" si="29"/>
        <v>-0.39817098932304362</v>
      </c>
      <c r="BF76">
        <f t="shared" si="30"/>
        <v>-1.413265342706894</v>
      </c>
      <c r="BG76">
        <f>(AO76+2*AU76+2*AZ76+BE76)/6*dt</f>
        <v>-2.7585253881523192E-2</v>
      </c>
      <c r="BH76">
        <f>(AP76+2*AV76+2*BA76+BF76)/6*dt</f>
        <v>-0.16150533904711442</v>
      </c>
    </row>
    <row r="77" spans="3:60" x14ac:dyDescent="0.3">
      <c r="C77">
        <f t="shared" si="71"/>
        <v>-16.319086630381879</v>
      </c>
      <c r="D77">
        <f t="shared" si="72"/>
        <v>-5.3945216526283222</v>
      </c>
      <c r="E77">
        <f t="shared" si="48"/>
        <v>-5.7378786023523478</v>
      </c>
      <c r="F77">
        <f t="shared" si="49"/>
        <v>-0.53945216526283224</v>
      </c>
      <c r="G77">
        <f t="shared" si="50"/>
        <v>-0.57378786023523476</v>
      </c>
      <c r="H77">
        <f t="shared" si="51"/>
        <v>0.5737878602352332</v>
      </c>
      <c r="I77">
        <f t="shared" si="52"/>
        <v>0.81900396302256828</v>
      </c>
      <c r="J77">
        <f t="shared" si="53"/>
        <v>1.8190039630225683</v>
      </c>
      <c r="K77">
        <f t="shared" si="54"/>
        <v>1.8190039630225674</v>
      </c>
      <c r="L77">
        <f t="shared" si="55"/>
        <v>18.190039630225684</v>
      </c>
      <c r="M77">
        <f t="shared" si="56"/>
        <v>14.550431930337902</v>
      </c>
      <c r="N77">
        <f t="shared" si="70"/>
        <v>32.740471560563584</v>
      </c>
      <c r="P77">
        <f t="shared" si="33"/>
        <v>0.83413807950282282</v>
      </c>
      <c r="Q77">
        <f t="shared" si="34"/>
        <v>0.22782499364308506</v>
      </c>
      <c r="R77">
        <f t="shared" si="57"/>
        <v>-7.4071773464005366</v>
      </c>
      <c r="S77">
        <f t="shared" si="58"/>
        <v>-0.14253387367694181</v>
      </c>
      <c r="T77">
        <f t="shared" si="59"/>
        <v>0.84552932918497703</v>
      </c>
      <c r="U77">
        <f t="shared" si="60"/>
        <v>-7.4832233971061477</v>
      </c>
      <c r="V77">
        <f t="shared" si="61"/>
        <v>-1.4253387367694182E-2</v>
      </c>
      <c r="W77">
        <f t="shared" si="62"/>
        <v>-0.74832233971061479</v>
      </c>
      <c r="X77">
        <f t="shared" si="63"/>
        <v>0.74071773464005364</v>
      </c>
      <c r="Y77">
        <f t="shared" si="64"/>
        <v>-0.67181637192740917</v>
      </c>
      <c r="Z77">
        <f t="shared" si="65"/>
        <v>0.32818362807259083</v>
      </c>
      <c r="AA77">
        <f t="shared" si="66"/>
        <v>3.2818362807259085</v>
      </c>
      <c r="AB77">
        <f t="shared" si="67"/>
        <v>2.5952113864235873E-2</v>
      </c>
      <c r="AC77">
        <f t="shared" si="21"/>
        <v>3.3077883945901445</v>
      </c>
      <c r="AE77">
        <f>AJ77+_r</f>
        <v>1.1127656698593613E-2</v>
      </c>
      <c r="AF77">
        <f>-m*g*AE77</f>
        <v>0.11127656698593613</v>
      </c>
      <c r="AG77">
        <f>m*AM77^2*_r^2/2</f>
        <v>4.7664440516956494E-2</v>
      </c>
      <c r="AH77">
        <f t="shared" si="22"/>
        <v>0.15894100750289264</v>
      </c>
      <c r="AI77">
        <f>_r*COS(AL77-RADIANS(90))</f>
        <v>0.14876655757792284</v>
      </c>
      <c r="AJ77">
        <f>_r*SIN(AL77-RADIANS(90))</f>
        <v>-0.98887234330140639</v>
      </c>
      <c r="AL77">
        <f t="shared" si="35"/>
        <v>0.14932083320719006</v>
      </c>
      <c r="AM77">
        <f t="shared" si="36"/>
        <v>-0.30875375468796001</v>
      </c>
      <c r="AN77">
        <f>g/_r*SIN(AL77)</f>
        <v>-1.4876655757792281</v>
      </c>
      <c r="AO77">
        <f t="shared" si="23"/>
        <v>-0.30875375468796001</v>
      </c>
      <c r="AP77">
        <f t="shared" si="24"/>
        <v>-1.4876655757792281</v>
      </c>
      <c r="AQ77">
        <f>AL77+AO77*dt/2</f>
        <v>0.13388314547279206</v>
      </c>
      <c r="AR77">
        <f>AM77+AP77*dt/2</f>
        <v>-0.38313703347692141</v>
      </c>
      <c r="AS77">
        <f>g/_r*SIN(AQ77)</f>
        <v>-1.3348353465810292</v>
      </c>
      <c r="AU77">
        <f t="shared" si="25"/>
        <v>-0.38313703347692141</v>
      </c>
      <c r="AV77">
        <f t="shared" si="26"/>
        <v>-1.3348353465810292</v>
      </c>
      <c r="AW77">
        <f>AQ77+AU77*dt/2</f>
        <v>0.114726293798946</v>
      </c>
      <c r="AX77">
        <f>AR77+AV77*dt/2</f>
        <v>-0.44987880080597287</v>
      </c>
      <c r="AY77">
        <f>g/_r*SIN(AW77)</f>
        <v>-1.1447478578636829</v>
      </c>
      <c r="AZ77">
        <f t="shared" si="27"/>
        <v>-0.44987880080597287</v>
      </c>
      <c r="BA77">
        <f t="shared" si="28"/>
        <v>-1.1447478578636829</v>
      </c>
      <c r="BB77">
        <f>AW77+AZ77*dt/2</f>
        <v>9.2232353758647356E-2</v>
      </c>
      <c r="BC77">
        <f>AX77+BA77*dt/2</f>
        <v>-0.50711619369915706</v>
      </c>
      <c r="BD77">
        <f>g/_r*SIN(BB77)</f>
        <v>-0.92101642227933711</v>
      </c>
      <c r="BE77">
        <f t="shared" si="29"/>
        <v>-0.50711619369915706</v>
      </c>
      <c r="BF77">
        <f t="shared" si="30"/>
        <v>-0.92101642227933711</v>
      </c>
      <c r="BG77">
        <f>(AO77+2*AU77+2*AZ77+BE77)/6*dt</f>
        <v>-4.1365026949215095E-2</v>
      </c>
      <c r="BH77">
        <f>(AP77+2*AV77+2*BA77+BF77)/6*dt</f>
        <v>-0.12279747344913315</v>
      </c>
    </row>
    <row r="78" spans="3:60" x14ac:dyDescent="0.3">
      <c r="C78">
        <f t="shared" si="71"/>
        <v>-16.858538795644712</v>
      </c>
      <c r="D78">
        <f t="shared" si="72"/>
        <v>-5.9683095128635566</v>
      </c>
      <c r="E78">
        <f t="shared" si="48"/>
        <v>-9.1299888491476864</v>
      </c>
      <c r="F78">
        <f t="shared" si="49"/>
        <v>-0.59683095128635566</v>
      </c>
      <c r="G78">
        <f t="shared" si="50"/>
        <v>-0.91299888491476866</v>
      </c>
      <c r="H78">
        <f t="shared" si="51"/>
        <v>0.91299888491476922</v>
      </c>
      <c r="I78">
        <f t="shared" si="52"/>
        <v>0.40796205233377775</v>
      </c>
      <c r="J78">
        <f t="shared" si="53"/>
        <v>1.4079620523337777</v>
      </c>
      <c r="K78">
        <f t="shared" si="54"/>
        <v>1.4079620523337792</v>
      </c>
      <c r="L78">
        <f t="shared" si="55"/>
        <v>14.079620523337777</v>
      </c>
      <c r="M78">
        <f t="shared" si="56"/>
        <v>17.810359220668811</v>
      </c>
      <c r="N78">
        <f t="shared" si="70"/>
        <v>31.889979744006588</v>
      </c>
      <c r="P78">
        <f t="shared" si="33"/>
        <v>0.8198846921351286</v>
      </c>
      <c r="Q78">
        <f t="shared" si="34"/>
        <v>-0.52049734606752973</v>
      </c>
      <c r="R78">
        <f t="shared" si="57"/>
        <v>-7.3106715939566556</v>
      </c>
      <c r="S78">
        <f t="shared" si="58"/>
        <v>-0.88603092576536246</v>
      </c>
      <c r="T78">
        <f t="shared" si="59"/>
        <v>0.7938598248317521</v>
      </c>
      <c r="U78">
        <f t="shared" si="60"/>
        <v>-7.1306469379600745</v>
      </c>
      <c r="V78">
        <f t="shared" si="61"/>
        <v>-8.8603092576536258E-2</v>
      </c>
      <c r="W78">
        <f t="shared" si="62"/>
        <v>-0.71306469379600745</v>
      </c>
      <c r="X78">
        <f t="shared" si="63"/>
        <v>0.73106715939566569</v>
      </c>
      <c r="Y78">
        <f t="shared" si="64"/>
        <v>-0.68230550961658842</v>
      </c>
      <c r="Z78">
        <f t="shared" si="65"/>
        <v>0.31769449038341158</v>
      </c>
      <c r="AA78">
        <f t="shared" si="66"/>
        <v>3.1769449038341158</v>
      </c>
      <c r="AB78">
        <f t="shared" si="67"/>
        <v>0.1354587436316709</v>
      </c>
      <c r="AC78">
        <f t="shared" si="21"/>
        <v>3.3124036474657865</v>
      </c>
      <c r="AE78">
        <f>AJ78+_r</f>
        <v>5.8215708194044868E-3</v>
      </c>
      <c r="AF78">
        <f>-m*g*AE78</f>
        <v>5.8215708194044868E-2</v>
      </c>
      <c r="AG78">
        <f>m*AM78^2*_r^2/2</f>
        <v>9.3118231253316724E-2</v>
      </c>
      <c r="AH78">
        <f t="shared" si="22"/>
        <v>0.15133393944736159</v>
      </c>
      <c r="AI78">
        <f>_r*COS(AL78-RADIANS(90))</f>
        <v>0.10774623405021475</v>
      </c>
      <c r="AJ78">
        <f>_r*SIN(AL78-RADIANS(90))</f>
        <v>-0.99417842918059551</v>
      </c>
      <c r="AL78">
        <f t="shared" si="35"/>
        <v>0.10795580625797496</v>
      </c>
      <c r="AM78">
        <f t="shared" si="36"/>
        <v>-0.43155122813709318</v>
      </c>
      <c r="AN78">
        <f>g/_r*SIN(AL78)</f>
        <v>-1.0774623405021457</v>
      </c>
      <c r="AO78">
        <f t="shared" si="23"/>
        <v>-0.43155122813709318</v>
      </c>
      <c r="AP78">
        <f t="shared" si="24"/>
        <v>-1.0774623405021457</v>
      </c>
      <c r="AQ78">
        <f>AL78+AO78*dt/2</f>
        <v>8.6378244851120306E-2</v>
      </c>
      <c r="AR78">
        <f>AM78+AP78*dt/2</f>
        <v>-0.48542434516220045</v>
      </c>
      <c r="AS78">
        <f>g/_r*SIN(AQ78)</f>
        <v>-0.86270870672180322</v>
      </c>
      <c r="AU78">
        <f t="shared" si="25"/>
        <v>-0.48542434516220045</v>
      </c>
      <c r="AV78">
        <f t="shared" si="26"/>
        <v>-0.86270870672180322</v>
      </c>
      <c r="AW78">
        <f>AQ78+AU78*dt/2</f>
        <v>6.2107027593010282E-2</v>
      </c>
      <c r="AX78">
        <f>AR78+AV78*dt/2</f>
        <v>-0.52855978049829067</v>
      </c>
      <c r="AY78">
        <f>g/_r*SIN(AW78)</f>
        <v>-0.62067107897192575</v>
      </c>
      <c r="AZ78">
        <f t="shared" si="27"/>
        <v>-0.52855978049829067</v>
      </c>
      <c r="BA78">
        <f t="shared" si="28"/>
        <v>-0.62067107897192575</v>
      </c>
      <c r="BB78">
        <f>AW78+AZ78*dt/2</f>
        <v>3.5679038568095747E-2</v>
      </c>
      <c r="BC78">
        <f>AX78+BA78*dt/2</f>
        <v>-0.55959333444688697</v>
      </c>
      <c r="BD78">
        <f>g/_r*SIN(BB78)</f>
        <v>-0.35671469184126997</v>
      </c>
      <c r="BE78">
        <f t="shared" si="29"/>
        <v>-0.55959333444688697</v>
      </c>
      <c r="BF78">
        <f t="shared" si="30"/>
        <v>-0.35671469184126997</v>
      </c>
      <c r="BG78">
        <f>(AO78+2*AU78+2*AZ78+BE78)/6*dt</f>
        <v>-5.0318546898416042E-2</v>
      </c>
      <c r="BH78">
        <f>(AP78+2*AV78+2*BA78+BF78)/6*dt</f>
        <v>-7.3348943395514551E-2</v>
      </c>
    </row>
    <row r="79" spans="3:60" x14ac:dyDescent="0.3">
      <c r="C79">
        <f t="shared" si="71"/>
        <v>-17.455369746931069</v>
      </c>
      <c r="D79">
        <f t="shared" si="72"/>
        <v>-6.8813083977783256</v>
      </c>
      <c r="E79">
        <f t="shared" si="48"/>
        <v>-9.8444492193166599</v>
      </c>
      <c r="F79">
        <f t="shared" si="49"/>
        <v>-0.68813083977783263</v>
      </c>
      <c r="G79">
        <f t="shared" si="50"/>
        <v>-0.98444492193166599</v>
      </c>
      <c r="H79">
        <f t="shared" si="51"/>
        <v>0.98444492193166566</v>
      </c>
      <c r="I79">
        <f t="shared" si="52"/>
        <v>-0.17569347080343273</v>
      </c>
      <c r="J79">
        <f t="shared" si="53"/>
        <v>0.82430652919656722</v>
      </c>
      <c r="K79">
        <f t="shared" si="54"/>
        <v>0.82430652919656899</v>
      </c>
      <c r="L79">
        <f t="shared" si="55"/>
        <v>8.2430652919656726</v>
      </c>
      <c r="M79">
        <f t="shared" si="56"/>
        <v>23.676202632667252</v>
      </c>
      <c r="N79">
        <f t="shared" si="70"/>
        <v>31.919267924632926</v>
      </c>
      <c r="P79">
        <f t="shared" si="33"/>
        <v>0.7312815995585924</v>
      </c>
      <c r="Q79">
        <f t="shared" si="34"/>
        <v>-1.2335620398635372</v>
      </c>
      <c r="R79">
        <f t="shared" si="57"/>
        <v>-6.6782410226162705</v>
      </c>
      <c r="S79">
        <f t="shared" si="58"/>
        <v>-1.5674740909943508</v>
      </c>
      <c r="T79">
        <f t="shared" si="59"/>
        <v>0.66960349756541548</v>
      </c>
      <c r="U79">
        <f t="shared" si="60"/>
        <v>-6.2067515103200019</v>
      </c>
      <c r="V79">
        <f t="shared" si="61"/>
        <v>-0.15674740909943508</v>
      </c>
      <c r="W79">
        <f t="shared" si="62"/>
        <v>-0.62067515103200022</v>
      </c>
      <c r="X79">
        <f t="shared" si="63"/>
        <v>0.66782410226162714</v>
      </c>
      <c r="Y79">
        <f t="shared" si="64"/>
        <v>-0.74431913077553757</v>
      </c>
      <c r="Z79">
        <f t="shared" si="65"/>
        <v>0.25568086922446243</v>
      </c>
      <c r="AA79">
        <f t="shared" si="66"/>
        <v>2.5568086922446245</v>
      </c>
      <c r="AB79">
        <f t="shared" si="67"/>
        <v>0.76083765309614548</v>
      </c>
      <c r="AC79">
        <f t="shared" si="21"/>
        <v>3.3176463453407701</v>
      </c>
      <c r="AE79">
        <f>AJ79+_r</f>
        <v>1.6605670491339763E-3</v>
      </c>
      <c r="AF79">
        <f>-m*g*AE79</f>
        <v>1.6605670491339763E-2</v>
      </c>
      <c r="AG79">
        <f>m*AM79^2*_r^2/2</f>
        <v>0.12746209160682834</v>
      </c>
      <c r="AH79">
        <f t="shared" si="22"/>
        <v>0.1440677620981681</v>
      </c>
      <c r="AI79">
        <f>_r*COS(AL79-RADIANS(90))</f>
        <v>5.76053523150689E-2</v>
      </c>
      <c r="AJ79">
        <f>_r*SIN(AL79-RADIANS(90))</f>
        <v>-0.99833943295086602</v>
      </c>
      <c r="AL79">
        <f t="shared" si="35"/>
        <v>5.7637259359558921E-2</v>
      </c>
      <c r="AM79">
        <f t="shared" si="36"/>
        <v>-0.50490017153260769</v>
      </c>
      <c r="AN79">
        <f>g/_r*SIN(AL79)</f>
        <v>-0.57605352315068881</v>
      </c>
      <c r="AO79">
        <f t="shared" si="23"/>
        <v>-0.50490017153260769</v>
      </c>
      <c r="AP79">
        <f t="shared" si="24"/>
        <v>-0.57605352315068881</v>
      </c>
      <c r="AQ79">
        <f>AL79+AO79*dt/2</f>
        <v>3.2392250782928539E-2</v>
      </c>
      <c r="AR79">
        <f>AM79+AP79*dt/2</f>
        <v>-0.53370284769014209</v>
      </c>
      <c r="AS79">
        <f>g/_r*SIN(AQ79)</f>
        <v>-0.32386586442540721</v>
      </c>
      <c r="AU79">
        <f t="shared" si="25"/>
        <v>-0.53370284769014209</v>
      </c>
      <c r="AV79">
        <f t="shared" si="26"/>
        <v>-0.32386586442540721</v>
      </c>
      <c r="AW79">
        <f>AQ79+AU79*dt/2</f>
        <v>5.7071083984214337E-3</v>
      </c>
      <c r="AX79">
        <f>AR79+AV79*dt/2</f>
        <v>-0.54989614091141248</v>
      </c>
      <c r="AY79">
        <f>g/_r*SIN(AW79)</f>
        <v>-5.7070774173518871E-2</v>
      </c>
      <c r="AZ79">
        <f t="shared" si="27"/>
        <v>-0.54989614091141248</v>
      </c>
      <c r="BA79">
        <f t="shared" si="28"/>
        <v>-5.7070774173518871E-2</v>
      </c>
      <c r="BB79">
        <f>AW79+AZ79*dt/2</f>
        <v>-2.1787698647149193E-2</v>
      </c>
      <c r="BC79">
        <f>AX79+BA79*dt/2</f>
        <v>-0.55274967962008847</v>
      </c>
      <c r="BD79">
        <f>g/_r*SIN(BB79)</f>
        <v>0.21785974904128089</v>
      </c>
      <c r="BE79">
        <f t="shared" si="29"/>
        <v>-0.55274967962008847</v>
      </c>
      <c r="BF79">
        <f t="shared" si="30"/>
        <v>0.21785974904128089</v>
      </c>
      <c r="BG79">
        <f>(AO79+2*AU79+2*AZ79+BE79)/6*dt</f>
        <v>-5.3747463805930089E-2</v>
      </c>
      <c r="BH79">
        <f>(AP79+2*AV79+2*BA79+BF79)/6*dt</f>
        <v>-1.8667784188454339E-2</v>
      </c>
    </row>
    <row r="80" spans="3:60" x14ac:dyDescent="0.3">
      <c r="C80">
        <f t="shared" si="71"/>
        <v>-18.143500586708903</v>
      </c>
      <c r="D80">
        <f t="shared" si="72"/>
        <v>-7.8657533197099916</v>
      </c>
      <c r="E80">
        <f t="shared" ref="E80:E111" si="73">g/_r*SIN(C80)</f>
        <v>-6.4883722371596351</v>
      </c>
      <c r="F80">
        <f t="shared" ref="F80:F111" si="74">D80*dt</f>
        <v>-0.78657533197099916</v>
      </c>
      <c r="G80">
        <f t="shared" ref="G80:G111" si="75">E80*dt</f>
        <v>-0.64883722371596353</v>
      </c>
      <c r="H80">
        <f t="shared" ref="H80:H111" si="76">_r*COS(C80-RADIANS(90))</f>
        <v>0.6488372237159622</v>
      </c>
      <c r="I80">
        <f t="shared" ref="I80:I111" si="77">_r*SIN(C80-RADIANS(90))</f>
        <v>-0.76092723510238636</v>
      </c>
      <c r="J80">
        <f t="shared" ref="J80:J111" si="78">I80+_r</f>
        <v>0.23907276489761364</v>
      </c>
      <c r="K80">
        <f t="shared" ref="K80:K111" si="79">_r*(1-COS(C80))</f>
        <v>0.23907276489761475</v>
      </c>
      <c r="L80">
        <f t="shared" ref="L80:L111" si="80">-m*g*J80</f>
        <v>2.3907276489761364</v>
      </c>
      <c r="M80">
        <f t="shared" ref="M80:M111" si="81">m*D80^2*_r^2/2</f>
        <v>30.935037643264376</v>
      </c>
      <c r="N80">
        <f t="shared" si="70"/>
        <v>33.325765292240511</v>
      </c>
      <c r="P80">
        <f t="shared" si="33"/>
        <v>0.57453419045915732</v>
      </c>
      <c r="Q80">
        <f t="shared" si="34"/>
        <v>-1.8542371908955375</v>
      </c>
      <c r="R80">
        <f t="shared" ref="R80:R111" si="82">g/_r*SIN(P80)</f>
        <v>-5.4344382791647439</v>
      </c>
      <c r="S80">
        <f t="shared" ref="S80:S111" si="83">Q80+R80*dt/2</f>
        <v>-2.1259591048537745</v>
      </c>
      <c r="T80">
        <f t="shared" ref="T80:T111" si="84">P80+Q80*dt/2</f>
        <v>0.48182233091438043</v>
      </c>
      <c r="U80">
        <f t="shared" ref="U80:U111" si="85">g/_r*SIN(T80)</f>
        <v>-4.633948061568133</v>
      </c>
      <c r="V80">
        <f t="shared" ref="V80:V111" si="86">S80*dt</f>
        <v>-0.21259591048537746</v>
      </c>
      <c r="W80">
        <f t="shared" ref="W80:W111" si="87">U80*dt</f>
        <v>-0.46339480615681333</v>
      </c>
      <c r="X80">
        <f t="shared" ref="X80:X111" si="88">_r*COS(P80-RADIANS(90))</f>
        <v>0.5434438279164745</v>
      </c>
      <c r="Y80">
        <f t="shared" ref="Y80:Y111" si="89">_r*SIN(P80-RADIANS(90))</f>
        <v>-0.83944553480228201</v>
      </c>
      <c r="Z80">
        <f t="shared" ref="Z80:Z111" si="90">Y80+_r</f>
        <v>0.16055446519771799</v>
      </c>
      <c r="AA80">
        <f t="shared" ref="AA80:AA111" si="91">-m*g*Z80</f>
        <v>1.6055446519771799</v>
      </c>
      <c r="AB80">
        <f t="shared" ref="AB80:AB111" si="92">m*Q80^2*_r^2/2</f>
        <v>1.7190977800500871</v>
      </c>
      <c r="AC80">
        <f t="shared" si="21"/>
        <v>3.3246424320272672</v>
      </c>
      <c r="AE80">
        <f>AJ80+_r</f>
        <v>7.5652451856367264E-6</v>
      </c>
      <c r="AF80">
        <f>-m*g*AE80</f>
        <v>7.5652451856367264E-5</v>
      </c>
      <c r="AG80">
        <f>m*AM80^2*_r^2/2</f>
        <v>0.13706170212896601</v>
      </c>
      <c r="AH80">
        <f t="shared" si="22"/>
        <v>0.13713735458082238</v>
      </c>
      <c r="AI80">
        <f>_r*COS(AL80-RADIANS(90))</f>
        <v>3.8897857445382021E-3</v>
      </c>
      <c r="AJ80">
        <f>_r*SIN(AL80-RADIANS(90))</f>
        <v>-0.99999243475481436</v>
      </c>
      <c r="AL80">
        <f t="shared" si="35"/>
        <v>3.8897955536288317E-3</v>
      </c>
      <c r="AM80">
        <f t="shared" si="36"/>
        <v>-0.52356795572106207</v>
      </c>
      <c r="AN80">
        <f>g/_r*SIN(AL80)</f>
        <v>-3.8897857445381892E-2</v>
      </c>
      <c r="AO80">
        <f t="shared" si="23"/>
        <v>-0.52356795572106207</v>
      </c>
      <c r="AP80">
        <f t="shared" si="24"/>
        <v>-3.8897857445381892E-2</v>
      </c>
      <c r="AQ80">
        <f>AL80+AO80*dt/2</f>
        <v>-2.2288602232424272E-2</v>
      </c>
      <c r="AR80">
        <f>AM80+AP80*dt/2</f>
        <v>-0.52551284859333114</v>
      </c>
      <c r="AS80">
        <f>g/_r*SIN(AQ80)</f>
        <v>0.22286756849645509</v>
      </c>
      <c r="AU80">
        <f t="shared" si="25"/>
        <v>-0.52551284859333114</v>
      </c>
      <c r="AV80">
        <f t="shared" si="26"/>
        <v>0.22286756849645509</v>
      </c>
      <c r="AW80">
        <f>AQ80+AU80*dt/2</f>
        <v>-4.8564244662090833E-2</v>
      </c>
      <c r="AX80">
        <f>AR80+AV80*dt/2</f>
        <v>-0.51436947016850842</v>
      </c>
      <c r="AY80">
        <f>g/_r*SIN(AW80)</f>
        <v>0.48545157232381919</v>
      </c>
      <c r="AZ80">
        <f t="shared" si="27"/>
        <v>-0.51436947016850842</v>
      </c>
      <c r="BA80">
        <f t="shared" si="28"/>
        <v>0.48545157232381919</v>
      </c>
      <c r="BB80">
        <f>AW80+AZ80*dt/2</f>
        <v>-7.4282718170516251E-2</v>
      </c>
      <c r="BC80">
        <f>AX80+BA80*dt/2</f>
        <v>-0.49009689155231745</v>
      </c>
      <c r="BD80">
        <f>g/_r*SIN(BB80)</f>
        <v>0.74214422638866806</v>
      </c>
      <c r="BE80">
        <f t="shared" si="29"/>
        <v>-0.49009689155231745</v>
      </c>
      <c r="BF80">
        <f t="shared" si="30"/>
        <v>0.74214422638866806</v>
      </c>
      <c r="BG80">
        <f>(AO80+2*AU80+2*AZ80+BE80)/6*dt</f>
        <v>-5.1557158079950982E-2</v>
      </c>
      <c r="BH80">
        <f>(AP80+2*AV80+2*BA80+BF80)/6*dt</f>
        <v>3.5331410843063911E-2</v>
      </c>
    </row>
    <row r="81" spans="3:60" x14ac:dyDescent="0.3">
      <c r="C81">
        <f t="shared" si="71"/>
        <v>-18.930075918679904</v>
      </c>
      <c r="D81">
        <f t="shared" si="72"/>
        <v>-8.514590543425955</v>
      </c>
      <c r="E81">
        <f t="shared" si="73"/>
        <v>0.80433017179031296</v>
      </c>
      <c r="F81">
        <f t="shared" si="74"/>
        <v>-0.8514590543425955</v>
      </c>
      <c r="G81">
        <f t="shared" si="75"/>
        <v>8.0433017179031299E-2</v>
      </c>
      <c r="H81">
        <f t="shared" si="76"/>
        <v>-8.0433017179033006E-2</v>
      </c>
      <c r="I81">
        <f t="shared" si="77"/>
        <v>-0.99676001612598675</v>
      </c>
      <c r="J81">
        <f t="shared" si="78"/>
        <v>3.2399838740132525E-3</v>
      </c>
      <c r="K81">
        <f t="shared" si="79"/>
        <v>3.2399838740131415E-3</v>
      </c>
      <c r="L81">
        <f t="shared" si="80"/>
        <v>3.2399838740132525E-2</v>
      </c>
      <c r="M81">
        <f t="shared" si="81"/>
        <v>36.249126061099346</v>
      </c>
      <c r="N81">
        <f t="shared" si="70"/>
        <v>36.28152589983948</v>
      </c>
      <c r="P81">
        <f t="shared" si="33"/>
        <v>0.36193827997377986</v>
      </c>
      <c r="Q81">
        <f t="shared" si="34"/>
        <v>-2.3176319970523509</v>
      </c>
      <c r="R81">
        <f t="shared" si="82"/>
        <v>-3.5408760047560599</v>
      </c>
      <c r="S81">
        <f t="shared" si="83"/>
        <v>-2.4946757972901539</v>
      </c>
      <c r="T81">
        <f t="shared" si="84"/>
        <v>0.24605668012116233</v>
      </c>
      <c r="U81">
        <f t="shared" si="85"/>
        <v>-2.4358131400800289</v>
      </c>
      <c r="V81">
        <f t="shared" si="86"/>
        <v>-0.2494675797290154</v>
      </c>
      <c r="W81">
        <f t="shared" si="87"/>
        <v>-0.2435813140080029</v>
      </c>
      <c r="X81">
        <f t="shared" si="88"/>
        <v>0.354087600475606</v>
      </c>
      <c r="Y81">
        <f t="shared" si="89"/>
        <v>-0.93521225996531265</v>
      </c>
      <c r="Z81">
        <f t="shared" si="90"/>
        <v>6.4787740034687347E-2</v>
      </c>
      <c r="AA81">
        <f t="shared" si="91"/>
        <v>0.64787740034687347</v>
      </c>
      <c r="AB81">
        <f t="shared" si="92"/>
        <v>2.6857090368804339</v>
      </c>
      <c r="AC81">
        <f t="shared" ref="AC81:AC120" si="93">AA81+AB81</f>
        <v>3.3335864372273072</v>
      </c>
      <c r="AE81">
        <f>AJ81+_r</f>
        <v>1.1358736251347867E-3</v>
      </c>
      <c r="AF81">
        <f>-m*g*AE81</f>
        <v>1.1358736251347867E-2</v>
      </c>
      <c r="AG81">
        <f>m*AM81^2*_r^2/2</f>
        <v>0.11918746187720276</v>
      </c>
      <c r="AH81">
        <f t="shared" ref="AH81:AH90" si="94">AF81+AG81</f>
        <v>0.13054619812855062</v>
      </c>
      <c r="AI81">
        <f>_r*COS(AL81-RADIANS(90))</f>
        <v>-4.7649313125975597E-2</v>
      </c>
      <c r="AJ81">
        <f>_r*SIN(AL81-RADIANS(90))</f>
        <v>-0.99886412637486521</v>
      </c>
      <c r="AL81">
        <f t="shared" si="35"/>
        <v>-4.766736252632215E-2</v>
      </c>
      <c r="AM81">
        <f t="shared" si="36"/>
        <v>-0.48823654487799817</v>
      </c>
      <c r="AN81">
        <f>g/_r*SIN(AL81)</f>
        <v>0.47649313125975612</v>
      </c>
      <c r="AO81">
        <f t="shared" ref="AO81:AO97" si="95">AM81</f>
        <v>-0.48823654487799817</v>
      </c>
      <c r="AP81">
        <f t="shared" ref="AP81:AP97" si="96">AN81</f>
        <v>0.47649313125975612</v>
      </c>
      <c r="AQ81">
        <f>AL81+AO81*dt/2</f>
        <v>-7.2079189770222069E-2</v>
      </c>
      <c r="AR81">
        <f>AM81+AP81*dt/2</f>
        <v>-0.46441188831501035</v>
      </c>
      <c r="AS81">
        <f>g/_r*SIN(AQ81)</f>
        <v>0.72016792495673887</v>
      </c>
      <c r="AU81">
        <f t="shared" ref="AU81:AU97" si="97">AR81</f>
        <v>-0.46441188831501035</v>
      </c>
      <c r="AV81">
        <f t="shared" ref="AV81:AV97" si="98">AS81</f>
        <v>0.72016792495673887</v>
      </c>
      <c r="AW81">
        <f>AQ81+AU81*dt/2</f>
        <v>-9.5299784185972583E-2</v>
      </c>
      <c r="AX81">
        <f>AR81+AV81*dt/2</f>
        <v>-0.42840349206717343</v>
      </c>
      <c r="AY81">
        <f>g/_r*SIN(AW81)</f>
        <v>0.95155596794581687</v>
      </c>
      <c r="AZ81">
        <f t="shared" ref="AZ81:AZ97" si="99">AX81</f>
        <v>-0.42840349206717343</v>
      </c>
      <c r="BA81">
        <f t="shared" ref="BA81:BA97" si="100">AY81</f>
        <v>0.95155596794581687</v>
      </c>
      <c r="BB81">
        <f>AW81+AZ81*dt/2</f>
        <v>-0.11671995878933125</v>
      </c>
      <c r="BC81">
        <f>AX81+BA81*dt/2</f>
        <v>-0.38082569366988261</v>
      </c>
      <c r="BD81">
        <f>g/_r*SIN(BB81)</f>
        <v>1.1645511591668238</v>
      </c>
      <c r="BE81">
        <f t="shared" ref="BE81:BE97" si="101">BC81</f>
        <v>-0.38082569366988261</v>
      </c>
      <c r="BF81">
        <f t="shared" ref="BF81:BF97" si="102">BD81</f>
        <v>1.1645511591668238</v>
      </c>
      <c r="BG81">
        <f>(AO81+2*AU81+2*AZ81+BE81)/6*dt</f>
        <v>-4.4244883321870807E-2</v>
      </c>
      <c r="BH81">
        <f>(AP81+2*AV81+2*BA81+BF81)/6*dt</f>
        <v>8.3074867937194874E-2</v>
      </c>
    </row>
    <row r="82" spans="3:60" x14ac:dyDescent="0.3">
      <c r="C82">
        <f t="shared" si="71"/>
        <v>-19.781534973022499</v>
      </c>
      <c r="D82">
        <f t="shared" si="72"/>
        <v>-8.4341575262469242</v>
      </c>
      <c r="E82">
        <f t="shared" si="73"/>
        <v>8.0280151451136259</v>
      </c>
      <c r="F82">
        <f t="shared" si="74"/>
        <v>-0.84341575262469248</v>
      </c>
      <c r="G82">
        <f t="shared" si="75"/>
        <v>0.80280151451136261</v>
      </c>
      <c r="H82">
        <f t="shared" si="76"/>
        <v>-0.8028015145113615</v>
      </c>
      <c r="I82">
        <f t="shared" si="77"/>
        <v>-0.59624636543820064</v>
      </c>
      <c r="J82">
        <f t="shared" si="78"/>
        <v>0.40375363456179936</v>
      </c>
      <c r="K82">
        <f t="shared" si="79"/>
        <v>0.40375363456180091</v>
      </c>
      <c r="L82">
        <f t="shared" si="80"/>
        <v>4.037536345617994</v>
      </c>
      <c r="M82">
        <f t="shared" si="81"/>
        <v>35.567506588773817</v>
      </c>
      <c r="N82">
        <f t="shared" si="70"/>
        <v>39.605042934391811</v>
      </c>
      <c r="P82">
        <f t="shared" ref="P82:P120" si="103">P81+V81</f>
        <v>0.11247070024476447</v>
      </c>
      <c r="Q82">
        <f t="shared" ref="Q82:Q120" si="104">Q81+W81</f>
        <v>-2.5612133110603539</v>
      </c>
      <c r="R82">
        <f t="shared" si="82"/>
        <v>-1.1223373085025357</v>
      </c>
      <c r="S82">
        <f t="shared" si="83"/>
        <v>-2.6173301764854808</v>
      </c>
      <c r="T82">
        <f t="shared" si="84"/>
        <v>-1.558996530825324E-2</v>
      </c>
      <c r="U82">
        <f t="shared" si="85"/>
        <v>0.15589333800163635</v>
      </c>
      <c r="V82">
        <f t="shared" si="86"/>
        <v>-0.26173301764854812</v>
      </c>
      <c r="W82">
        <f t="shared" si="87"/>
        <v>1.5589333800163635E-2</v>
      </c>
      <c r="X82">
        <f t="shared" si="88"/>
        <v>0.11223373085025364</v>
      </c>
      <c r="Y82">
        <f t="shared" si="89"/>
        <v>-0.99368183522666487</v>
      </c>
      <c r="Z82">
        <f t="shared" si="90"/>
        <v>6.3181647733351332E-3</v>
      </c>
      <c r="AA82">
        <f t="shared" si="91"/>
        <v>6.3181647733351332E-2</v>
      </c>
      <c r="AB82">
        <f t="shared" si="92"/>
        <v>3.2799068123763706</v>
      </c>
      <c r="AC82">
        <f t="shared" si="93"/>
        <v>3.3430884601097217</v>
      </c>
      <c r="AE82">
        <f>AJ82+_r</f>
        <v>4.2209577075541516E-3</v>
      </c>
      <c r="AF82">
        <f>-m*g*AE82</f>
        <v>4.2209577075541516E-2</v>
      </c>
      <c r="AG82">
        <f>m*AM82^2*_r^2/2</f>
        <v>8.2077992230741928E-2</v>
      </c>
      <c r="AH82">
        <f t="shared" si="94"/>
        <v>0.12428756930628344</v>
      </c>
      <c r="AI82">
        <f>_r*COS(AL82-RADIANS(90))</f>
        <v>-9.1782890187328728E-2</v>
      </c>
      <c r="AJ82">
        <f>_r*SIN(AL82-RADIANS(90))</f>
        <v>-0.99577904229244585</v>
      </c>
      <c r="AL82">
        <f t="shared" ref="AL82:AL97" si="105">BG81+AL81</f>
        <v>-9.1912245848192964E-2</v>
      </c>
      <c r="AM82">
        <f t="shared" ref="AM82:AM97" si="106">AM81+BH81</f>
        <v>-0.40516167694080329</v>
      </c>
      <c r="AN82">
        <f>g/_r*SIN(AL82)</f>
        <v>0.91782890187328836</v>
      </c>
      <c r="AO82">
        <f t="shared" si="95"/>
        <v>-0.40516167694080329</v>
      </c>
      <c r="AP82">
        <f t="shared" si="96"/>
        <v>0.91782890187328836</v>
      </c>
      <c r="AQ82">
        <f>AL82+AO82*dt/2</f>
        <v>-0.11217032969523313</v>
      </c>
      <c r="AR82">
        <f>AM82+AP82*dt/2</f>
        <v>-0.35927023184713885</v>
      </c>
      <c r="AS82">
        <f>g/_r*SIN(AQ82)</f>
        <v>1.1193525303283338</v>
      </c>
      <c r="AU82">
        <f t="shared" si="97"/>
        <v>-0.35927023184713885</v>
      </c>
      <c r="AV82">
        <f t="shared" si="98"/>
        <v>1.1193525303283338</v>
      </c>
      <c r="AW82">
        <f>AQ82+AU82*dt/2</f>
        <v>-0.13013384128759009</v>
      </c>
      <c r="AX82">
        <f>AR82+AV82*dt/2</f>
        <v>-0.30330260533072217</v>
      </c>
      <c r="AY82">
        <f>g/_r*SIN(AW82)</f>
        <v>1.2976685337877871</v>
      </c>
      <c r="AZ82">
        <f t="shared" si="99"/>
        <v>-0.30330260533072217</v>
      </c>
      <c r="BA82">
        <f t="shared" si="100"/>
        <v>1.2976685337877871</v>
      </c>
      <c r="BB82">
        <f>AW82+AZ82*dt/2</f>
        <v>-0.14529897155412619</v>
      </c>
      <c r="BC82">
        <f>AX82+BA82*dt/2</f>
        <v>-0.23841917864133283</v>
      </c>
      <c r="BD82">
        <f>g/_r*SIN(BB82)</f>
        <v>1.4478825736696008</v>
      </c>
      <c r="BE82">
        <f t="shared" si="101"/>
        <v>-0.23841917864133283</v>
      </c>
      <c r="BF82">
        <f t="shared" si="102"/>
        <v>1.4478825736696008</v>
      </c>
      <c r="BG82">
        <f>(AO82+2*AU82+2*AZ82+BE82)/6*dt</f>
        <v>-3.281210883229764E-2</v>
      </c>
      <c r="BH82">
        <f>(AP82+2*AV82+2*BA82+BF82)/6*dt</f>
        <v>0.11999589339625219</v>
      </c>
    </row>
    <row r="83" spans="3:60" x14ac:dyDescent="0.3">
      <c r="C83">
        <f t="shared" si="71"/>
        <v>-20.624950725647192</v>
      </c>
      <c r="D83">
        <f t="shared" si="72"/>
        <v>-7.6313560117355612</v>
      </c>
      <c r="E83">
        <f t="shared" si="73"/>
        <v>9.7914264242789564</v>
      </c>
      <c r="F83">
        <f t="shared" si="74"/>
        <v>-0.76313560117355617</v>
      </c>
      <c r="G83">
        <f t="shared" si="75"/>
        <v>0.97914264242789573</v>
      </c>
      <c r="H83">
        <f t="shared" si="76"/>
        <v>-0.97914264242789606</v>
      </c>
      <c r="I83">
        <f t="shared" si="77"/>
        <v>0.20317402830902689</v>
      </c>
      <c r="J83">
        <f t="shared" si="78"/>
        <v>1.2031740283090269</v>
      </c>
      <c r="K83">
        <f t="shared" si="79"/>
        <v>1.2031740283090286</v>
      </c>
      <c r="L83">
        <f t="shared" si="80"/>
        <v>12.031740283090269</v>
      </c>
      <c r="M83">
        <f t="shared" si="81"/>
        <v>29.118797288926245</v>
      </c>
      <c r="N83">
        <f t="shared" si="70"/>
        <v>41.150537572016518</v>
      </c>
      <c r="P83">
        <f t="shared" si="103"/>
        <v>-0.14926231740378365</v>
      </c>
      <c r="Q83">
        <f t="shared" si="104"/>
        <v>-2.5456239772601901</v>
      </c>
      <c r="R83">
        <f t="shared" si="82"/>
        <v>1.4870869266362545</v>
      </c>
      <c r="S83">
        <f t="shared" si="83"/>
        <v>-2.4712696309283775</v>
      </c>
      <c r="T83">
        <f t="shared" si="84"/>
        <v>-0.27654351626679319</v>
      </c>
      <c r="U83">
        <f t="shared" si="85"/>
        <v>2.7303213184195037</v>
      </c>
      <c r="V83">
        <f t="shared" si="86"/>
        <v>-0.24712696309283777</v>
      </c>
      <c r="W83">
        <f t="shared" si="87"/>
        <v>0.27303213184195035</v>
      </c>
      <c r="X83">
        <f t="shared" si="88"/>
        <v>-0.14870869266362546</v>
      </c>
      <c r="Y83">
        <f t="shared" si="89"/>
        <v>-0.98888104680303957</v>
      </c>
      <c r="Z83">
        <f t="shared" si="90"/>
        <v>1.1118953196960435E-2</v>
      </c>
      <c r="AA83">
        <f t="shared" si="91"/>
        <v>0.11118953196960435</v>
      </c>
      <c r="AB83">
        <f t="shared" si="92"/>
        <v>3.2401007168009945</v>
      </c>
      <c r="AC83">
        <f t="shared" si="93"/>
        <v>3.3512902487705989</v>
      </c>
      <c r="AE83">
        <f>AJ83+_r</f>
        <v>7.7680044581462937E-3</v>
      </c>
      <c r="AF83">
        <f>-m*g*AE83</f>
        <v>7.7680044581462937E-2</v>
      </c>
      <c r="AG83">
        <f>m*AM83^2*_r^2/2</f>
        <v>4.0659762052288898E-2</v>
      </c>
      <c r="AH83">
        <f t="shared" si="94"/>
        <v>0.11833980663375183</v>
      </c>
      <c r="AI83">
        <f>_r*COS(AL83-RADIANS(90))</f>
        <v>-0.12440123400927666</v>
      </c>
      <c r="AJ83">
        <f>_r*SIN(AL83-RADIANS(90))</f>
        <v>-0.99223199554185371</v>
      </c>
      <c r="AL83">
        <f t="shared" si="105"/>
        <v>-0.1247243546804906</v>
      </c>
      <c r="AM83">
        <f t="shared" si="106"/>
        <v>-0.28516578354455113</v>
      </c>
      <c r="AN83">
        <f>g/_r*SIN(AL83)</f>
        <v>1.2440123400927674</v>
      </c>
      <c r="AO83">
        <f t="shared" si="95"/>
        <v>-0.28516578354455113</v>
      </c>
      <c r="AP83">
        <f t="shared" si="96"/>
        <v>1.2440123400927674</v>
      </c>
      <c r="AQ83">
        <f>AL83+AO83*dt/2</f>
        <v>-0.13898264385771816</v>
      </c>
      <c r="AR83">
        <f>AM83+AP83*dt/2</f>
        <v>-0.22296516653991277</v>
      </c>
      <c r="AS83">
        <f>g/_r*SIN(AQ83)</f>
        <v>1.3853564027758405</v>
      </c>
      <c r="AU83">
        <f t="shared" si="97"/>
        <v>-0.22296516653991277</v>
      </c>
      <c r="AV83">
        <f t="shared" si="98"/>
        <v>1.3853564027758405</v>
      </c>
      <c r="AW83">
        <f>AQ83+AU83*dt/2</f>
        <v>-0.15013090218471381</v>
      </c>
      <c r="AX83">
        <f>AR83+AV83*dt/2</f>
        <v>-0.15369734640112076</v>
      </c>
      <c r="AY83">
        <f>g/_r*SIN(AW83)</f>
        <v>1.4956756348717348</v>
      </c>
      <c r="AZ83">
        <f t="shared" si="99"/>
        <v>-0.15369734640112076</v>
      </c>
      <c r="BA83">
        <f t="shared" si="100"/>
        <v>1.4956756348717348</v>
      </c>
      <c r="BB83">
        <f>AW83+AZ83*dt/2</f>
        <v>-0.15781576950476986</v>
      </c>
      <c r="BC83">
        <f>AX83+BA83*dt/2</f>
        <v>-7.8913564657534019E-2</v>
      </c>
      <c r="BD83">
        <f>g/_r*SIN(BB83)</f>
        <v>1.5716149634826126</v>
      </c>
      <c r="BE83">
        <f t="shared" si="101"/>
        <v>-7.8913564657534019E-2</v>
      </c>
      <c r="BF83">
        <f t="shared" si="102"/>
        <v>1.5716149634826126</v>
      </c>
      <c r="BG83">
        <f>(AO83+2*AU83+2*AZ83+BE83)/6*dt</f>
        <v>-1.8623406234735872E-2</v>
      </c>
      <c r="BH83">
        <f>(AP83+2*AV83+2*BA83+BF83)/6*dt</f>
        <v>0.14296152298117554</v>
      </c>
    </row>
    <row r="84" spans="3:60" x14ac:dyDescent="0.3">
      <c r="C84">
        <f t="shared" si="71"/>
        <v>-21.388086326820748</v>
      </c>
      <c r="D84">
        <f t="shared" si="72"/>
        <v>-6.652213369307665</v>
      </c>
      <c r="E84">
        <f t="shared" si="73"/>
        <v>5.6716720460800429</v>
      </c>
      <c r="F84">
        <f t="shared" si="74"/>
        <v>-0.66522133693076657</v>
      </c>
      <c r="G84">
        <f t="shared" si="75"/>
        <v>0.56716720460800429</v>
      </c>
      <c r="H84">
        <f t="shared" si="76"/>
        <v>-0.56716720460800285</v>
      </c>
      <c r="I84">
        <f t="shared" si="77"/>
        <v>0.82360267241986518</v>
      </c>
      <c r="J84">
        <f t="shared" si="78"/>
        <v>1.8236026724198653</v>
      </c>
      <c r="K84">
        <f t="shared" si="79"/>
        <v>1.8236026724198644</v>
      </c>
      <c r="L84">
        <f t="shared" si="80"/>
        <v>18.236026724198652</v>
      </c>
      <c r="M84">
        <f t="shared" si="81"/>
        <v>22.125971355397819</v>
      </c>
      <c r="N84">
        <f t="shared" si="70"/>
        <v>40.361998079596475</v>
      </c>
      <c r="P84">
        <f t="shared" si="103"/>
        <v>-0.39638928049662142</v>
      </c>
      <c r="Q84">
        <f t="shared" si="104"/>
        <v>-2.2725918454182397</v>
      </c>
      <c r="R84">
        <f t="shared" si="82"/>
        <v>3.8609011816192806</v>
      </c>
      <c r="S84">
        <f t="shared" si="83"/>
        <v>-2.0795467863372759</v>
      </c>
      <c r="T84">
        <f t="shared" si="84"/>
        <v>-0.51001887276753344</v>
      </c>
      <c r="U84">
        <f t="shared" si="85"/>
        <v>4.8819371790017554</v>
      </c>
      <c r="V84">
        <f t="shared" si="86"/>
        <v>-0.2079546786337276</v>
      </c>
      <c r="W84">
        <f t="shared" si="87"/>
        <v>0.48819371790017557</v>
      </c>
      <c r="X84">
        <f t="shared" si="88"/>
        <v>-0.38609011816192795</v>
      </c>
      <c r="Y84">
        <f t="shared" si="89"/>
        <v>-0.92246106728561095</v>
      </c>
      <c r="Z84">
        <f t="shared" si="90"/>
        <v>7.7538932714389053E-2</v>
      </c>
      <c r="AA84">
        <f t="shared" si="91"/>
        <v>0.77538932714389053</v>
      </c>
      <c r="AB84">
        <f t="shared" si="92"/>
        <v>2.58233684793074</v>
      </c>
      <c r="AC84">
        <f t="shared" si="93"/>
        <v>3.3577261750746308</v>
      </c>
      <c r="AE84">
        <f>AJ84+_r</f>
        <v>1.0256708819211369E-2</v>
      </c>
      <c r="AF84">
        <f>-m*g*AE84</f>
        <v>0.10256708819211369</v>
      </c>
      <c r="AG84">
        <f>m*AM84^2*_r^2/2</f>
        <v>1.011102586118821E-2</v>
      </c>
      <c r="AH84">
        <f t="shared" si="94"/>
        <v>0.1126781140533019</v>
      </c>
      <c r="AI84">
        <f>_r*COS(AL84-RADIANS(90))</f>
        <v>-0.14285733289761735</v>
      </c>
      <c r="AJ84">
        <f>_r*SIN(AL84-RADIANS(90))</f>
        <v>-0.98974329118078863</v>
      </c>
      <c r="AL84">
        <f t="shared" si="105"/>
        <v>-0.14334776091522647</v>
      </c>
      <c r="AM84">
        <f t="shared" si="106"/>
        <v>-0.1422042605633756</v>
      </c>
      <c r="AN84">
        <f>g/_r*SIN(AL84)</f>
        <v>1.4285733289761737</v>
      </c>
      <c r="AO84">
        <f t="shared" si="95"/>
        <v>-0.1422042605633756</v>
      </c>
      <c r="AP84">
        <f t="shared" si="96"/>
        <v>1.4285733289761737</v>
      </c>
      <c r="AQ84">
        <f>AL84+AO84*dt/2</f>
        <v>-0.15045797394339525</v>
      </c>
      <c r="AR84">
        <f>AM84+AP84*dt/2</f>
        <v>-7.0775594114566909E-2</v>
      </c>
      <c r="AS84">
        <f>g/_r*SIN(AQ84)</f>
        <v>1.4989094817586066</v>
      </c>
      <c r="AU84">
        <f t="shared" si="97"/>
        <v>-7.0775594114566909E-2</v>
      </c>
      <c r="AV84">
        <f t="shared" si="98"/>
        <v>1.4989094817586066</v>
      </c>
      <c r="AW84">
        <f>AQ84+AU84*dt/2</f>
        <v>-0.1539967536491236</v>
      </c>
      <c r="AX84">
        <f>AR84+AV84*dt/2</f>
        <v>4.1698799733634329E-3</v>
      </c>
      <c r="AY84">
        <f>g/_r*SIN(AW84)</f>
        <v>1.533888028025193</v>
      </c>
      <c r="AZ84">
        <f t="shared" si="99"/>
        <v>4.1698799733634329E-3</v>
      </c>
      <c r="BA84">
        <f t="shared" si="100"/>
        <v>1.533888028025193</v>
      </c>
      <c r="BB84">
        <f>AW84+AZ84*dt/2</f>
        <v>-0.15378825965045542</v>
      </c>
      <c r="BC84">
        <f>AX84+BA84*dt/2</f>
        <v>8.0864281374623093E-2</v>
      </c>
      <c r="BD84">
        <f>g/_r*SIN(BB84)</f>
        <v>1.5318277280720118</v>
      </c>
      <c r="BE84">
        <f t="shared" si="101"/>
        <v>8.0864281374623093E-2</v>
      </c>
      <c r="BF84">
        <f t="shared" si="102"/>
        <v>1.5318277280720118</v>
      </c>
      <c r="BG84">
        <f>(AO84+2*AU84+2*AZ84+BE84)/6*dt</f>
        <v>-3.2425234578526579E-3</v>
      </c>
      <c r="BH84">
        <f>(AP84+2*AV84+2*BA84+BF84)/6*dt</f>
        <v>0.15043326794359643</v>
      </c>
    </row>
    <row r="85" spans="3:60" x14ac:dyDescent="0.3">
      <c r="C85">
        <f t="shared" si="71"/>
        <v>-22.053307663751514</v>
      </c>
      <c r="D85">
        <f t="shared" si="72"/>
        <v>-6.0850461646996603</v>
      </c>
      <c r="E85">
        <f t="shared" si="73"/>
        <v>-0.62119068468219785</v>
      </c>
      <c r="F85">
        <f t="shared" si="74"/>
        <v>-0.60850461646996612</v>
      </c>
      <c r="G85">
        <f t="shared" si="75"/>
        <v>-6.2119068468219789E-2</v>
      </c>
      <c r="H85">
        <f t="shared" si="76"/>
        <v>6.211906846821795E-2</v>
      </c>
      <c r="I85">
        <f t="shared" si="77"/>
        <v>0.99806874579491811</v>
      </c>
      <c r="J85">
        <f t="shared" si="78"/>
        <v>1.9980687457949182</v>
      </c>
      <c r="K85">
        <f t="shared" si="79"/>
        <v>1.998068745794918</v>
      </c>
      <c r="L85">
        <f t="shared" si="80"/>
        <v>19.98068745794918</v>
      </c>
      <c r="M85">
        <f t="shared" si="81"/>
        <v>18.513893413263023</v>
      </c>
      <c r="N85">
        <f t="shared" si="70"/>
        <v>38.494580871212207</v>
      </c>
      <c r="P85">
        <f t="shared" si="103"/>
        <v>-0.604343959130349</v>
      </c>
      <c r="Q85">
        <f t="shared" si="104"/>
        <v>-1.784398127518064</v>
      </c>
      <c r="R85">
        <f t="shared" si="82"/>
        <v>5.6822235891154227</v>
      </c>
      <c r="S85">
        <f t="shared" si="83"/>
        <v>-1.5002869480622929</v>
      </c>
      <c r="T85">
        <f t="shared" si="84"/>
        <v>-0.69356386550625215</v>
      </c>
      <c r="U85">
        <f t="shared" si="85"/>
        <v>6.3928175110441687</v>
      </c>
      <c r="V85">
        <f t="shared" si="86"/>
        <v>-0.1500286948062293</v>
      </c>
      <c r="W85">
        <f t="shared" si="87"/>
        <v>0.63928175110441687</v>
      </c>
      <c r="X85">
        <f t="shared" si="88"/>
        <v>-0.56822235891154216</v>
      </c>
      <c r="Y85">
        <f t="shared" si="89"/>
        <v>-0.82287505177457076</v>
      </c>
      <c r="Z85">
        <f t="shared" si="90"/>
        <v>0.17712494822542924</v>
      </c>
      <c r="AA85">
        <f t="shared" si="91"/>
        <v>1.7712494822542924</v>
      </c>
      <c r="AB85">
        <f t="shared" si="92"/>
        <v>1.5920383387449866</v>
      </c>
      <c r="AC85">
        <f t="shared" si="93"/>
        <v>3.3632878209992789</v>
      </c>
      <c r="AE85">
        <f>AJ85+_r</f>
        <v>1.0725129315872883E-2</v>
      </c>
      <c r="AF85">
        <f>-m*g*AE85</f>
        <v>0.10725129315872883</v>
      </c>
      <c r="AG85">
        <f>m*AM85^2*_r^2/2</f>
        <v>3.3858281231864504E-5</v>
      </c>
      <c r="AH85">
        <f t="shared" si="94"/>
        <v>0.1072851514399607</v>
      </c>
      <c r="AI85">
        <f>_r*COS(AL85-RADIANS(90))</f>
        <v>-0.14606584211547716</v>
      </c>
      <c r="AJ85">
        <f>_r*SIN(AL85-RADIANS(90))</f>
        <v>-0.98927487068412712</v>
      </c>
      <c r="AL85">
        <f t="shared" si="105"/>
        <v>-0.14659028437307914</v>
      </c>
      <c r="AM85">
        <f t="shared" si="106"/>
        <v>8.2290073802208374E-3</v>
      </c>
      <c r="AN85">
        <f>g/_r*SIN(AL85)</f>
        <v>1.4606584211547728</v>
      </c>
      <c r="AO85">
        <f t="shared" si="95"/>
        <v>8.2290073802208374E-3</v>
      </c>
      <c r="AP85">
        <f t="shared" si="96"/>
        <v>1.4606584211547728</v>
      </c>
      <c r="AQ85">
        <f>AL85+AO85*dt/2</f>
        <v>-0.14617883400406809</v>
      </c>
      <c r="AR85">
        <f>AM85+AP85*dt/2</f>
        <v>8.1261928437959485E-2</v>
      </c>
      <c r="AS85">
        <f>g/_r*SIN(AQ85)</f>
        <v>1.4565879225251988</v>
      </c>
      <c r="AU85">
        <f t="shared" si="97"/>
        <v>8.1261928437959485E-2</v>
      </c>
      <c r="AV85">
        <f t="shared" si="98"/>
        <v>1.4565879225251988</v>
      </c>
      <c r="AW85">
        <f>AQ85+AU85*dt/2</f>
        <v>-0.14211573758217011</v>
      </c>
      <c r="AX85">
        <f>AR85+AV85*dt/2</f>
        <v>0.15409132456421942</v>
      </c>
      <c r="AY85">
        <f>g/_r*SIN(AW85)</f>
        <v>1.4163783795739024</v>
      </c>
      <c r="AZ85">
        <f t="shared" si="99"/>
        <v>0.15409132456421942</v>
      </c>
      <c r="BA85">
        <f t="shared" si="100"/>
        <v>1.4163783795739024</v>
      </c>
      <c r="BB85">
        <f>AW85+AZ85*dt/2</f>
        <v>-0.13441117135395914</v>
      </c>
      <c r="BC85">
        <f>AX85+BA85*dt/2</f>
        <v>0.22491024354291456</v>
      </c>
      <c r="BD85">
        <f>g/_r*SIN(BB85)</f>
        <v>1.3400681661933174</v>
      </c>
      <c r="BE85">
        <f t="shared" si="101"/>
        <v>0.22491024354291456</v>
      </c>
      <c r="BF85">
        <f t="shared" si="102"/>
        <v>1.3400681661933174</v>
      </c>
      <c r="BG85">
        <f>(AO85+2*AU85+2*AZ85+BE85)/6*dt</f>
        <v>1.173076261545822E-2</v>
      </c>
      <c r="BH85">
        <f>(AP85+2*AV85+2*BA85+BF85)/6*dt</f>
        <v>0.14244431985910488</v>
      </c>
    </row>
    <row r="86" spans="3:60" x14ac:dyDescent="0.3">
      <c r="C86">
        <f t="shared" si="71"/>
        <v>-22.661812280221479</v>
      </c>
      <c r="D86">
        <f t="shared" si="72"/>
        <v>-6.1471652331678799</v>
      </c>
      <c r="E86">
        <f t="shared" si="73"/>
        <v>-6.2150607665641688</v>
      </c>
      <c r="F86">
        <f t="shared" si="74"/>
        <v>-0.61471652331678805</v>
      </c>
      <c r="G86">
        <f t="shared" si="75"/>
        <v>-0.62150607665641688</v>
      </c>
      <c r="H86">
        <f t="shared" si="76"/>
        <v>0.62150607665641544</v>
      </c>
      <c r="I86">
        <f t="shared" si="77"/>
        <v>0.78340934171041765</v>
      </c>
      <c r="J86">
        <f t="shared" si="78"/>
        <v>1.7834093417104175</v>
      </c>
      <c r="K86">
        <f t="shared" si="79"/>
        <v>1.7834093417104167</v>
      </c>
      <c r="L86">
        <f t="shared" si="80"/>
        <v>17.834093417104175</v>
      </c>
      <c r="M86">
        <f t="shared" si="81"/>
        <v>18.893820201933959</v>
      </c>
      <c r="N86">
        <f t="shared" si="70"/>
        <v>36.727913619038134</v>
      </c>
      <c r="P86">
        <f t="shared" si="103"/>
        <v>-0.75437265393657826</v>
      </c>
      <c r="Q86">
        <f t="shared" si="104"/>
        <v>-1.1451163764136472</v>
      </c>
      <c r="R86">
        <f t="shared" si="82"/>
        <v>6.8483165554954928</v>
      </c>
      <c r="S86">
        <f t="shared" si="83"/>
        <v>-0.80270054863887252</v>
      </c>
      <c r="T86">
        <f t="shared" si="84"/>
        <v>-0.81162847275726058</v>
      </c>
      <c r="U86">
        <f t="shared" si="85"/>
        <v>7.2540904291121748</v>
      </c>
      <c r="V86">
        <f t="shared" si="86"/>
        <v>-8.0270054863887261E-2</v>
      </c>
      <c r="W86">
        <f t="shared" si="87"/>
        <v>0.72540904291121755</v>
      </c>
      <c r="X86">
        <f t="shared" si="88"/>
        <v>-0.68483165554954928</v>
      </c>
      <c r="Y86">
        <f t="shared" si="89"/>
        <v>-0.72870131299268526</v>
      </c>
      <c r="Z86">
        <f t="shared" si="90"/>
        <v>0.27129868700731474</v>
      </c>
      <c r="AA86">
        <f t="shared" si="91"/>
        <v>2.7129868700731476</v>
      </c>
      <c r="AB86">
        <f t="shared" si="92"/>
        <v>0.65564575776536083</v>
      </c>
      <c r="AC86">
        <f t="shared" si="93"/>
        <v>3.3686326278385086</v>
      </c>
      <c r="AE86">
        <f>AJ86+_r</f>
        <v>9.0797715624737485E-3</v>
      </c>
      <c r="AF86">
        <f>-m*g*AE86</f>
        <v>9.0797715624737485E-2</v>
      </c>
      <c r="AG86">
        <f>m*AM86^2*_r^2/2</f>
        <v>1.1351225770684467E-2</v>
      </c>
      <c r="AH86">
        <f t="shared" si="94"/>
        <v>0.10214894139542195</v>
      </c>
      <c r="AI86">
        <f>_r*COS(AL86-RADIANS(90))</f>
        <v>-0.1344511096024156</v>
      </c>
      <c r="AJ86">
        <f>_r*SIN(AL86-RADIANS(90))</f>
        <v>-0.99092022843752625</v>
      </c>
      <c r="AL86">
        <f t="shared" si="105"/>
        <v>-0.13485952175762092</v>
      </c>
      <c r="AM86">
        <f t="shared" si="106"/>
        <v>0.15067332723932572</v>
      </c>
      <c r="AN86">
        <f>g/_r*SIN(AL86)</f>
        <v>1.3445110960241566</v>
      </c>
      <c r="AO86">
        <f t="shared" si="95"/>
        <v>0.15067332723932572</v>
      </c>
      <c r="AP86">
        <f t="shared" si="96"/>
        <v>1.3445110960241566</v>
      </c>
      <c r="AQ86">
        <f>AL86+AO86*dt/2</f>
        <v>-0.12732585539565464</v>
      </c>
      <c r="AR86">
        <f>AM86+AP86*dt/2</f>
        <v>0.21789888204053354</v>
      </c>
      <c r="AS86">
        <f>g/_r*SIN(AQ86)</f>
        <v>1.2698210238220455</v>
      </c>
      <c r="AU86">
        <f t="shared" si="97"/>
        <v>0.21789888204053354</v>
      </c>
      <c r="AV86">
        <f t="shared" si="98"/>
        <v>1.2698210238220455</v>
      </c>
      <c r="AW86">
        <f>AQ86+AU86*dt/2</f>
        <v>-0.11643091129362795</v>
      </c>
      <c r="AX86">
        <f>AR86+AV86*dt/2</f>
        <v>0.2813899332316358</v>
      </c>
      <c r="AY86">
        <f>g/_r*SIN(AW86)</f>
        <v>1.1616803025218405</v>
      </c>
      <c r="AZ86">
        <f t="shared" si="99"/>
        <v>0.2813899332316358</v>
      </c>
      <c r="BA86">
        <f t="shared" si="100"/>
        <v>1.1616803025218405</v>
      </c>
      <c r="BB86">
        <f>AW86+AZ86*dt/2</f>
        <v>-0.10236141463204616</v>
      </c>
      <c r="BC86">
        <f>AX86+BA86*dt/2</f>
        <v>0.33947394835772782</v>
      </c>
      <c r="BD86">
        <f>g/_r*SIN(BB86)</f>
        <v>1.0218275350860988</v>
      </c>
      <c r="BE86">
        <f t="shared" si="101"/>
        <v>0.33947394835772782</v>
      </c>
      <c r="BF86">
        <f t="shared" si="102"/>
        <v>1.0218275350860988</v>
      </c>
      <c r="BG86">
        <f>(AO86+2*AU86+2*AZ86+BE86)/6*dt</f>
        <v>2.4812081769023202E-2</v>
      </c>
      <c r="BH86">
        <f>(AP86+2*AV86+2*BA86+BF86)/6*dt</f>
        <v>0.12048902139663381</v>
      </c>
    </row>
    <row r="87" spans="3:60" x14ac:dyDescent="0.3">
      <c r="C87">
        <f t="shared" si="71"/>
        <v>-23.276528803538266</v>
      </c>
      <c r="D87">
        <f t="shared" si="72"/>
        <v>-6.7686713098242972</v>
      </c>
      <c r="E87">
        <f t="shared" si="73"/>
        <v>-9.5954458042242656</v>
      </c>
      <c r="F87">
        <f t="shared" si="74"/>
        <v>-0.67686713098242979</v>
      </c>
      <c r="G87">
        <f t="shared" si="75"/>
        <v>-0.95954458042242663</v>
      </c>
      <c r="H87">
        <f t="shared" si="76"/>
        <v>0.95954458042242607</v>
      </c>
      <c r="I87">
        <f t="shared" si="77"/>
        <v>0.28155674060826585</v>
      </c>
      <c r="J87">
        <f t="shared" si="78"/>
        <v>1.281556740608266</v>
      </c>
      <c r="K87">
        <f t="shared" si="79"/>
        <v>1.2815567406082642</v>
      </c>
      <c r="L87">
        <f t="shared" si="80"/>
        <v>12.815567406082661</v>
      </c>
      <c r="M87">
        <f t="shared" si="81"/>
        <v>22.907455650219283</v>
      </c>
      <c r="N87">
        <f t="shared" si="70"/>
        <v>35.72302305630194</v>
      </c>
      <c r="P87">
        <f t="shared" si="103"/>
        <v>-0.83464270880046554</v>
      </c>
      <c r="Q87">
        <f t="shared" si="104"/>
        <v>-0.41970733350242961</v>
      </c>
      <c r="R87">
        <f t="shared" si="82"/>
        <v>7.4105665853742249</v>
      </c>
      <c r="S87">
        <f t="shared" si="83"/>
        <v>-4.9179004233718349E-2</v>
      </c>
      <c r="T87">
        <f t="shared" si="84"/>
        <v>-0.85562807547558706</v>
      </c>
      <c r="U87">
        <f t="shared" si="85"/>
        <v>7.5498292202897073</v>
      </c>
      <c r="V87">
        <f t="shared" si="86"/>
        <v>-4.9179004233718352E-3</v>
      </c>
      <c r="W87">
        <f t="shared" si="87"/>
        <v>0.75498292202897077</v>
      </c>
      <c r="X87">
        <f t="shared" si="88"/>
        <v>-0.74105665853742253</v>
      </c>
      <c r="Y87">
        <f t="shared" si="89"/>
        <v>-0.67144249853382831</v>
      </c>
      <c r="Z87">
        <f t="shared" si="90"/>
        <v>0.32855750146617169</v>
      </c>
      <c r="AA87">
        <f t="shared" si="91"/>
        <v>3.2855750146617169</v>
      </c>
      <c r="AB87">
        <f t="shared" si="92"/>
        <v>8.8077122897859836E-2</v>
      </c>
      <c r="AC87">
        <f t="shared" si="93"/>
        <v>3.3736521375595765</v>
      </c>
      <c r="AE87">
        <f>AJ87+_r</f>
        <v>6.0491110431163397E-3</v>
      </c>
      <c r="AF87">
        <f>-m*g*AE87</f>
        <v>6.0491110431163397E-2</v>
      </c>
      <c r="AG87">
        <f>m*AM87^2*_r^2/2</f>
        <v>3.6764509658884836E-2</v>
      </c>
      <c r="AH87">
        <f t="shared" si="94"/>
        <v>9.7255620090048234E-2</v>
      </c>
      <c r="AI87">
        <f>_r*COS(AL87-RADIANS(90))</f>
        <v>-0.10982545397957991</v>
      </c>
      <c r="AJ87">
        <f>_r*SIN(AL87-RADIANS(90))</f>
        <v>-0.99395088895688366</v>
      </c>
      <c r="AL87">
        <f t="shared" si="105"/>
        <v>-0.11004743998859771</v>
      </c>
      <c r="AM87">
        <f t="shared" si="106"/>
        <v>0.27116234863595956</v>
      </c>
      <c r="AN87">
        <f>g/_r*SIN(AL87)</f>
        <v>1.098254539795799</v>
      </c>
      <c r="AO87">
        <f t="shared" si="95"/>
        <v>0.27116234863595956</v>
      </c>
      <c r="AP87">
        <f t="shared" si="96"/>
        <v>1.098254539795799</v>
      </c>
      <c r="AQ87">
        <f>AL87+AO87*dt/2</f>
        <v>-9.6489322556799734E-2</v>
      </c>
      <c r="AR87">
        <f>AM87+AP87*dt/2</f>
        <v>0.3260750756257495</v>
      </c>
      <c r="AS87">
        <f>g/_r*SIN(AQ87)</f>
        <v>0.96339669927681404</v>
      </c>
      <c r="AU87">
        <f t="shared" si="97"/>
        <v>0.3260750756257495</v>
      </c>
      <c r="AV87">
        <f t="shared" si="98"/>
        <v>0.96339669927681404</v>
      </c>
      <c r="AW87">
        <f>AQ87+AU87*dt/2</f>
        <v>-8.018556877551225E-2</v>
      </c>
      <c r="AX87">
        <f>AR87+AV87*dt/2</f>
        <v>0.3742449105895902</v>
      </c>
      <c r="AY87">
        <f>g/_r*SIN(AW87)</f>
        <v>0.80099667864216129</v>
      </c>
      <c r="AZ87">
        <f t="shared" si="99"/>
        <v>0.3742449105895902</v>
      </c>
      <c r="BA87">
        <f t="shared" si="100"/>
        <v>0.80099667864216129</v>
      </c>
      <c r="BB87">
        <f>AW87+AZ87*dt/2</f>
        <v>-6.1473323246032739E-2</v>
      </c>
      <c r="BC87">
        <f>AX87+BA87*dt/2</f>
        <v>0.41429474452169823</v>
      </c>
      <c r="BD87">
        <f>g/_r*SIN(BB87)</f>
        <v>0.61434612925708931</v>
      </c>
      <c r="BE87">
        <f t="shared" si="101"/>
        <v>0.41429474452169823</v>
      </c>
      <c r="BF87">
        <f t="shared" si="102"/>
        <v>0.61434612925708931</v>
      </c>
      <c r="BG87">
        <f>(AO87+2*AU87+2*AZ87+BE87)/6*dt</f>
        <v>3.4768284426472285E-2</v>
      </c>
      <c r="BH87">
        <f>(AP87+2*AV87+2*BA87+BF87)/6*dt</f>
        <v>8.7356457081513975E-2</v>
      </c>
    </row>
    <row r="88" spans="3:60" x14ac:dyDescent="0.3">
      <c r="C88">
        <f>C87+F87</f>
        <v>-23.953395934520696</v>
      </c>
      <c r="D88">
        <f>D87+G87</f>
        <v>-7.728215890246724</v>
      </c>
      <c r="E88">
        <f t="shared" si="73"/>
        <v>-9.2435642057165577</v>
      </c>
      <c r="F88">
        <f t="shared" si="74"/>
        <v>-0.77282158902467246</v>
      </c>
      <c r="G88">
        <f t="shared" si="75"/>
        <v>-0.92435642057165579</v>
      </c>
      <c r="H88">
        <f t="shared" si="76"/>
        <v>0.92435642057165646</v>
      </c>
      <c r="I88">
        <f t="shared" si="77"/>
        <v>-0.38153008760509954</v>
      </c>
      <c r="J88">
        <f t="shared" si="78"/>
        <v>0.61846991239490046</v>
      </c>
      <c r="K88">
        <f t="shared" si="79"/>
        <v>0.61846991239489868</v>
      </c>
      <c r="L88">
        <f t="shared" si="80"/>
        <v>6.1846991239490041</v>
      </c>
      <c r="M88">
        <f t="shared" si="81"/>
        <v>29.862660423130983</v>
      </c>
      <c r="N88">
        <f t="shared" si="70"/>
        <v>36.047359547079985</v>
      </c>
      <c r="P88">
        <f t="shared" si="103"/>
        <v>-0.83956060922383735</v>
      </c>
      <c r="Q88">
        <f t="shared" si="104"/>
        <v>0.33527558852654116</v>
      </c>
      <c r="R88">
        <f t="shared" si="82"/>
        <v>7.4434977108920695</v>
      </c>
      <c r="S88">
        <f t="shared" si="83"/>
        <v>0.7074504740711447</v>
      </c>
      <c r="T88">
        <f t="shared" si="84"/>
        <v>-0.82279682979751034</v>
      </c>
      <c r="U88">
        <f t="shared" si="85"/>
        <v>7.3305102423698321</v>
      </c>
      <c r="V88">
        <f t="shared" si="86"/>
        <v>7.0745047407114472E-2</v>
      </c>
      <c r="W88">
        <f t="shared" si="87"/>
        <v>0.73305102423698321</v>
      </c>
      <c r="X88">
        <f t="shared" si="88"/>
        <v>-0.74434977108920686</v>
      </c>
      <c r="Y88">
        <f t="shared" si="89"/>
        <v>-0.66778995071762304</v>
      </c>
      <c r="Z88">
        <f t="shared" si="90"/>
        <v>0.33221004928237696</v>
      </c>
      <c r="AA88">
        <f t="shared" si="91"/>
        <v>3.3221004928237696</v>
      </c>
      <c r="AB88">
        <f t="shared" si="92"/>
        <v>5.6204860130909265E-2</v>
      </c>
      <c r="AC88">
        <f t="shared" si="93"/>
        <v>3.3783053529546789</v>
      </c>
      <c r="AE88">
        <f>AJ88+_r</f>
        <v>2.8321377864535258E-3</v>
      </c>
      <c r="AF88">
        <f>-m*g*AE88</f>
        <v>2.8321377864535258E-2</v>
      </c>
      <c r="AG88">
        <f>m*AM88^2*_r^2/2</f>
        <v>6.4267867026541761E-2</v>
      </c>
      <c r="AH88">
        <f t="shared" si="94"/>
        <v>9.2589244891077019E-2</v>
      </c>
      <c r="AI88">
        <f>_r*COS(AL88-RADIANS(90))</f>
        <v>-7.5208075154637538E-2</v>
      </c>
      <c r="AJ88">
        <f>_r*SIN(AL88-RADIANS(90))</f>
        <v>-0.99716786221354647</v>
      </c>
      <c r="AL88">
        <f t="shared" si="105"/>
        <v>-7.527915556212543E-2</v>
      </c>
      <c r="AM88">
        <f t="shared" si="106"/>
        <v>0.35851880571747352</v>
      </c>
      <c r="AN88">
        <f>g/_r*SIN(AL88)</f>
        <v>0.75208075154637521</v>
      </c>
      <c r="AO88">
        <f t="shared" si="95"/>
        <v>0.35851880571747352</v>
      </c>
      <c r="AP88">
        <f t="shared" si="96"/>
        <v>0.75208075154637521</v>
      </c>
      <c r="AQ88">
        <f>AL88+AO88*dt/2</f>
        <v>-5.7353215276251757E-2</v>
      </c>
      <c r="AR88">
        <f>AM88+AP88*dt/2</f>
        <v>0.3961228432947923</v>
      </c>
      <c r="AS88">
        <f>g/_r*SIN(AQ88)</f>
        <v>0.5732177758599023</v>
      </c>
      <c r="AU88">
        <f t="shared" si="97"/>
        <v>0.3961228432947923</v>
      </c>
      <c r="AV88">
        <f t="shared" si="98"/>
        <v>0.5732177758599023</v>
      </c>
      <c r="AW88">
        <f>AQ88+AU88*dt/2</f>
        <v>-3.754707311151214E-2</v>
      </c>
      <c r="AX88">
        <f>AR88+AV88*dt/2</f>
        <v>0.42478373208778741</v>
      </c>
      <c r="AY88">
        <f>g/_r*SIN(AW88)</f>
        <v>0.37538251531014055</v>
      </c>
      <c r="AZ88">
        <f t="shared" si="99"/>
        <v>0.42478373208778741</v>
      </c>
      <c r="BA88">
        <f t="shared" si="100"/>
        <v>0.37538251531014055</v>
      </c>
      <c r="BB88">
        <f>AW88+AZ88*dt/2</f>
        <v>-1.6307886507122768E-2</v>
      </c>
      <c r="BC88">
        <f>AX88+BA88*dt/2</f>
        <v>0.44355285785329446</v>
      </c>
      <c r="BD88">
        <f>g/_r*SIN(BB88)</f>
        <v>0.16307163677377867</v>
      </c>
      <c r="BE88">
        <f t="shared" si="101"/>
        <v>0.44355285785329446</v>
      </c>
      <c r="BF88">
        <f t="shared" si="102"/>
        <v>0.16307163677377867</v>
      </c>
      <c r="BG88">
        <f>(AO88+2*AU88+2*AZ88+BE88)/6*dt</f>
        <v>4.0731413572265458E-2</v>
      </c>
      <c r="BH88">
        <f>(AP88+2*AV88+2*BA88+BF88)/6*dt</f>
        <v>4.6872549511003996E-2</v>
      </c>
    </row>
    <row r="89" spans="3:60" x14ac:dyDescent="0.3">
      <c r="C89">
        <f t="shared" ref="C89:C96" si="107">C88+F88</f>
        <v>-24.726217523545369</v>
      </c>
      <c r="D89">
        <f t="shared" ref="D89:D96" si="108">D88+G88</f>
        <v>-8.6525723108183801</v>
      </c>
      <c r="E89">
        <f t="shared" si="73"/>
        <v>-3.9541874351379436</v>
      </c>
      <c r="F89">
        <f t="shared" si="74"/>
        <v>-0.86525723108183805</v>
      </c>
      <c r="G89">
        <f t="shared" si="75"/>
        <v>-0.39541874351379436</v>
      </c>
      <c r="H89">
        <f t="shared" si="76"/>
        <v>0.39541874351379602</v>
      </c>
      <c r="I89">
        <f t="shared" si="77"/>
        <v>-0.91850096204520704</v>
      </c>
      <c r="J89">
        <f t="shared" si="78"/>
        <v>8.1499037954792963E-2</v>
      </c>
      <c r="K89">
        <f t="shared" si="79"/>
        <v>8.1499037954792297E-2</v>
      </c>
      <c r="L89">
        <f t="shared" si="80"/>
        <v>0.81499037954792963</v>
      </c>
      <c r="M89">
        <f t="shared" si="81"/>
        <v>37.433503796970463</v>
      </c>
      <c r="N89">
        <f t="shared" si="70"/>
        <v>38.248494176518392</v>
      </c>
      <c r="P89">
        <f t="shared" si="103"/>
        <v>-0.76881556181672284</v>
      </c>
      <c r="Q89">
        <f t="shared" si="104"/>
        <v>1.0683266127635243</v>
      </c>
      <c r="R89">
        <f t="shared" si="82"/>
        <v>6.9528442971505422</v>
      </c>
      <c r="S89">
        <f t="shared" si="83"/>
        <v>1.4159688276210514</v>
      </c>
      <c r="T89">
        <f t="shared" si="84"/>
        <v>-0.71539923117854665</v>
      </c>
      <c r="U89">
        <f t="shared" si="85"/>
        <v>6.559188212057685</v>
      </c>
      <c r="V89">
        <f t="shared" si="86"/>
        <v>0.14159688276210514</v>
      </c>
      <c r="W89">
        <f t="shared" si="87"/>
        <v>0.6559188212057685</v>
      </c>
      <c r="X89">
        <f t="shared" si="88"/>
        <v>-0.69528442971505433</v>
      </c>
      <c r="Y89">
        <f t="shared" si="89"/>
        <v>-0.71873469499935216</v>
      </c>
      <c r="Z89">
        <f t="shared" si="90"/>
        <v>0.28126530500064784</v>
      </c>
      <c r="AA89">
        <f t="shared" si="91"/>
        <v>2.8126530500064781</v>
      </c>
      <c r="AB89">
        <f t="shared" si="92"/>
        <v>0.57066087576939251</v>
      </c>
      <c r="AC89">
        <f t="shared" si="93"/>
        <v>3.3833139257758704</v>
      </c>
      <c r="AE89">
        <f>AJ89+_r</f>
        <v>5.9671388427740002E-4</v>
      </c>
      <c r="AF89">
        <f>-m*g*AE89</f>
        <v>5.9671388427740002E-3</v>
      </c>
      <c r="AG89">
        <f>m*AM89^2*_r^2/2</f>
        <v>8.2171075446990829E-2</v>
      </c>
      <c r="AH89">
        <f t="shared" si="94"/>
        <v>8.813821428976483E-2</v>
      </c>
      <c r="AI89">
        <f>_r*COS(AL89-RADIANS(90))</f>
        <v>-3.4540870010686231E-2</v>
      </c>
      <c r="AJ89">
        <f>_r*SIN(AL89-RADIANS(90))</f>
        <v>-0.9994032861157226</v>
      </c>
      <c r="AL89">
        <f t="shared" si="105"/>
        <v>-3.4547741989859972E-2</v>
      </c>
      <c r="AM89">
        <f t="shared" si="106"/>
        <v>0.40539135522847752</v>
      </c>
      <c r="AN89">
        <f>g/_r*SIN(AL89)</f>
        <v>0.34540870010686386</v>
      </c>
      <c r="AO89">
        <f t="shared" si="95"/>
        <v>0.40539135522847752</v>
      </c>
      <c r="AP89">
        <f t="shared" si="96"/>
        <v>0.34540870010686386</v>
      </c>
      <c r="AQ89">
        <f>AL89+AO89*dt/2</f>
        <v>-1.4278174228436094E-2</v>
      </c>
      <c r="AR89">
        <f>AM89+AP89*dt/2</f>
        <v>0.42266179023382072</v>
      </c>
      <c r="AS89">
        <f>g/_r*SIN(AQ89)</f>
        <v>0.14277689093719659</v>
      </c>
      <c r="AU89">
        <f t="shared" si="97"/>
        <v>0.42266179023382072</v>
      </c>
      <c r="AV89">
        <f t="shared" si="98"/>
        <v>0.14277689093719659</v>
      </c>
      <c r="AW89">
        <f>AQ89+AU89*dt/2</f>
        <v>6.8549152832549434E-3</v>
      </c>
      <c r="AX89">
        <f>AR89+AV89*dt/2</f>
        <v>0.42980063478068053</v>
      </c>
      <c r="AY89">
        <f>g/_r*SIN(AW89)</f>
        <v>-6.8548615981254529E-2</v>
      </c>
      <c r="AZ89">
        <f t="shared" si="99"/>
        <v>0.42980063478068053</v>
      </c>
      <c r="BA89">
        <f t="shared" si="100"/>
        <v>-6.8548615981254529E-2</v>
      </c>
      <c r="BB89">
        <f>AW89+AZ89*dt/2</f>
        <v>2.8344947022288972E-2</v>
      </c>
      <c r="BC89">
        <f>AX89+BA89*dt/2</f>
        <v>0.42637320398161782</v>
      </c>
      <c r="BD89">
        <f>g/_r*SIN(BB89)</f>
        <v>-0.28341151616182014</v>
      </c>
      <c r="BE89">
        <f t="shared" si="101"/>
        <v>0.42637320398161782</v>
      </c>
      <c r="BF89">
        <f t="shared" si="102"/>
        <v>-0.28341151616182014</v>
      </c>
      <c r="BG89">
        <f>(AO89+2*AU89+2*AZ89+BE89)/6*dt</f>
        <v>4.2278156820651634E-2</v>
      </c>
      <c r="BH89">
        <f>(AP89+2*AV89+2*BA89+BF89)/6*dt</f>
        <v>3.5075622309487971E-3</v>
      </c>
    </row>
    <row r="90" spans="3:60" x14ac:dyDescent="0.3">
      <c r="C90">
        <f t="shared" si="107"/>
        <v>-25.591474754627207</v>
      </c>
      <c r="D90">
        <f t="shared" si="108"/>
        <v>-9.047991054332174</v>
      </c>
      <c r="E90">
        <f t="shared" si="73"/>
        <v>4.4281292395976637</v>
      </c>
      <c r="F90">
        <f t="shared" si="74"/>
        <v>-0.9047991054332174</v>
      </c>
      <c r="G90">
        <f t="shared" si="75"/>
        <v>0.4428129239597664</v>
      </c>
      <c r="H90">
        <f t="shared" si="76"/>
        <v>-0.4428129239597679</v>
      </c>
      <c r="I90">
        <f t="shared" si="77"/>
        <v>-0.89661402753592967</v>
      </c>
      <c r="J90">
        <f t="shared" si="78"/>
        <v>0.10338597246407033</v>
      </c>
      <c r="K90">
        <f t="shared" si="79"/>
        <v>0.10338597246406955</v>
      </c>
      <c r="L90">
        <f t="shared" si="80"/>
        <v>1.0338597246407033</v>
      </c>
      <c r="M90">
        <f t="shared" si="81"/>
        <v>40.93307105963752</v>
      </c>
      <c r="N90">
        <f t="shared" si="70"/>
        <v>41.966930784278226</v>
      </c>
      <c r="P90">
        <f t="shared" si="103"/>
        <v>-0.6272186790546177</v>
      </c>
      <c r="Q90">
        <f t="shared" si="104"/>
        <v>1.7242454339692928</v>
      </c>
      <c r="R90">
        <f t="shared" si="82"/>
        <v>5.8689509827079389</v>
      </c>
      <c r="S90">
        <f t="shared" si="83"/>
        <v>2.0176929831046895</v>
      </c>
      <c r="T90">
        <f t="shared" si="84"/>
        <v>-0.54100640735615302</v>
      </c>
      <c r="U90">
        <f t="shared" si="85"/>
        <v>5.1499893546097706</v>
      </c>
      <c r="V90">
        <f t="shared" si="86"/>
        <v>0.20176929831046897</v>
      </c>
      <c r="W90">
        <f t="shared" si="87"/>
        <v>0.51499893546097708</v>
      </c>
      <c r="X90">
        <f t="shared" si="88"/>
        <v>-0.586895098270794</v>
      </c>
      <c r="Y90">
        <f t="shared" si="89"/>
        <v>-0.80966298150879723</v>
      </c>
      <c r="Z90">
        <f t="shared" si="90"/>
        <v>0.19033701849120277</v>
      </c>
      <c r="AA90">
        <f t="shared" si="91"/>
        <v>1.9033701849120277</v>
      </c>
      <c r="AB90">
        <f t="shared" si="92"/>
        <v>1.4865111582819774</v>
      </c>
      <c r="AC90">
        <f t="shared" si="93"/>
        <v>3.3898813431940051</v>
      </c>
      <c r="AE90">
        <f>AJ90+_r</f>
        <v>2.9879507929431171E-5</v>
      </c>
      <c r="AF90">
        <f>-m*g*AE90</f>
        <v>2.9879507929431171E-4</v>
      </c>
      <c r="AG90">
        <f>m*AM90^2*_r^2/2</f>
        <v>8.3599162349745362E-2</v>
      </c>
      <c r="AH90">
        <f t="shared" si="94"/>
        <v>8.3897957429039674E-2</v>
      </c>
      <c r="AI90">
        <f>_r*COS(AL90-RADIANS(90))</f>
        <v>7.7303378369746783E-3</v>
      </c>
      <c r="AJ90">
        <f>_r*SIN(AL90-RADIANS(90))</f>
        <v>-0.99997012049207057</v>
      </c>
      <c r="AL90">
        <f t="shared" si="105"/>
        <v>7.7304148307916626E-3</v>
      </c>
      <c r="AM90">
        <f t="shared" si="106"/>
        <v>0.4088989174594263</v>
      </c>
      <c r="AN90">
        <f>g/_r*SIN(AL90)</f>
        <v>-7.7303378369745476E-2</v>
      </c>
      <c r="AO90">
        <f t="shared" si="95"/>
        <v>0.4088989174594263</v>
      </c>
      <c r="AP90">
        <f t="shared" si="96"/>
        <v>-7.7303378369745476E-2</v>
      </c>
      <c r="AQ90">
        <f>AL90+AO90*dt/2</f>
        <v>2.8175360703762978E-2</v>
      </c>
      <c r="AR90">
        <f>AM90+AP90*dt/2</f>
        <v>0.40503374854093904</v>
      </c>
      <c r="AS90">
        <f>g/_r*SIN(AQ90)</f>
        <v>-0.28171633012247055</v>
      </c>
      <c r="AU90">
        <f t="shared" si="97"/>
        <v>0.40503374854093904</v>
      </c>
      <c r="AV90">
        <f t="shared" si="98"/>
        <v>-0.28171633012247055</v>
      </c>
      <c r="AW90">
        <f>AQ90+AU90*dt/2</f>
        <v>4.8427048130809933E-2</v>
      </c>
      <c r="AX90">
        <f>AR90+AV90*dt/2</f>
        <v>0.39094793203481554</v>
      </c>
      <c r="AY90">
        <f>g/_r*SIN(AW90)</f>
        <v>-0.48408122000894993</v>
      </c>
      <c r="AZ90">
        <f t="shared" si="99"/>
        <v>0.39094793203481554</v>
      </c>
      <c r="BA90">
        <f t="shared" si="100"/>
        <v>-0.48408122000894993</v>
      </c>
      <c r="BB90">
        <f>AW90+AZ90*dt/2</f>
        <v>6.797444473255071E-2</v>
      </c>
      <c r="BC90">
        <f>AX90+BA90*dt/2</f>
        <v>0.36674387103436806</v>
      </c>
      <c r="BD90">
        <f>g/_r*SIN(BB90)</f>
        <v>-0.67922110552826942</v>
      </c>
      <c r="BE90">
        <f t="shared" si="101"/>
        <v>0.36674387103436806</v>
      </c>
      <c r="BF90">
        <f t="shared" si="102"/>
        <v>-0.67922110552826942</v>
      </c>
      <c r="BG90">
        <f>(AO90+2*AU90+2*AZ90+BE90)/6*dt</f>
        <v>3.9460102494088399E-2</v>
      </c>
      <c r="BH90">
        <f>(AP90+2*AV90+2*BA90+BF90)/6*dt</f>
        <v>-3.8135326402680934E-2</v>
      </c>
    </row>
    <row r="91" spans="3:60" x14ac:dyDescent="0.3">
      <c r="C91">
        <f t="shared" si="107"/>
        <v>-26.496273860060423</v>
      </c>
      <c r="D91">
        <f t="shared" si="108"/>
        <v>-8.6051781303724084</v>
      </c>
      <c r="E91">
        <f t="shared" si="73"/>
        <v>9.7859766235044194</v>
      </c>
      <c r="F91">
        <f t="shared" si="74"/>
        <v>-0.86051781303724084</v>
      </c>
      <c r="G91">
        <f t="shared" si="75"/>
        <v>0.97859766235044199</v>
      </c>
      <c r="H91">
        <f t="shared" si="76"/>
        <v>-0.97859766235044154</v>
      </c>
      <c r="I91">
        <f t="shared" si="77"/>
        <v>-0.20578293233951911</v>
      </c>
      <c r="J91">
        <f t="shared" si="78"/>
        <v>0.79421706766048095</v>
      </c>
      <c r="K91">
        <f t="shared" si="79"/>
        <v>0.79421706766048272</v>
      </c>
      <c r="L91">
        <f t="shared" si="80"/>
        <v>7.9421706766048095</v>
      </c>
      <c r="M91">
        <f t="shared" si="81"/>
        <v>37.024545327719792</v>
      </c>
      <c r="N91">
        <f t="shared" si="70"/>
        <v>44.966716004324603</v>
      </c>
      <c r="P91">
        <f t="shared" si="103"/>
        <v>-0.42544938074414873</v>
      </c>
      <c r="Q91">
        <f t="shared" si="104"/>
        <v>2.2392443694302697</v>
      </c>
      <c r="R91">
        <f t="shared" si="82"/>
        <v>4.1273014336075056</v>
      </c>
      <c r="S91">
        <f t="shared" si="83"/>
        <v>2.445609441110645</v>
      </c>
      <c r="T91">
        <f t="shared" si="84"/>
        <v>-0.31348716227263523</v>
      </c>
      <c r="U91">
        <f t="shared" si="85"/>
        <v>3.0837771660821085</v>
      </c>
      <c r="V91">
        <f t="shared" si="86"/>
        <v>0.24456094411106452</v>
      </c>
      <c r="W91">
        <f t="shared" si="87"/>
        <v>0.30837771660821089</v>
      </c>
      <c r="X91">
        <f t="shared" si="88"/>
        <v>-0.41273014336075037</v>
      </c>
      <c r="Y91">
        <f t="shared" si="89"/>
        <v>-0.91085335195157213</v>
      </c>
      <c r="Z91">
        <f t="shared" si="90"/>
        <v>8.9146648048427868E-2</v>
      </c>
      <c r="AA91">
        <f t="shared" si="91"/>
        <v>0.89146648048427868</v>
      </c>
      <c r="AB91">
        <f t="shared" si="92"/>
        <v>2.507107673012583</v>
      </c>
      <c r="AC91">
        <f t="shared" si="93"/>
        <v>3.3985741534968614</v>
      </c>
      <c r="AE91">
        <f>AJ91+_r</f>
        <v>1.1132658412124075E-3</v>
      </c>
      <c r="AF91">
        <f>-m*g*AE91</f>
        <v>1.1132658412124075E-2</v>
      </c>
      <c r="AG91">
        <f>m*AM91^2*_r^2/2</f>
        <v>6.8732820226646771E-2</v>
      </c>
      <c r="AH91">
        <f t="shared" ref="AH91:AH97" si="109">AF91+AG91</f>
        <v>7.9865478638770845E-2</v>
      </c>
      <c r="AI91">
        <f>_r*COS(AL91-RADIANS(90))</f>
        <v>4.7173004161189268E-2</v>
      </c>
      <c r="AJ91">
        <f>_r*SIN(AL91-RADIANS(90))</f>
        <v>-0.99888673415878759</v>
      </c>
      <c r="AL91">
        <f t="shared" si="105"/>
        <v>4.7190517324880062E-2</v>
      </c>
      <c r="AM91">
        <f t="shared" si="106"/>
        <v>0.37076359105674539</v>
      </c>
      <c r="AN91">
        <f>g/_r*SIN(AL91)</f>
        <v>-0.47173004161189158</v>
      </c>
      <c r="AO91">
        <f t="shared" si="95"/>
        <v>0.37076359105674539</v>
      </c>
      <c r="AP91">
        <f t="shared" si="96"/>
        <v>-0.47173004161189158</v>
      </c>
      <c r="AQ91">
        <f>AL91+AO91*dt/2</f>
        <v>6.5728696877717332E-2</v>
      </c>
      <c r="AR91">
        <f>AM91+AP91*dt/2</f>
        <v>0.34717708897615079</v>
      </c>
      <c r="AS91">
        <f>g/_r*SIN(AQ91)</f>
        <v>-0.65681379572581622</v>
      </c>
      <c r="AU91">
        <f t="shared" si="97"/>
        <v>0.34717708897615079</v>
      </c>
      <c r="AV91">
        <f t="shared" si="98"/>
        <v>-0.65681379572581622</v>
      </c>
      <c r="AW91">
        <f>AQ91+AU91*dt/2</f>
        <v>8.3087551326524872E-2</v>
      </c>
      <c r="AX91">
        <f>AR91+AV91*dt/2</f>
        <v>0.31433639918986001</v>
      </c>
      <c r="AY91">
        <f>g/_r*SIN(AW91)</f>
        <v>-0.82991984597835677</v>
      </c>
      <c r="AZ91">
        <f t="shared" si="99"/>
        <v>0.31433639918986001</v>
      </c>
      <c r="BA91">
        <f t="shared" si="100"/>
        <v>-0.82991984597835677</v>
      </c>
      <c r="BB91">
        <f>AW91+AZ91*dt/2</f>
        <v>9.8804371286017878E-2</v>
      </c>
      <c r="BC91">
        <f>AX91+BA91*dt/2</f>
        <v>0.27284040689094213</v>
      </c>
      <c r="BD91">
        <f>g/_r*SIN(BB91)</f>
        <v>-0.98643690022406094</v>
      </c>
      <c r="BE91">
        <f t="shared" si="101"/>
        <v>0.27284040689094213</v>
      </c>
      <c r="BF91">
        <f t="shared" si="102"/>
        <v>-0.98643690022406094</v>
      </c>
      <c r="BG91">
        <f>(AO91+2*AU91+2*AZ91+BE91)/6*dt</f>
        <v>3.2777182904661827E-2</v>
      </c>
      <c r="BH91">
        <f>(AP91+2*AV91+2*BA91+BF91)/6*dt</f>
        <v>-7.386057042073832E-2</v>
      </c>
    </row>
    <row r="92" spans="3:60" x14ac:dyDescent="0.3">
      <c r="C92">
        <f t="shared" si="107"/>
        <v>-27.356791673097664</v>
      </c>
      <c r="D92">
        <f t="shared" si="108"/>
        <v>-7.6265804680219667</v>
      </c>
      <c r="E92">
        <f t="shared" si="73"/>
        <v>7.9411023932605573</v>
      </c>
      <c r="F92">
        <f t="shared" si="74"/>
        <v>-0.76265804680219673</v>
      </c>
      <c r="G92">
        <f t="shared" si="75"/>
        <v>0.79411023932605573</v>
      </c>
      <c r="H92">
        <f t="shared" si="76"/>
        <v>-0.79411023932605684</v>
      </c>
      <c r="I92">
        <f t="shared" si="77"/>
        <v>0.60777374720985833</v>
      </c>
      <c r="J92">
        <f t="shared" si="78"/>
        <v>1.6077737472098583</v>
      </c>
      <c r="K92">
        <f t="shared" si="79"/>
        <v>1.6077737472098597</v>
      </c>
      <c r="L92">
        <f t="shared" si="80"/>
        <v>16.077737472098583</v>
      </c>
      <c r="M92">
        <f t="shared" si="81"/>
        <v>29.082364817607079</v>
      </c>
      <c r="N92">
        <f t="shared" si="70"/>
        <v>45.160102289705662</v>
      </c>
      <c r="P92">
        <f t="shared" si="103"/>
        <v>-0.18088843663308421</v>
      </c>
      <c r="Q92">
        <f t="shared" si="104"/>
        <v>2.5476220860384808</v>
      </c>
      <c r="R92">
        <f t="shared" si="82"/>
        <v>1.7990358543296199</v>
      </c>
      <c r="S92">
        <f t="shared" si="83"/>
        <v>2.6375738787549619</v>
      </c>
      <c r="T92">
        <f t="shared" si="84"/>
        <v>-5.3507332331160173E-2</v>
      </c>
      <c r="U92">
        <f t="shared" si="85"/>
        <v>0.53481803761805768</v>
      </c>
      <c r="V92">
        <f t="shared" si="86"/>
        <v>0.26375738787549619</v>
      </c>
      <c r="W92">
        <f t="shared" si="87"/>
        <v>5.3481803761805773E-2</v>
      </c>
      <c r="X92">
        <f t="shared" si="88"/>
        <v>-0.179903585432962</v>
      </c>
      <c r="Y92">
        <f t="shared" si="89"/>
        <v>-0.9836842480940543</v>
      </c>
      <c r="Z92">
        <f t="shared" si="90"/>
        <v>1.6315751905945697E-2</v>
      </c>
      <c r="AA92">
        <f t="shared" si="91"/>
        <v>0.16315751905945697</v>
      </c>
      <c r="AB92">
        <f t="shared" si="92"/>
        <v>3.2451891466355303</v>
      </c>
      <c r="AC92">
        <f t="shared" si="93"/>
        <v>3.408346665694987</v>
      </c>
      <c r="AE92">
        <f>AJ92+_r</f>
        <v>3.1957129910789028E-3</v>
      </c>
      <c r="AF92">
        <f>-m*g*AE92</f>
        <v>3.1957129910789028E-2</v>
      </c>
      <c r="AG92">
        <f>m*AM92^2*_r^2/2</f>
        <v>4.4075701831392609E-2</v>
      </c>
      <c r="AH92">
        <f t="shared" si="109"/>
        <v>7.6032831742181645E-2</v>
      </c>
      <c r="AI92">
        <f>_r*COS(AL92-RADIANS(90))</f>
        <v>7.9882497461185933E-2</v>
      </c>
      <c r="AJ92">
        <f>_r*SIN(AL92-RADIANS(90))</f>
        <v>-0.9968042870089211</v>
      </c>
      <c r="AL92">
        <f t="shared" si="105"/>
        <v>7.9967700229541888E-2</v>
      </c>
      <c r="AM92">
        <f t="shared" si="106"/>
        <v>0.29690302063600704</v>
      </c>
      <c r="AN92">
        <f>g/_r*SIN(AL92)</f>
        <v>-0.79882497461185942</v>
      </c>
      <c r="AO92">
        <f t="shared" si="95"/>
        <v>0.29690302063600704</v>
      </c>
      <c r="AP92">
        <f t="shared" si="96"/>
        <v>-0.79882497461185942</v>
      </c>
      <c r="AQ92">
        <f>AL92+AO92*dt/2</f>
        <v>9.4812851261342243E-2</v>
      </c>
      <c r="AR92">
        <f>AM92+AP92*dt/2</f>
        <v>0.25696177190541408</v>
      </c>
      <c r="AS92">
        <f>g/_r*SIN(AQ92)</f>
        <v>-0.94670862109550835</v>
      </c>
      <c r="AU92">
        <f t="shared" si="97"/>
        <v>0.25696177190541408</v>
      </c>
      <c r="AV92">
        <f t="shared" si="98"/>
        <v>-0.94670862109550835</v>
      </c>
      <c r="AW92">
        <f>AQ92+AU92*dt/2</f>
        <v>0.10766093985661294</v>
      </c>
      <c r="AX92">
        <f>AR92+AV92*dt/2</f>
        <v>0.20962634085063866</v>
      </c>
      <c r="AY92">
        <f>g/_r*SIN(AW92)</f>
        <v>-1.0745307955467591</v>
      </c>
      <c r="AZ92">
        <f t="shared" si="99"/>
        <v>0.20962634085063866</v>
      </c>
      <c r="BA92">
        <f t="shared" si="100"/>
        <v>-1.0745307955467591</v>
      </c>
      <c r="BB92">
        <f>AW92+AZ92*dt/2</f>
        <v>0.11814225689914487</v>
      </c>
      <c r="BC92">
        <f>AX92+BA92*dt/2</f>
        <v>0.1558998010733007</v>
      </c>
      <c r="BD92">
        <f>g/_r*SIN(BB92)</f>
        <v>-1.1786761838019464</v>
      </c>
      <c r="BE92">
        <f t="shared" si="101"/>
        <v>0.1558998010733007</v>
      </c>
      <c r="BF92">
        <f t="shared" si="102"/>
        <v>-1.1786761838019464</v>
      </c>
      <c r="BG92">
        <f>(AO92+2*AU92+2*AZ92+BE92)/6*dt</f>
        <v>2.3099650787023557E-2</v>
      </c>
      <c r="BH92">
        <f>(AP92+2*AV92+2*BA92+BF92)/6*dt</f>
        <v>-0.10033299986163902</v>
      </c>
    </row>
    <row r="93" spans="3:60" x14ac:dyDescent="0.3">
      <c r="C93">
        <f t="shared" si="107"/>
        <v>-28.119449719899862</v>
      </c>
      <c r="D93">
        <f t="shared" si="108"/>
        <v>-6.8324702286959109</v>
      </c>
      <c r="E93">
        <f t="shared" si="73"/>
        <v>1.542656493793173</v>
      </c>
      <c r="F93">
        <f t="shared" si="74"/>
        <v>-0.68324702286959116</v>
      </c>
      <c r="G93">
        <f t="shared" si="75"/>
        <v>0.1542656493793173</v>
      </c>
      <c r="H93">
        <f t="shared" si="76"/>
        <v>-0.15426564937931558</v>
      </c>
      <c r="I93">
        <f t="shared" si="77"/>
        <v>0.98802940716437082</v>
      </c>
      <c r="J93">
        <f t="shared" si="78"/>
        <v>1.9880294071643707</v>
      </c>
      <c r="K93">
        <f t="shared" si="79"/>
        <v>1.9880294071643707</v>
      </c>
      <c r="L93">
        <f t="shared" si="80"/>
        <v>19.880294071643707</v>
      </c>
      <c r="M93">
        <f t="shared" si="81"/>
        <v>23.341324713007978</v>
      </c>
      <c r="N93">
        <f t="shared" si="70"/>
        <v>43.221618784651682</v>
      </c>
      <c r="P93">
        <f t="shared" si="103"/>
        <v>8.2868951242411976E-2</v>
      </c>
      <c r="Q93">
        <f t="shared" si="104"/>
        <v>2.6011038898002865</v>
      </c>
      <c r="R93">
        <f t="shared" si="82"/>
        <v>-0.82774136655879071</v>
      </c>
      <c r="S93">
        <f t="shared" si="83"/>
        <v>2.5597168214723469</v>
      </c>
      <c r="T93">
        <f t="shared" si="84"/>
        <v>0.2129241457324263</v>
      </c>
      <c r="U93">
        <f t="shared" si="85"/>
        <v>-2.1131890946498815</v>
      </c>
      <c r="V93">
        <f t="shared" si="86"/>
        <v>0.2559716821472347</v>
      </c>
      <c r="W93">
        <f t="shared" si="87"/>
        <v>-0.21131890946498816</v>
      </c>
      <c r="X93">
        <f t="shared" si="88"/>
        <v>8.2774136655879058E-2</v>
      </c>
      <c r="Y93">
        <f t="shared" si="89"/>
        <v>-0.99656833298117287</v>
      </c>
      <c r="Z93">
        <f t="shared" si="90"/>
        <v>3.4316670188271337E-3</v>
      </c>
      <c r="AA93">
        <f t="shared" si="91"/>
        <v>3.4316670188271337E-2</v>
      </c>
      <c r="AB93">
        <f t="shared" si="92"/>
        <v>3.3828707227670907</v>
      </c>
      <c r="AC93">
        <f t="shared" si="93"/>
        <v>3.4171873929553618</v>
      </c>
      <c r="AE93">
        <f>AJ93+_r</f>
        <v>5.3067391892696048E-3</v>
      </c>
      <c r="AF93">
        <f>-m*g*AE93</f>
        <v>5.3067391892696048E-2</v>
      </c>
      <c r="AG93">
        <f>m*AM93^2*_r^2/2</f>
        <v>1.9319886533617738E-2</v>
      </c>
      <c r="AH93">
        <f t="shared" si="109"/>
        <v>7.2387278426313789E-2</v>
      </c>
      <c r="AI93">
        <f>_r*COS(AL93-RADIANS(90))</f>
        <v>0.1028849692506946</v>
      </c>
      <c r="AJ93">
        <f>_r*SIN(AL93-RADIANS(90))</f>
        <v>-0.9946932608107304</v>
      </c>
      <c r="AL93">
        <f t="shared" si="105"/>
        <v>0.10306735101656544</v>
      </c>
      <c r="AM93">
        <f t="shared" si="106"/>
        <v>0.19657002077436803</v>
      </c>
      <c r="AN93">
        <f>g/_r*SIN(AL93)</f>
        <v>-1.0288496925069459</v>
      </c>
      <c r="AO93">
        <f t="shared" si="95"/>
        <v>0.19657002077436803</v>
      </c>
      <c r="AP93">
        <f t="shared" si="96"/>
        <v>-1.0288496925069459</v>
      </c>
      <c r="AQ93">
        <f>AL93+AO93*dt/2</f>
        <v>0.11289585205528385</v>
      </c>
      <c r="AR93">
        <f>AM93+AP93*dt/2</f>
        <v>0.14512753614902074</v>
      </c>
      <c r="AS93">
        <f>g/_r*SIN(AQ93)</f>
        <v>-1.1265618632550214</v>
      </c>
      <c r="AU93">
        <f t="shared" si="97"/>
        <v>0.14512753614902074</v>
      </c>
      <c r="AV93">
        <f t="shared" si="98"/>
        <v>-1.1265618632550214</v>
      </c>
      <c r="AW93">
        <f>AQ93+AU93*dt/2</f>
        <v>0.12015222886273488</v>
      </c>
      <c r="AX93">
        <f>AR93+AV93*dt/2</f>
        <v>8.8799442986269669E-2</v>
      </c>
      <c r="AY93">
        <f>g/_r*SIN(AW93)</f>
        <v>-1.1986334003080206</v>
      </c>
      <c r="AZ93">
        <f t="shared" si="99"/>
        <v>8.8799442986269669E-2</v>
      </c>
      <c r="BA93">
        <f t="shared" si="100"/>
        <v>-1.1986334003080206</v>
      </c>
      <c r="BB93">
        <f>AW93+AZ93*dt/2</f>
        <v>0.12459220101204836</v>
      </c>
      <c r="BC93">
        <f>AX93+BA93*dt/2</f>
        <v>2.8867772970868635E-2</v>
      </c>
      <c r="BD93">
        <f>g/_r*SIN(BB93)</f>
        <v>-1.242701058251934</v>
      </c>
      <c r="BE93">
        <f t="shared" si="101"/>
        <v>2.8867772970868635E-2</v>
      </c>
      <c r="BF93">
        <f t="shared" si="102"/>
        <v>-1.242701058251934</v>
      </c>
      <c r="BG93">
        <f>(AO93+2*AU93+2*AZ93+BE93)/6*dt</f>
        <v>1.1554862533596959E-2</v>
      </c>
      <c r="BH93">
        <f>(AP93+2*AV93+2*BA93+BF93)/6*dt</f>
        <v>-0.1153656879647494</v>
      </c>
    </row>
    <row r="94" spans="3:60" x14ac:dyDescent="0.3">
      <c r="C94">
        <f t="shared" si="107"/>
        <v>-28.802696742769452</v>
      </c>
      <c r="D94">
        <f t="shared" si="108"/>
        <v>-6.6782045793165938</v>
      </c>
      <c r="E94">
        <f t="shared" si="73"/>
        <v>-5.0412012879481614</v>
      </c>
      <c r="F94">
        <f t="shared" si="74"/>
        <v>-0.66782045793165945</v>
      </c>
      <c r="G94">
        <f t="shared" si="75"/>
        <v>-0.50412012879481616</v>
      </c>
      <c r="H94">
        <f t="shared" si="76"/>
        <v>0.5041201287948146</v>
      </c>
      <c r="I94">
        <f t="shared" si="77"/>
        <v>0.86363354250741065</v>
      </c>
      <c r="J94">
        <f t="shared" si="78"/>
        <v>1.8636335425074106</v>
      </c>
      <c r="K94">
        <f t="shared" si="79"/>
        <v>1.8636335425074098</v>
      </c>
      <c r="L94">
        <f t="shared" si="80"/>
        <v>18.636335425074108</v>
      </c>
      <c r="M94">
        <f t="shared" si="81"/>
        <v>22.299208201602561</v>
      </c>
      <c r="N94">
        <f t="shared" si="70"/>
        <v>40.935543626676669</v>
      </c>
      <c r="P94">
        <f t="shared" si="103"/>
        <v>0.33884063338964665</v>
      </c>
      <c r="Q94">
        <f t="shared" si="104"/>
        <v>2.3897849803352984</v>
      </c>
      <c r="R94">
        <f t="shared" si="82"/>
        <v>-3.323938699795677</v>
      </c>
      <c r="S94">
        <f t="shared" si="83"/>
        <v>2.2235880453455144</v>
      </c>
      <c r="T94">
        <f t="shared" si="84"/>
        <v>0.45832988240641159</v>
      </c>
      <c r="U94">
        <f t="shared" si="85"/>
        <v>-4.4245097546984562</v>
      </c>
      <c r="V94">
        <f t="shared" si="86"/>
        <v>0.22235880453455145</v>
      </c>
      <c r="W94">
        <f t="shared" si="87"/>
        <v>-0.44245097546984563</v>
      </c>
      <c r="X94">
        <f t="shared" si="88"/>
        <v>0.33239386997956788</v>
      </c>
      <c r="Y94">
        <f t="shared" si="89"/>
        <v>-0.94314066564855858</v>
      </c>
      <c r="Z94">
        <f t="shared" si="90"/>
        <v>5.6859334351441415E-2</v>
      </c>
      <c r="AA94">
        <f t="shared" si="91"/>
        <v>0.56859334351441415</v>
      </c>
      <c r="AB94">
        <f t="shared" si="92"/>
        <v>2.8555361261180914</v>
      </c>
      <c r="AC94">
        <f t="shared" si="93"/>
        <v>3.4241294696325055</v>
      </c>
      <c r="AE94">
        <f>AJ94+_r</f>
        <v>6.5619368327196614E-3</v>
      </c>
      <c r="AF94">
        <f>-m*g*AE94</f>
        <v>6.5619368327196614E-2</v>
      </c>
      <c r="AG94">
        <f>m*AM94^2*_r^2/2</f>
        <v>3.2970718335276522E-3</v>
      </c>
      <c r="AH94">
        <f t="shared" si="109"/>
        <v>6.8916440160724263E-2</v>
      </c>
      <c r="AI94">
        <f>_r*COS(AL94-RADIANS(90))</f>
        <v>0.1143713891252649</v>
      </c>
      <c r="AJ94">
        <f>_r*SIN(AL94-RADIANS(90))</f>
        <v>-0.99343806316728034</v>
      </c>
      <c r="AL94">
        <f t="shared" si="105"/>
        <v>0.1146222135501624</v>
      </c>
      <c r="AM94">
        <f t="shared" si="106"/>
        <v>8.1204332809618626E-2</v>
      </c>
      <c r="AN94">
        <f>g/_r*SIN(AL94)</f>
        <v>-1.1437138912526479</v>
      </c>
      <c r="AO94">
        <f t="shared" si="95"/>
        <v>8.1204332809618626E-2</v>
      </c>
      <c r="AP94">
        <f t="shared" si="96"/>
        <v>-1.1437138912526479</v>
      </c>
      <c r="AQ94">
        <f>AL94+AO94*dt/2</f>
        <v>0.11868243019064334</v>
      </c>
      <c r="AR94">
        <f>AM94+AP94*dt/2</f>
        <v>2.4018638246986232E-2</v>
      </c>
      <c r="AS94">
        <f>g/_r*SIN(AQ94)</f>
        <v>-1.184040090727285</v>
      </c>
      <c r="AU94">
        <f t="shared" si="97"/>
        <v>2.4018638246986232E-2</v>
      </c>
      <c r="AV94">
        <f t="shared" si="98"/>
        <v>-1.184040090727285</v>
      </c>
      <c r="AW94">
        <f>AQ94+AU94*dt/2</f>
        <v>0.11988336210299265</v>
      </c>
      <c r="AX94">
        <f>AR94+AV94*dt/2</f>
        <v>-3.5183366289378022E-2</v>
      </c>
      <c r="AY94">
        <f>g/_r*SIN(AW94)</f>
        <v>-1.1959640736345887</v>
      </c>
      <c r="AZ94">
        <f t="shared" si="99"/>
        <v>-3.5183366289378022E-2</v>
      </c>
      <c r="BA94">
        <f t="shared" si="100"/>
        <v>-1.1959640736345887</v>
      </c>
      <c r="BB94">
        <f>AW94+AZ94*dt/2</f>
        <v>0.11812419378852375</v>
      </c>
      <c r="BC94">
        <f>AX94+BA94*dt/2</f>
        <v>-9.498156997110746E-2</v>
      </c>
      <c r="BD94">
        <f>g/_r*SIN(BB94)</f>
        <v>-1.1784968116256287</v>
      </c>
      <c r="BE94">
        <f t="shared" si="101"/>
        <v>-9.498156997110746E-2</v>
      </c>
      <c r="BF94">
        <f t="shared" si="102"/>
        <v>-1.1784968116256287</v>
      </c>
      <c r="BG94">
        <f>(AO94+2*AU94+2*AZ94+BE94)/6*dt</f>
        <v>-6.0177822077120717E-4</v>
      </c>
      <c r="BH94">
        <f>(AP94+2*AV94+2*BA94+BF94)/6*dt</f>
        <v>-0.11803698386003375</v>
      </c>
    </row>
    <row r="95" spans="3:60" x14ac:dyDescent="0.3">
      <c r="C95">
        <f t="shared" si="107"/>
        <v>-29.47051720070111</v>
      </c>
      <c r="D95">
        <f t="shared" si="108"/>
        <v>-7.1823247081114099</v>
      </c>
      <c r="E95">
        <f t="shared" si="73"/>
        <v>-9.3064929662256652</v>
      </c>
      <c r="F95">
        <f t="shared" si="74"/>
        <v>-0.71823247081114105</v>
      </c>
      <c r="G95">
        <f t="shared" si="75"/>
        <v>-0.93064929662256657</v>
      </c>
      <c r="H95">
        <f t="shared" si="76"/>
        <v>0.93064929662256701</v>
      </c>
      <c r="I95">
        <f t="shared" si="77"/>
        <v>0.36591240303646611</v>
      </c>
      <c r="J95">
        <f t="shared" si="78"/>
        <v>1.3659124030364662</v>
      </c>
      <c r="K95">
        <f t="shared" si="79"/>
        <v>1.3659124030364678</v>
      </c>
      <c r="L95">
        <f t="shared" si="80"/>
        <v>13.659124030364662</v>
      </c>
      <c r="M95">
        <f t="shared" si="81"/>
        <v>25.792894106373826</v>
      </c>
      <c r="N95">
        <f t="shared" si="70"/>
        <v>39.452018136738488</v>
      </c>
      <c r="P95">
        <f t="shared" si="103"/>
        <v>0.56119943792419813</v>
      </c>
      <c r="Q95">
        <f t="shared" si="104"/>
        <v>1.9473340048654528</v>
      </c>
      <c r="R95">
        <f t="shared" si="82"/>
        <v>-5.3220204549301648</v>
      </c>
      <c r="S95">
        <f t="shared" si="83"/>
        <v>1.6812329821189445</v>
      </c>
      <c r="T95">
        <f t="shared" si="84"/>
        <v>0.65856613816747078</v>
      </c>
      <c r="U95">
        <f t="shared" si="85"/>
        <v>-6.1198348238116127</v>
      </c>
      <c r="V95">
        <f t="shared" si="86"/>
        <v>0.16812329821189445</v>
      </c>
      <c r="W95">
        <f t="shared" si="87"/>
        <v>-0.61198348238116129</v>
      </c>
      <c r="X95">
        <f t="shared" si="88"/>
        <v>0.53220204549301653</v>
      </c>
      <c r="Y95">
        <f t="shared" si="89"/>
        <v>-0.84661737684331118</v>
      </c>
      <c r="Z95">
        <f t="shared" si="90"/>
        <v>0.15338262315668882</v>
      </c>
      <c r="AA95">
        <f t="shared" si="91"/>
        <v>1.5338262315668882</v>
      </c>
      <c r="AB95">
        <f t="shared" si="92"/>
        <v>1.8960548632526617</v>
      </c>
      <c r="AC95">
        <f t="shared" si="93"/>
        <v>3.4298810948195499</v>
      </c>
      <c r="AE95">
        <f>AJ95+_r</f>
        <v>6.4932905061667601E-3</v>
      </c>
      <c r="AF95">
        <f>-m*g*AE95</f>
        <v>6.4932905061667601E-2</v>
      </c>
      <c r="AG95">
        <f>m*AM95^2*_r^2/2</f>
        <v>6.7832209170082323E-4</v>
      </c>
      <c r="AH95">
        <f t="shared" si="109"/>
        <v>6.5611227153368423E-2</v>
      </c>
      <c r="AI95">
        <f>_r*COS(AL95-RADIANS(90))</f>
        <v>0.11377353906219158</v>
      </c>
      <c r="AJ95">
        <f>_r*SIN(AL95-RADIANS(90))</f>
        <v>-0.99350670949383324</v>
      </c>
      <c r="AL95">
        <f t="shared" si="105"/>
        <v>0.1140204353293912</v>
      </c>
      <c r="AM95">
        <f t="shared" si="106"/>
        <v>-3.6832651050415124E-2</v>
      </c>
      <c r="AN95">
        <f>g/_r*SIN(AL95)</f>
        <v>-1.137735390621915</v>
      </c>
      <c r="AO95">
        <f t="shared" si="95"/>
        <v>-3.6832651050415124E-2</v>
      </c>
      <c r="AP95">
        <f t="shared" si="96"/>
        <v>-1.137735390621915</v>
      </c>
      <c r="AQ95">
        <f>AL95+AO95*dt/2</f>
        <v>0.11217880277687044</v>
      </c>
      <c r="AR95">
        <f>AM95+AP95*dt/2</f>
        <v>-9.3719420581510879E-2</v>
      </c>
      <c r="AS95">
        <f>g/_r*SIN(AQ95)</f>
        <v>-1.1194367286138882</v>
      </c>
      <c r="AU95">
        <f t="shared" si="97"/>
        <v>-9.3719420581510879E-2</v>
      </c>
      <c r="AV95">
        <f t="shared" si="98"/>
        <v>-1.1194367286138882</v>
      </c>
      <c r="AW95">
        <f>AQ95+AU95*dt/2</f>
        <v>0.10749283174779489</v>
      </c>
      <c r="AX95">
        <f>AR95+AV95*dt/2</f>
        <v>-0.14969125701220529</v>
      </c>
      <c r="AY95">
        <f>g/_r*SIN(AW95)</f>
        <v>-1.0728594324792176</v>
      </c>
      <c r="AZ95">
        <f t="shared" si="99"/>
        <v>-0.14969125701220529</v>
      </c>
      <c r="BA95">
        <f t="shared" si="100"/>
        <v>-1.0728594324792176</v>
      </c>
      <c r="BB95">
        <f>AW95+AZ95*dt/2</f>
        <v>0.10000826889718463</v>
      </c>
      <c r="BC95">
        <f>AX95+BA95*dt/2</f>
        <v>-0.20333422863616618</v>
      </c>
      <c r="BD95">
        <f>g/_r*SIN(BB95)</f>
        <v>-0.99841644230555981</v>
      </c>
      <c r="BE95">
        <f t="shared" si="101"/>
        <v>-0.20333422863616618</v>
      </c>
      <c r="BF95">
        <f t="shared" si="102"/>
        <v>-0.99841644230555981</v>
      </c>
      <c r="BG95">
        <f>(AO95+2*AU95+2*AZ95+BE95)/6*dt</f>
        <v>-1.2116470581233559E-2</v>
      </c>
      <c r="BH95">
        <f>(AP95+2*AV95+2*BA95+BF95)/6*dt</f>
        <v>-0.10867906925189477</v>
      </c>
    </row>
    <row r="96" spans="3:60" x14ac:dyDescent="0.3">
      <c r="C96">
        <f t="shared" si="107"/>
        <v>-30.188749671512252</v>
      </c>
      <c r="D96">
        <f t="shared" si="108"/>
        <v>-8.1129740047339762</v>
      </c>
      <c r="E96">
        <f t="shared" si="73"/>
        <v>-9.4154144889402431</v>
      </c>
      <c r="F96">
        <f t="shared" si="74"/>
        <v>-0.81129740047339771</v>
      </c>
      <c r="G96">
        <f t="shared" si="75"/>
        <v>-0.94154144889402436</v>
      </c>
      <c r="H96">
        <f t="shared" si="76"/>
        <v>0.94154144889402491</v>
      </c>
      <c r="I96">
        <f t="shared" si="77"/>
        <v>-0.33689716534061276</v>
      </c>
      <c r="J96">
        <f t="shared" si="78"/>
        <v>0.66310283465938724</v>
      </c>
      <c r="K96">
        <f t="shared" si="79"/>
        <v>0.66310283465938546</v>
      </c>
      <c r="L96">
        <f t="shared" si="80"/>
        <v>6.6310283465938724</v>
      </c>
      <c r="M96">
        <f t="shared" si="81"/>
        <v>32.910173600744628</v>
      </c>
      <c r="N96">
        <f t="shared" si="70"/>
        <v>39.5412019473385</v>
      </c>
      <c r="P96">
        <f t="shared" si="103"/>
        <v>0.72932273613609255</v>
      </c>
      <c r="Q96">
        <f t="shared" si="104"/>
        <v>1.3353505224842914</v>
      </c>
      <c r="R96">
        <f t="shared" si="82"/>
        <v>-6.6636480240527183</v>
      </c>
      <c r="S96">
        <f t="shared" si="83"/>
        <v>1.0021681212816556</v>
      </c>
      <c r="T96">
        <f t="shared" si="84"/>
        <v>0.7960902622603071</v>
      </c>
      <c r="U96">
        <f t="shared" si="85"/>
        <v>-7.1462667456093731</v>
      </c>
      <c r="V96">
        <f t="shared" si="86"/>
        <v>0.10021681212816556</v>
      </c>
      <c r="W96">
        <f t="shared" si="87"/>
        <v>-0.71462667456093731</v>
      </c>
      <c r="X96">
        <f t="shared" si="88"/>
        <v>0.66636480240527185</v>
      </c>
      <c r="Y96">
        <f t="shared" si="89"/>
        <v>-0.74562587811541448</v>
      </c>
      <c r="Z96">
        <f t="shared" si="90"/>
        <v>0.25437412188458552</v>
      </c>
      <c r="AA96">
        <f t="shared" si="91"/>
        <v>2.543741218845855</v>
      </c>
      <c r="AB96">
        <f t="shared" si="92"/>
        <v>0.891580508949535</v>
      </c>
      <c r="AC96">
        <f t="shared" si="93"/>
        <v>3.4353217277953902</v>
      </c>
      <c r="AE96">
        <f>AJ96+_r</f>
        <v>5.1877173982973757E-3</v>
      </c>
      <c r="AF96">
        <f>-m*g*AE96</f>
        <v>5.1877173982973757E-2</v>
      </c>
      <c r="AG96">
        <f>m*AM96^2*_r^2/2</f>
        <v>1.0586830372668835E-2</v>
      </c>
      <c r="AH96">
        <f t="shared" si="109"/>
        <v>6.2464004355642588E-2</v>
      </c>
      <c r="AI96">
        <f>_r*COS(AL96-RADIANS(90))</f>
        <v>0.10172768740510243</v>
      </c>
      <c r="AJ96">
        <f>_r*SIN(AL96-RADIANS(90))</f>
        <v>-0.99481228260170262</v>
      </c>
      <c r="AL96">
        <f t="shared" si="105"/>
        <v>0.10190396474815763</v>
      </c>
      <c r="AM96">
        <f t="shared" si="106"/>
        <v>-0.14551172030230991</v>
      </c>
      <c r="AN96">
        <f>g/_r*SIN(AL96)</f>
        <v>-1.0172768740510234</v>
      </c>
      <c r="AO96">
        <f t="shared" si="95"/>
        <v>-0.14551172030230991</v>
      </c>
      <c r="AP96">
        <f t="shared" si="96"/>
        <v>-1.0172768740510234</v>
      </c>
      <c r="AQ96">
        <f>AL96+AO96*dt/2</f>
        <v>9.462837873304214E-2</v>
      </c>
      <c r="AR96">
        <f>AM96+AP96*dt/2</f>
        <v>-0.19637556400486109</v>
      </c>
      <c r="AS96">
        <f>g/_r*SIN(AQ96)</f>
        <v>-0.94487216506262006</v>
      </c>
      <c r="AU96">
        <f t="shared" si="97"/>
        <v>-0.19637556400486109</v>
      </c>
      <c r="AV96">
        <f t="shared" si="98"/>
        <v>-0.94487216506262006</v>
      </c>
      <c r="AW96">
        <f>AQ96+AU96*dt/2</f>
        <v>8.4809600532799082E-2</v>
      </c>
      <c r="AX96">
        <f>AR96+AV96*dt/2</f>
        <v>-0.24361917225799209</v>
      </c>
      <c r="AY96">
        <f>g/_r*SIN(AW96)</f>
        <v>-0.84707969201558964</v>
      </c>
      <c r="AZ96">
        <f t="shared" si="99"/>
        <v>-0.24361917225799209</v>
      </c>
      <c r="BA96">
        <f t="shared" si="100"/>
        <v>-0.84707969201558964</v>
      </c>
      <c r="BB96">
        <f>AW96+AZ96*dt/2</f>
        <v>7.2628641919899484E-2</v>
      </c>
      <c r="BC96">
        <f>AX96+BA96*dt/2</f>
        <v>-0.28597315685877156</v>
      </c>
      <c r="BD96">
        <f>g/_r*SIN(BB96)</f>
        <v>-0.72564807050290159</v>
      </c>
      <c r="BE96">
        <f t="shared" si="101"/>
        <v>-0.28597315685877156</v>
      </c>
      <c r="BF96">
        <f t="shared" si="102"/>
        <v>-0.72564807050290159</v>
      </c>
      <c r="BG96">
        <f>(AO96+2*AU96+2*AZ96+BE96)/6*dt</f>
        <v>-2.1857905828113131E-2</v>
      </c>
      <c r="BH96">
        <f>(AP96+2*AV96+2*BA96+BF96)/6*dt</f>
        <v>-8.8780477645172426E-2</v>
      </c>
    </row>
    <row r="97" spans="3:60" x14ac:dyDescent="0.3">
      <c r="C97">
        <f>C96+F96</f>
        <v>-31.000047071985648</v>
      </c>
      <c r="D97">
        <f>D96+G96</f>
        <v>-9.0545154536280013</v>
      </c>
      <c r="E97">
        <f t="shared" si="73"/>
        <v>-4.0399458613631509</v>
      </c>
      <c r="F97">
        <f t="shared" si="74"/>
        <v>-0.90545154536280015</v>
      </c>
      <c r="G97">
        <f t="shared" si="75"/>
        <v>-0.40399458613631511</v>
      </c>
      <c r="H97">
        <f t="shared" si="76"/>
        <v>0.4039945861363135</v>
      </c>
      <c r="I97">
        <f t="shared" si="77"/>
        <v>-0.91476137564533666</v>
      </c>
      <c r="J97">
        <f t="shared" si="78"/>
        <v>8.5238624354663339E-2</v>
      </c>
      <c r="K97">
        <f t="shared" si="79"/>
        <v>8.5238624354664005E-2</v>
      </c>
      <c r="L97">
        <f t="shared" si="80"/>
        <v>0.85238624354663339</v>
      </c>
      <c r="M97">
        <f t="shared" si="81"/>
        <v>40.992125049994144</v>
      </c>
      <c r="N97">
        <f t="shared" si="70"/>
        <v>41.844511293540776</v>
      </c>
      <c r="P97">
        <f t="shared" si="103"/>
        <v>0.82953954826425813</v>
      </c>
      <c r="Q97">
        <f t="shared" si="104"/>
        <v>0.62072384792335411</v>
      </c>
      <c r="R97">
        <f t="shared" si="82"/>
        <v>-7.3762054517925435</v>
      </c>
      <c r="S97">
        <f t="shared" si="83"/>
        <v>0.25191357533372694</v>
      </c>
      <c r="T97">
        <f t="shared" si="84"/>
        <v>0.86057574066042586</v>
      </c>
      <c r="U97">
        <f t="shared" si="85"/>
        <v>-7.5821807204952911</v>
      </c>
      <c r="V97">
        <f t="shared" si="86"/>
        <v>2.5191357533372694E-2</v>
      </c>
      <c r="W97">
        <f t="shared" si="87"/>
        <v>-0.75821807204952918</v>
      </c>
      <c r="X97">
        <f t="shared" si="88"/>
        <v>0.73762054517925446</v>
      </c>
      <c r="Y97">
        <f t="shared" si="89"/>
        <v>-0.67521547029778539</v>
      </c>
      <c r="Z97">
        <f t="shared" si="90"/>
        <v>0.32478452970221461</v>
      </c>
      <c r="AA97">
        <f t="shared" si="91"/>
        <v>3.2478452970221463</v>
      </c>
      <c r="AB97">
        <f t="shared" si="92"/>
        <v>0.19264904769038763</v>
      </c>
      <c r="AC97">
        <f t="shared" si="93"/>
        <v>3.4404943447125338</v>
      </c>
      <c r="AE97">
        <f>AJ97+_r</f>
        <v>3.2019755391987648E-3</v>
      </c>
      <c r="AF97">
        <f>-m*g*AE97</f>
        <v>3.2019755391987648E-2</v>
      </c>
      <c r="AG97">
        <f>m*AM97^2*_r^2/2</f>
        <v>2.7446417009531127E-2</v>
      </c>
      <c r="AH97">
        <f t="shared" si="109"/>
        <v>5.9466172401518774E-2</v>
      </c>
      <c r="AI97">
        <f>_r*COS(AL97-RADIANS(90))</f>
        <v>7.9960605494480808E-2</v>
      </c>
      <c r="AJ97">
        <f>_r*SIN(AL97-RADIANS(90))</f>
        <v>-0.99679802446080124</v>
      </c>
      <c r="AL97">
        <f t="shared" si="105"/>
        <v>8.0046058920044502E-2</v>
      </c>
      <c r="AM97">
        <f t="shared" si="106"/>
        <v>-0.23429219794748235</v>
      </c>
      <c r="AN97">
        <f>g/_r*SIN(AL97)</f>
        <v>-0.79960605494480796</v>
      </c>
      <c r="AO97">
        <f t="shared" si="95"/>
        <v>-0.23429219794748235</v>
      </c>
      <c r="AP97">
        <f t="shared" si="96"/>
        <v>-0.79960605494480796</v>
      </c>
      <c r="AQ97">
        <f>AL97+AO97*dt/2</f>
        <v>6.8331449022670382E-2</v>
      </c>
      <c r="AR97">
        <f>AM97+AP97*dt/2</f>
        <v>-0.27427250069472275</v>
      </c>
      <c r="AS97">
        <f>g/_r*SIN(AQ97)</f>
        <v>-0.68278286050850967</v>
      </c>
      <c r="AU97">
        <f t="shared" si="97"/>
        <v>-0.27427250069472275</v>
      </c>
      <c r="AV97">
        <f t="shared" si="98"/>
        <v>-0.68278286050850967</v>
      </c>
      <c r="AW97">
        <f>AQ97+AU97*dt/2</f>
        <v>5.4617823987934244E-2</v>
      </c>
      <c r="AX97">
        <f>AR97+AV97*dt/2</f>
        <v>-0.30841164372014823</v>
      </c>
      <c r="AY97">
        <f>g/_r*SIN(AW97)</f>
        <v>-0.54590672905225557</v>
      </c>
      <c r="AZ97">
        <f t="shared" si="99"/>
        <v>-0.30841164372014823</v>
      </c>
      <c r="BA97">
        <f t="shared" si="100"/>
        <v>-0.54590672905225557</v>
      </c>
      <c r="BB97">
        <f>AW97+AZ97*dt/2</f>
        <v>3.9197241801926831E-2</v>
      </c>
      <c r="BC97">
        <f>AX97+BA97*dt/2</f>
        <v>-0.33570698017276102</v>
      </c>
      <c r="BD97">
        <f>g/_r*SIN(BB97)</f>
        <v>-0.39187205310669349</v>
      </c>
      <c r="BE97">
        <f t="shared" si="101"/>
        <v>-0.33570698017276102</v>
      </c>
      <c r="BF97">
        <f t="shared" si="102"/>
        <v>-0.39187205310669349</v>
      </c>
      <c r="BG97">
        <f>(AO97+2*AU97+2*AZ97+BE97)/6*dt</f>
        <v>-2.8922791115833086E-2</v>
      </c>
      <c r="BH97">
        <f>(AP97+2*AV97+2*BA97+BF97)/6*dt</f>
        <v>-6.081428811955053E-2</v>
      </c>
    </row>
    <row r="98" spans="3:60" x14ac:dyDescent="0.3">
      <c r="C98">
        <f t="shared" ref="C98:C102" si="110">C97+F97</f>
        <v>-31.905498617348449</v>
      </c>
      <c r="D98">
        <f t="shared" ref="D98:D102" si="111">D97+G97</f>
        <v>-9.4585100397643167</v>
      </c>
      <c r="E98">
        <f t="shared" si="73"/>
        <v>4.7024827849650253</v>
      </c>
      <c r="F98">
        <f t="shared" si="74"/>
        <v>-0.94585100397643174</v>
      </c>
      <c r="G98">
        <f t="shared" si="75"/>
        <v>0.47024827849650253</v>
      </c>
      <c r="H98">
        <f t="shared" si="76"/>
        <v>-0.47024827849650402</v>
      </c>
      <c r="I98">
        <f t="shared" si="77"/>
        <v>-0.88253416736751578</v>
      </c>
      <c r="J98">
        <f t="shared" si="78"/>
        <v>0.11746583263248422</v>
      </c>
      <c r="K98">
        <f t="shared" si="79"/>
        <v>0.11746583263248345</v>
      </c>
      <c r="L98">
        <f t="shared" si="80"/>
        <v>1.1746583263248422</v>
      </c>
      <c r="M98">
        <f t="shared" si="81"/>
        <v>44.731706086161189</v>
      </c>
      <c r="N98">
        <f t="shared" si="70"/>
        <v>45.906364412486035</v>
      </c>
      <c r="P98">
        <f t="shared" si="103"/>
        <v>0.85473090579763078</v>
      </c>
      <c r="Q98">
        <f t="shared" si="104"/>
        <v>-0.13749422412617507</v>
      </c>
      <c r="R98">
        <f t="shared" si="82"/>
        <v>-7.5439430422038187</v>
      </c>
      <c r="S98">
        <f t="shared" si="83"/>
        <v>-0.51469137623636607</v>
      </c>
      <c r="T98">
        <f t="shared" si="84"/>
        <v>0.847856194591322</v>
      </c>
      <c r="U98">
        <f t="shared" si="85"/>
        <v>-7.4986380438152107</v>
      </c>
      <c r="V98">
        <f t="shared" si="86"/>
        <v>-5.1469137623636613E-2</v>
      </c>
      <c r="W98">
        <f t="shared" si="87"/>
        <v>-0.74986380438152112</v>
      </c>
      <c r="X98">
        <f t="shared" si="88"/>
        <v>0.75439430422038201</v>
      </c>
      <c r="Y98">
        <f t="shared" si="89"/>
        <v>-0.65642153663621194</v>
      </c>
      <c r="Z98">
        <f t="shared" si="90"/>
        <v>0.34357846336378806</v>
      </c>
      <c r="AA98">
        <f t="shared" si="91"/>
        <v>3.4357846336378808</v>
      </c>
      <c r="AB98">
        <f t="shared" si="92"/>
        <v>9.4523308340294307E-3</v>
      </c>
      <c r="AC98">
        <f t="shared" si="93"/>
        <v>3.4452369644719103</v>
      </c>
    </row>
    <row r="99" spans="3:60" x14ac:dyDescent="0.3">
      <c r="C99">
        <f t="shared" si="110"/>
        <v>-32.851349621324879</v>
      </c>
      <c r="D99">
        <f t="shared" si="111"/>
        <v>-8.9882617612678146</v>
      </c>
      <c r="E99">
        <f t="shared" si="73"/>
        <v>9.9085102751312633</v>
      </c>
      <c r="F99">
        <f t="shared" si="74"/>
        <v>-0.89882617612678151</v>
      </c>
      <c r="G99">
        <f t="shared" si="75"/>
        <v>0.99085102751312637</v>
      </c>
      <c r="H99">
        <f t="shared" si="76"/>
        <v>-0.99085102751312648</v>
      </c>
      <c r="I99">
        <f t="shared" si="77"/>
        <v>-0.13496014699229347</v>
      </c>
      <c r="J99">
        <f t="shared" si="78"/>
        <v>0.86503985300770658</v>
      </c>
      <c r="K99">
        <f t="shared" si="79"/>
        <v>0.86503985300770481</v>
      </c>
      <c r="L99">
        <f t="shared" si="80"/>
        <v>8.6503985300770658</v>
      </c>
      <c r="M99">
        <f t="shared" si="81"/>
        <v>40.394424744534597</v>
      </c>
      <c r="N99">
        <f t="shared" si="70"/>
        <v>49.044823274611659</v>
      </c>
      <c r="P99">
        <f t="shared" si="103"/>
        <v>0.8032617681739942</v>
      </c>
      <c r="Q99">
        <f t="shared" si="104"/>
        <v>-0.88735802850769618</v>
      </c>
      <c r="R99">
        <f t="shared" si="82"/>
        <v>-7.1962476662156627</v>
      </c>
      <c r="S99">
        <f t="shared" si="83"/>
        <v>-1.2471704118184794</v>
      </c>
      <c r="T99">
        <f t="shared" si="84"/>
        <v>0.75889386674860937</v>
      </c>
      <c r="U99">
        <f t="shared" si="85"/>
        <v>-6.8811925860251275</v>
      </c>
      <c r="V99">
        <f t="shared" si="86"/>
        <v>-0.12471704118184795</v>
      </c>
      <c r="W99">
        <f t="shared" si="87"/>
        <v>-0.68811925860251277</v>
      </c>
      <c r="X99">
        <f t="shared" si="88"/>
        <v>0.71962476662156638</v>
      </c>
      <c r="Y99">
        <f t="shared" si="89"/>
        <v>-0.69436315805553517</v>
      </c>
      <c r="Z99">
        <f t="shared" si="90"/>
        <v>0.30563684194446483</v>
      </c>
      <c r="AA99">
        <f t="shared" si="91"/>
        <v>3.0563684194446483</v>
      </c>
      <c r="AB99">
        <f t="shared" si="92"/>
        <v>0.39370213537853266</v>
      </c>
      <c r="AC99">
        <f t="shared" si="93"/>
        <v>3.4500705548231809</v>
      </c>
    </row>
    <row r="100" spans="3:60" x14ac:dyDescent="0.3">
      <c r="C100">
        <f t="shared" si="110"/>
        <v>-33.750175797451661</v>
      </c>
      <c r="D100">
        <f t="shared" si="111"/>
        <v>-7.9974107337546885</v>
      </c>
      <c r="E100">
        <f t="shared" si="73"/>
        <v>7.2245289364591114</v>
      </c>
      <c r="F100">
        <f t="shared" si="74"/>
        <v>-0.79974107337546885</v>
      </c>
      <c r="G100">
        <f t="shared" si="75"/>
        <v>0.72245289364591114</v>
      </c>
      <c r="H100">
        <f t="shared" si="76"/>
        <v>-0.72245289364590992</v>
      </c>
      <c r="I100">
        <f t="shared" si="77"/>
        <v>0.69142014467518342</v>
      </c>
      <c r="J100">
        <f t="shared" si="78"/>
        <v>1.6914201446751833</v>
      </c>
      <c r="K100">
        <f t="shared" si="79"/>
        <v>1.6914201446751822</v>
      </c>
      <c r="L100">
        <f t="shared" si="80"/>
        <v>16.914201446751832</v>
      </c>
      <c r="M100">
        <f t="shared" si="81"/>
        <v>31.979289222187351</v>
      </c>
      <c r="N100">
        <f t="shared" si="70"/>
        <v>48.893490668939179</v>
      </c>
      <c r="P100">
        <f t="shared" si="103"/>
        <v>0.6785447269921463</v>
      </c>
      <c r="Q100">
        <f t="shared" si="104"/>
        <v>-1.575477287110209</v>
      </c>
      <c r="R100">
        <f t="shared" si="82"/>
        <v>-6.2766077799368585</v>
      </c>
      <c r="S100">
        <f t="shared" si="83"/>
        <v>-1.889307676107052</v>
      </c>
      <c r="T100">
        <f t="shared" si="84"/>
        <v>0.59977086263663582</v>
      </c>
      <c r="U100">
        <f t="shared" si="85"/>
        <v>-5.6445334334702455</v>
      </c>
      <c r="V100">
        <f t="shared" si="86"/>
        <v>-0.18893076761070521</v>
      </c>
      <c r="W100">
        <f t="shared" si="87"/>
        <v>-0.56445334334702457</v>
      </c>
      <c r="X100">
        <f t="shared" si="88"/>
        <v>0.6276607779936858</v>
      </c>
      <c r="Y100">
        <f t="shared" si="89"/>
        <v>-0.77848696056411959</v>
      </c>
      <c r="Z100">
        <f t="shared" si="90"/>
        <v>0.22151303943588041</v>
      </c>
      <c r="AA100">
        <f t="shared" si="91"/>
        <v>2.2151303943588041</v>
      </c>
      <c r="AB100">
        <f t="shared" si="92"/>
        <v>1.2410643411000719</v>
      </c>
      <c r="AC100">
        <f t="shared" si="93"/>
        <v>3.456194735458876</v>
      </c>
    </row>
    <row r="101" spans="3:60" x14ac:dyDescent="0.3">
      <c r="C101">
        <f t="shared" si="110"/>
        <v>-34.549916870827133</v>
      </c>
      <c r="D101">
        <f t="shared" si="111"/>
        <v>-7.2749578401087778</v>
      </c>
      <c r="E101">
        <f t="shared" si="73"/>
        <v>7.6022454311545251E-2</v>
      </c>
      <c r="F101">
        <f t="shared" si="74"/>
        <v>-0.72749578401087778</v>
      </c>
      <c r="G101">
        <f t="shared" si="75"/>
        <v>7.6022454311545258E-3</v>
      </c>
      <c r="H101">
        <f t="shared" si="76"/>
        <v>-7.602245431152811E-3</v>
      </c>
      <c r="I101">
        <f t="shared" si="77"/>
        <v>0.99997110251466992</v>
      </c>
      <c r="J101">
        <f t="shared" si="78"/>
        <v>1.99997110251467</v>
      </c>
      <c r="K101">
        <f t="shared" si="79"/>
        <v>1.99997110251467</v>
      </c>
      <c r="L101">
        <f t="shared" si="80"/>
        <v>19.999711025146702</v>
      </c>
      <c r="M101">
        <f t="shared" si="81"/>
        <v>26.462505787680087</v>
      </c>
      <c r="N101">
        <f t="shared" si="70"/>
        <v>46.462216812826789</v>
      </c>
      <c r="P101">
        <f t="shared" si="103"/>
        <v>0.48961395938144109</v>
      </c>
      <c r="Q101">
        <f t="shared" si="104"/>
        <v>-2.1399306304572336</v>
      </c>
      <c r="R101">
        <f t="shared" si="82"/>
        <v>-4.7028523678903937</v>
      </c>
      <c r="S101">
        <f t="shared" si="83"/>
        <v>-2.3750732488517534</v>
      </c>
      <c r="T101">
        <f t="shared" si="84"/>
        <v>0.38261742785857938</v>
      </c>
      <c r="U101">
        <f t="shared" si="85"/>
        <v>-3.7334990875187946</v>
      </c>
      <c r="V101">
        <f t="shared" si="86"/>
        <v>-0.23750732488517534</v>
      </c>
      <c r="W101">
        <f t="shared" si="87"/>
        <v>-0.37334990875187946</v>
      </c>
      <c r="X101">
        <f t="shared" si="88"/>
        <v>0.47028523678903933</v>
      </c>
      <c r="Y101">
        <f t="shared" si="89"/>
        <v>-0.88251447356872126</v>
      </c>
      <c r="Z101">
        <f t="shared" si="90"/>
        <v>0.11748552643127874</v>
      </c>
      <c r="AA101">
        <f t="shared" si="91"/>
        <v>1.1748552643127874</v>
      </c>
      <c r="AB101">
        <f t="shared" si="92"/>
        <v>2.2896515515845466</v>
      </c>
      <c r="AC101">
        <f t="shared" si="93"/>
        <v>3.4645068158973338</v>
      </c>
    </row>
    <row r="102" spans="3:60" x14ac:dyDescent="0.3">
      <c r="C102">
        <f t="shared" si="110"/>
        <v>-35.27741265483801</v>
      </c>
      <c r="D102">
        <f t="shared" si="111"/>
        <v>-7.2673555946776229</v>
      </c>
      <c r="E102">
        <f t="shared" si="73"/>
        <v>-6.5930457486972962</v>
      </c>
      <c r="F102">
        <f t="shared" si="74"/>
        <v>-0.72673555946776236</v>
      </c>
      <c r="G102">
        <f t="shared" si="75"/>
        <v>-0.65930457486972971</v>
      </c>
      <c r="H102">
        <f t="shared" si="76"/>
        <v>0.65930457486973082</v>
      </c>
      <c r="I102">
        <f t="shared" si="77"/>
        <v>0.75187597218945856</v>
      </c>
      <c r="J102">
        <f t="shared" si="78"/>
        <v>1.7518759721894586</v>
      </c>
      <c r="K102">
        <f t="shared" si="79"/>
        <v>1.7518759721894597</v>
      </c>
      <c r="L102">
        <f t="shared" si="80"/>
        <v>17.518759721894586</v>
      </c>
      <c r="M102">
        <f t="shared" si="81"/>
        <v>26.407228669746072</v>
      </c>
      <c r="N102">
        <f t="shared" si="70"/>
        <v>43.925988391640658</v>
      </c>
      <c r="P102">
        <f t="shared" si="103"/>
        <v>0.25210663449626575</v>
      </c>
      <c r="Q102">
        <f t="shared" si="104"/>
        <v>-2.5132805392091129</v>
      </c>
      <c r="R102">
        <f t="shared" si="82"/>
        <v>-2.4944455309831044</v>
      </c>
      <c r="S102">
        <f t="shared" si="83"/>
        <v>-2.6380028157582682</v>
      </c>
      <c r="T102">
        <f t="shared" si="84"/>
        <v>0.1264426075358101</v>
      </c>
      <c r="U102">
        <f t="shared" si="85"/>
        <v>-1.2610595498921762</v>
      </c>
      <c r="V102">
        <f t="shared" si="86"/>
        <v>-0.26380028157582686</v>
      </c>
      <c r="W102">
        <f t="shared" si="87"/>
        <v>-0.12610595498921762</v>
      </c>
      <c r="X102">
        <f t="shared" si="88"/>
        <v>0.24944455309831046</v>
      </c>
      <c r="Y102">
        <f t="shared" si="89"/>
        <v>-0.96838908240932997</v>
      </c>
      <c r="Z102">
        <f t="shared" si="90"/>
        <v>3.1610917590670029E-2</v>
      </c>
      <c r="AA102">
        <f t="shared" si="91"/>
        <v>0.31610917590670029</v>
      </c>
      <c r="AB102">
        <f t="shared" si="92"/>
        <v>3.1582895343836244</v>
      </c>
      <c r="AC102">
        <f t="shared" si="93"/>
        <v>3.4743987102903247</v>
      </c>
    </row>
    <row r="103" spans="3:60" x14ac:dyDescent="0.3">
      <c r="C103">
        <f>C102+F102</f>
        <v>-36.004148214305772</v>
      </c>
      <c r="D103">
        <f>D102+G102</f>
        <v>-7.9266601695473522</v>
      </c>
      <c r="E103">
        <f t="shared" si="73"/>
        <v>-9.9230113963339335</v>
      </c>
      <c r="F103">
        <f t="shared" si="74"/>
        <v>-0.79266601695473526</v>
      </c>
      <c r="G103">
        <f t="shared" si="75"/>
        <v>-0.99230113963339339</v>
      </c>
      <c r="H103">
        <f t="shared" si="76"/>
        <v>0.9923011396333935</v>
      </c>
      <c r="I103">
        <f t="shared" si="77"/>
        <v>0.12384848922077493</v>
      </c>
      <c r="J103">
        <f t="shared" si="78"/>
        <v>1.123848489220775</v>
      </c>
      <c r="K103">
        <f t="shared" si="79"/>
        <v>1.1238484892207767</v>
      </c>
      <c r="L103">
        <f t="shared" si="80"/>
        <v>11.238484892207749</v>
      </c>
      <c r="M103">
        <f t="shared" si="81"/>
        <v>31.41597072174423</v>
      </c>
      <c r="N103">
        <f t="shared" si="70"/>
        <v>42.654455613951981</v>
      </c>
      <c r="P103">
        <f t="shared" si="103"/>
        <v>-1.1693647079561109E-2</v>
      </c>
      <c r="Q103">
        <f t="shared" si="104"/>
        <v>-2.6393864941983303</v>
      </c>
      <c r="R103">
        <f t="shared" si="82"/>
        <v>0.11693380580472768</v>
      </c>
      <c r="S103">
        <f t="shared" si="83"/>
        <v>-2.6335398039080937</v>
      </c>
      <c r="T103">
        <f t="shared" si="84"/>
        <v>-0.14366297178947762</v>
      </c>
      <c r="U103">
        <f t="shared" si="85"/>
        <v>1.4316930364354652</v>
      </c>
      <c r="V103">
        <f t="shared" si="86"/>
        <v>-0.26335398039080937</v>
      </c>
      <c r="W103">
        <f t="shared" si="87"/>
        <v>0.14316930364354652</v>
      </c>
      <c r="X103">
        <f t="shared" si="88"/>
        <v>-1.1693380580472817E-2</v>
      </c>
      <c r="Y103">
        <f t="shared" si="89"/>
        <v>-0.99993163008807773</v>
      </c>
      <c r="Z103">
        <f t="shared" si="90"/>
        <v>6.8369911922272486E-5</v>
      </c>
      <c r="AA103">
        <f t="shared" si="91"/>
        <v>6.8369911922272486E-4</v>
      </c>
      <c r="AB103">
        <f t="shared" si="92"/>
        <v>3.4831805328782761</v>
      </c>
      <c r="AC103">
        <f t="shared" si="93"/>
        <v>3.4838642319974991</v>
      </c>
    </row>
    <row r="104" spans="3:60" x14ac:dyDescent="0.3">
      <c r="C104">
        <f t="shared" ref="C104:C109" si="112">C103+F103</f>
        <v>-36.796814231260505</v>
      </c>
      <c r="D104">
        <f t="shared" ref="D104:D109" si="113">D103+G103</f>
        <v>-8.9189613091807463</v>
      </c>
      <c r="E104">
        <f t="shared" si="73"/>
        <v>-7.8475305918123102</v>
      </c>
      <c r="F104">
        <f t="shared" si="74"/>
        <v>-0.89189613091807463</v>
      </c>
      <c r="G104">
        <f t="shared" si="75"/>
        <v>-0.78475305918123106</v>
      </c>
      <c r="H104">
        <f t="shared" si="76"/>
        <v>0.78475305918122995</v>
      </c>
      <c r="I104">
        <f t="shared" si="77"/>
        <v>-0.61980854794500928</v>
      </c>
      <c r="J104">
        <f t="shared" si="78"/>
        <v>0.38019145205499072</v>
      </c>
      <c r="K104">
        <f t="shared" si="79"/>
        <v>0.38019145205499205</v>
      </c>
      <c r="L104">
        <f t="shared" si="80"/>
        <v>3.8019145205499072</v>
      </c>
      <c r="M104">
        <f t="shared" si="81"/>
        <v>39.773935417331565</v>
      </c>
      <c r="N104">
        <f t="shared" si="70"/>
        <v>43.575849937881472</v>
      </c>
      <c r="P104">
        <f t="shared" si="103"/>
        <v>-0.27504762747037048</v>
      </c>
      <c r="Q104">
        <f t="shared" si="104"/>
        <v>-2.4962171905547836</v>
      </c>
      <c r="R104">
        <f t="shared" si="82"/>
        <v>2.7159277452569408</v>
      </c>
      <c r="S104">
        <f t="shared" si="83"/>
        <v>-2.3604208032919365</v>
      </c>
      <c r="T104">
        <f t="shared" si="84"/>
        <v>-0.39985848699810966</v>
      </c>
      <c r="U104">
        <f t="shared" si="85"/>
        <v>3.892879963036679</v>
      </c>
      <c r="V104">
        <f t="shared" si="86"/>
        <v>-0.23604208032919366</v>
      </c>
      <c r="W104">
        <f t="shared" si="87"/>
        <v>0.38928799630366795</v>
      </c>
      <c r="X104">
        <f t="shared" si="88"/>
        <v>-0.27159277452569414</v>
      </c>
      <c r="Y104">
        <f t="shared" si="89"/>
        <v>-0.9624122634429777</v>
      </c>
      <c r="Z104">
        <f t="shared" si="90"/>
        <v>3.75877365570223E-2</v>
      </c>
      <c r="AA104">
        <f t="shared" si="91"/>
        <v>0.375877365570223</v>
      </c>
      <c r="AB104">
        <f t="shared" si="92"/>
        <v>3.1155501312106084</v>
      </c>
      <c r="AC104">
        <f t="shared" si="93"/>
        <v>3.4914274967808314</v>
      </c>
    </row>
    <row r="105" spans="3:60" x14ac:dyDescent="0.3">
      <c r="C105">
        <f t="shared" si="112"/>
        <v>-37.688710362178583</v>
      </c>
      <c r="D105">
        <f t="shared" si="113"/>
        <v>-9.7037143683619771</v>
      </c>
      <c r="E105">
        <f t="shared" si="73"/>
        <v>-0.10401293342519094</v>
      </c>
      <c r="F105">
        <f t="shared" si="74"/>
        <v>-0.97037143683619775</v>
      </c>
      <c r="G105">
        <f t="shared" si="75"/>
        <v>-1.0401293342519095E-2</v>
      </c>
      <c r="H105">
        <f t="shared" si="76"/>
        <v>1.0401293342517378E-2</v>
      </c>
      <c r="I105">
        <f t="shared" si="77"/>
        <v>-0.99994590508527159</v>
      </c>
      <c r="J105">
        <f t="shared" si="78"/>
        <v>5.4094914728408661E-5</v>
      </c>
      <c r="K105">
        <f t="shared" si="79"/>
        <v>5.4094914728519683E-5</v>
      </c>
      <c r="L105">
        <f t="shared" si="80"/>
        <v>5.4094914728408661E-4</v>
      </c>
      <c r="M105">
        <f t="shared" si="81"/>
        <v>47.081036271377343</v>
      </c>
      <c r="N105">
        <f t="shared" si="70"/>
        <v>47.081577220524629</v>
      </c>
      <c r="P105">
        <f t="shared" si="103"/>
        <v>-0.5110897077995642</v>
      </c>
      <c r="Q105">
        <f t="shared" si="104"/>
        <v>-2.1069291942511157</v>
      </c>
      <c r="R105">
        <f t="shared" si="82"/>
        <v>4.8912799334549382</v>
      </c>
      <c r="S105">
        <f t="shared" si="83"/>
        <v>-1.8623651975783688</v>
      </c>
      <c r="T105">
        <f t="shared" si="84"/>
        <v>-0.61643616751211994</v>
      </c>
      <c r="U105">
        <f t="shared" si="85"/>
        <v>5.7813095036073392</v>
      </c>
      <c r="V105">
        <f t="shared" si="86"/>
        <v>-0.18623651975783689</v>
      </c>
      <c r="W105">
        <f t="shared" si="87"/>
        <v>0.57813095036073392</v>
      </c>
      <c r="X105">
        <f t="shared" si="88"/>
        <v>-0.48912799334549356</v>
      </c>
      <c r="Y105">
        <f t="shared" si="89"/>
        <v>-0.87221201902164291</v>
      </c>
      <c r="Z105">
        <f t="shared" si="90"/>
        <v>0.12778798097835709</v>
      </c>
      <c r="AA105">
        <f t="shared" si="91"/>
        <v>1.2778798097835709</v>
      </c>
      <c r="AB105">
        <f t="shared" si="92"/>
        <v>2.2195753147938277</v>
      </c>
      <c r="AC105">
        <f t="shared" si="93"/>
        <v>3.4974551245773986</v>
      </c>
    </row>
    <row r="106" spans="3:60" x14ac:dyDescent="0.3">
      <c r="C106">
        <f t="shared" si="112"/>
        <v>-38.659081799014778</v>
      </c>
      <c r="D106">
        <f t="shared" si="113"/>
        <v>-9.714115661704497</v>
      </c>
      <c r="E106">
        <f t="shared" si="73"/>
        <v>8.191743370608366</v>
      </c>
      <c r="F106">
        <f t="shared" si="74"/>
        <v>-0.97141156617044977</v>
      </c>
      <c r="G106">
        <f t="shared" si="75"/>
        <v>0.81917433706083664</v>
      </c>
      <c r="H106">
        <f t="shared" si="76"/>
        <v>-0.81917433706083753</v>
      </c>
      <c r="I106">
        <f t="shared" si="77"/>
        <v>-0.57354459765648336</v>
      </c>
      <c r="J106">
        <f t="shared" si="78"/>
        <v>0.42645540234351664</v>
      </c>
      <c r="K106">
        <f t="shared" si="79"/>
        <v>0.4264554023435152</v>
      </c>
      <c r="L106">
        <f t="shared" si="80"/>
        <v>4.2645540234351662</v>
      </c>
      <c r="M106">
        <f t="shared" si="81"/>
        <v>47.182021544486297</v>
      </c>
      <c r="N106">
        <f t="shared" si="70"/>
        <v>51.446575567921464</v>
      </c>
      <c r="P106">
        <f t="shared" si="103"/>
        <v>-0.69732622755740103</v>
      </c>
      <c r="Q106">
        <f t="shared" si="104"/>
        <v>-1.5287982438903818</v>
      </c>
      <c r="R106">
        <f t="shared" si="82"/>
        <v>6.4217037293726644</v>
      </c>
      <c r="S106">
        <f t="shared" si="83"/>
        <v>-1.2077130574217485</v>
      </c>
      <c r="T106">
        <f t="shared" si="84"/>
        <v>-0.7737661397519201</v>
      </c>
      <c r="U106">
        <f t="shared" si="85"/>
        <v>6.988340472282597</v>
      </c>
      <c r="V106">
        <f t="shared" si="86"/>
        <v>-0.12077130574217486</v>
      </c>
      <c r="W106">
        <f t="shared" si="87"/>
        <v>0.6988340472282597</v>
      </c>
      <c r="X106">
        <f t="shared" si="88"/>
        <v>-0.6421703729372662</v>
      </c>
      <c r="Y106">
        <f t="shared" si="89"/>
        <v>-0.76656194278193357</v>
      </c>
      <c r="Z106">
        <f t="shared" si="90"/>
        <v>0.23343805721806643</v>
      </c>
      <c r="AA106">
        <f t="shared" si="91"/>
        <v>2.3343805721806641</v>
      </c>
      <c r="AB106">
        <f t="shared" si="92"/>
        <v>1.1686120352611575</v>
      </c>
      <c r="AC106">
        <f t="shared" si="93"/>
        <v>3.5029926074418216</v>
      </c>
    </row>
    <row r="107" spans="3:60" x14ac:dyDescent="0.3">
      <c r="C107">
        <f t="shared" si="112"/>
        <v>-39.630493365185231</v>
      </c>
      <c r="D107">
        <f t="shared" si="113"/>
        <v>-8.8949413246436606</v>
      </c>
      <c r="E107">
        <f t="shared" si="73"/>
        <v>9.3569051420897047</v>
      </c>
      <c r="F107">
        <f t="shared" si="74"/>
        <v>-0.88949413246436615</v>
      </c>
      <c r="G107">
        <f t="shared" si="75"/>
        <v>0.93569051420897054</v>
      </c>
      <c r="H107">
        <f t="shared" si="76"/>
        <v>-0.93569051420896987</v>
      </c>
      <c r="I107">
        <f t="shared" si="77"/>
        <v>0.35282185535954758</v>
      </c>
      <c r="J107">
        <f t="shared" si="78"/>
        <v>1.3528218553595477</v>
      </c>
      <c r="K107">
        <f t="shared" si="79"/>
        <v>1.3528218553595459</v>
      </c>
      <c r="L107">
        <f t="shared" si="80"/>
        <v>13.528218553595476</v>
      </c>
      <c r="M107">
        <f t="shared" si="81"/>
        <v>39.559990584426757</v>
      </c>
      <c r="N107">
        <f t="shared" si="70"/>
        <v>53.088209138022236</v>
      </c>
      <c r="P107">
        <f t="shared" si="103"/>
        <v>-0.81809753329957591</v>
      </c>
      <c r="Q107">
        <f t="shared" si="104"/>
        <v>-0.82996419666212207</v>
      </c>
      <c r="R107">
        <f t="shared" si="82"/>
        <v>7.2984660423391032</v>
      </c>
      <c r="S107">
        <f t="shared" si="83"/>
        <v>-0.46504089454516689</v>
      </c>
      <c r="T107">
        <f t="shared" si="84"/>
        <v>-0.85959574313268206</v>
      </c>
      <c r="U107">
        <f t="shared" si="85"/>
        <v>7.5757874865077532</v>
      </c>
      <c r="V107">
        <f t="shared" si="86"/>
        <v>-4.6504089454516694E-2</v>
      </c>
      <c r="W107">
        <f t="shared" si="87"/>
        <v>0.75757874865077535</v>
      </c>
      <c r="X107">
        <f t="shared" si="88"/>
        <v>-0.72984660423391023</v>
      </c>
      <c r="Y107">
        <f t="shared" si="89"/>
        <v>-0.68361095243437253</v>
      </c>
      <c r="Z107">
        <f t="shared" si="90"/>
        <v>0.31638904756562747</v>
      </c>
      <c r="AA107">
        <f t="shared" si="91"/>
        <v>3.1638904756562747</v>
      </c>
      <c r="AB107">
        <f t="shared" si="92"/>
        <v>0.34442028387050083</v>
      </c>
      <c r="AC107">
        <f t="shared" si="93"/>
        <v>3.5083107595267755</v>
      </c>
    </row>
    <row r="108" spans="3:60" x14ac:dyDescent="0.3">
      <c r="C108">
        <f t="shared" si="112"/>
        <v>-40.519987497649595</v>
      </c>
      <c r="D108">
        <f t="shared" si="113"/>
        <v>-7.95925081043469</v>
      </c>
      <c r="E108">
        <f t="shared" si="73"/>
        <v>3.1524708056277131</v>
      </c>
      <c r="F108">
        <f t="shared" si="74"/>
        <v>-0.79592508104346904</v>
      </c>
      <c r="G108">
        <f t="shared" si="75"/>
        <v>0.31524708056277134</v>
      </c>
      <c r="H108">
        <f t="shared" si="76"/>
        <v>-0.31524708056276968</v>
      </c>
      <c r="I108">
        <f t="shared" si="77"/>
        <v>0.94900963019173346</v>
      </c>
      <c r="J108">
        <f t="shared" si="78"/>
        <v>1.9490096301917335</v>
      </c>
      <c r="K108">
        <f t="shared" si="79"/>
        <v>1.9490096301917328</v>
      </c>
      <c r="L108">
        <f t="shared" si="80"/>
        <v>19.490096301917333</v>
      </c>
      <c r="M108">
        <f t="shared" si="81"/>
        <v>31.674836731702634</v>
      </c>
      <c r="N108">
        <f t="shared" si="70"/>
        <v>51.164933033619967</v>
      </c>
      <c r="P108">
        <f t="shared" si="103"/>
        <v>-0.86460162275409258</v>
      </c>
      <c r="Q108">
        <f t="shared" si="104"/>
        <v>-7.238544801134672E-2</v>
      </c>
      <c r="R108">
        <f t="shared" si="82"/>
        <v>7.6083679978073473</v>
      </c>
      <c r="S108">
        <f t="shared" si="83"/>
        <v>0.30803295187902069</v>
      </c>
      <c r="T108">
        <f t="shared" si="84"/>
        <v>-0.86822089515465994</v>
      </c>
      <c r="U108">
        <f t="shared" si="85"/>
        <v>7.6318051396407638</v>
      </c>
      <c r="V108">
        <f t="shared" si="86"/>
        <v>3.080329518790207E-2</v>
      </c>
      <c r="W108">
        <f t="shared" si="87"/>
        <v>0.76318051396407638</v>
      </c>
      <c r="X108">
        <f t="shared" si="88"/>
        <v>-0.76083679978073471</v>
      </c>
      <c r="Y108">
        <f t="shared" si="89"/>
        <v>-0.64894326724253037</v>
      </c>
      <c r="Z108">
        <f t="shared" si="90"/>
        <v>0.35105673275746963</v>
      </c>
      <c r="AA108">
        <f t="shared" si="91"/>
        <v>3.5105673275746963</v>
      </c>
      <c r="AB108">
        <f t="shared" si="92"/>
        <v>2.6198265419016893E-3</v>
      </c>
      <c r="AC108">
        <f t="shared" si="93"/>
        <v>3.513187154116598</v>
      </c>
    </row>
    <row r="109" spans="3:60" x14ac:dyDescent="0.3">
      <c r="C109">
        <f t="shared" si="112"/>
        <v>-41.315912578693066</v>
      </c>
      <c r="D109">
        <f t="shared" si="113"/>
        <v>-7.644003729871919</v>
      </c>
      <c r="E109">
        <f t="shared" si="73"/>
        <v>-4.575234831076739</v>
      </c>
      <c r="F109">
        <f t="shared" si="74"/>
        <v>-0.76440037298719199</v>
      </c>
      <c r="G109">
        <f t="shared" si="75"/>
        <v>-0.45752348310767393</v>
      </c>
      <c r="H109">
        <f t="shared" si="76"/>
        <v>0.45752348310767549</v>
      </c>
      <c r="I109">
        <f t="shared" si="77"/>
        <v>0.88919753846095451</v>
      </c>
      <c r="J109">
        <f t="shared" si="78"/>
        <v>1.8891975384609545</v>
      </c>
      <c r="K109">
        <f t="shared" si="79"/>
        <v>1.8891975384609552</v>
      </c>
      <c r="L109">
        <f t="shared" si="80"/>
        <v>18.891975384609545</v>
      </c>
      <c r="M109">
        <f t="shared" si="81"/>
        <v>29.215396511147905</v>
      </c>
      <c r="N109">
        <f t="shared" si="70"/>
        <v>48.107371895757453</v>
      </c>
      <c r="P109">
        <f t="shared" si="103"/>
        <v>-0.83379832756619054</v>
      </c>
      <c r="Q109">
        <f t="shared" si="104"/>
        <v>0.69079506595272966</v>
      </c>
      <c r="R109">
        <f t="shared" si="82"/>
        <v>7.404894409799871</v>
      </c>
      <c r="S109">
        <f t="shared" si="83"/>
        <v>1.0610397864427232</v>
      </c>
      <c r="T109">
        <f t="shared" si="84"/>
        <v>-0.79925857426855407</v>
      </c>
      <c r="U109">
        <f t="shared" si="85"/>
        <v>7.1683933749560991</v>
      </c>
      <c r="V109">
        <f t="shared" si="86"/>
        <v>0.10610397864427233</v>
      </c>
      <c r="W109">
        <f t="shared" si="87"/>
        <v>0.71683933749560991</v>
      </c>
      <c r="X109">
        <f t="shared" si="88"/>
        <v>-0.74048944097998703</v>
      </c>
      <c r="Y109">
        <f t="shared" si="89"/>
        <v>-0.672067993433065</v>
      </c>
      <c r="Z109">
        <f t="shared" si="90"/>
        <v>0.327932006566935</v>
      </c>
      <c r="AA109">
        <f t="shared" si="91"/>
        <v>3.2793200656693502</v>
      </c>
      <c r="AB109">
        <f t="shared" si="92"/>
        <v>0.23859891157231805</v>
      </c>
      <c r="AC109">
        <f t="shared" si="93"/>
        <v>3.5179189772416684</v>
      </c>
    </row>
    <row r="110" spans="3:60" x14ac:dyDescent="0.3">
      <c r="C110">
        <f>C109+F109</f>
        <v>-42.080312951680256</v>
      </c>
      <c r="D110">
        <f>D109+G109</f>
        <v>-8.1015272129795921</v>
      </c>
      <c r="E110">
        <f t="shared" si="73"/>
        <v>-9.4565675459792349</v>
      </c>
      <c r="F110">
        <f t="shared" si="74"/>
        <v>-0.81015272129795923</v>
      </c>
      <c r="G110">
        <f t="shared" si="75"/>
        <v>-0.94565675459792353</v>
      </c>
      <c r="H110">
        <f t="shared" si="76"/>
        <v>0.94565675459792398</v>
      </c>
      <c r="I110">
        <f t="shared" si="77"/>
        <v>0.32516657651628611</v>
      </c>
      <c r="J110">
        <f t="shared" si="78"/>
        <v>1.3251665765162861</v>
      </c>
      <c r="K110">
        <f t="shared" si="79"/>
        <v>1.3251665765162877</v>
      </c>
      <c r="L110">
        <f t="shared" si="80"/>
        <v>13.251665765162862</v>
      </c>
      <c r="M110">
        <f t="shared" si="81"/>
        <v>32.817371591324438</v>
      </c>
      <c r="N110">
        <f t="shared" si="70"/>
        <v>46.0690373564873</v>
      </c>
      <c r="P110">
        <f t="shared" si="103"/>
        <v>-0.7276943489219182</v>
      </c>
      <c r="Q110">
        <f t="shared" si="104"/>
        <v>1.4076344034483395</v>
      </c>
      <c r="R110">
        <f t="shared" si="82"/>
        <v>6.6514975181415519</v>
      </c>
      <c r="S110">
        <f t="shared" si="83"/>
        <v>1.7402092793554171</v>
      </c>
      <c r="T110">
        <f t="shared" si="84"/>
        <v>-0.65731262874950125</v>
      </c>
      <c r="U110">
        <f t="shared" si="85"/>
        <v>6.1099163816510718</v>
      </c>
      <c r="V110">
        <f t="shared" si="86"/>
        <v>0.17402092793554172</v>
      </c>
      <c r="W110">
        <f t="shared" si="87"/>
        <v>0.61099163816510726</v>
      </c>
      <c r="X110">
        <f t="shared" si="88"/>
        <v>-0.66514975181415503</v>
      </c>
      <c r="Y110">
        <f t="shared" si="89"/>
        <v>-0.74670998899276009</v>
      </c>
      <c r="Z110">
        <f t="shared" si="90"/>
        <v>0.25329001100723991</v>
      </c>
      <c r="AA110">
        <f t="shared" si="91"/>
        <v>2.5329001100723989</v>
      </c>
      <c r="AB110">
        <f t="shared" si="92"/>
        <v>0.99071730688568127</v>
      </c>
      <c r="AC110">
        <f t="shared" si="93"/>
        <v>3.5236174169580803</v>
      </c>
    </row>
    <row r="111" spans="3:60" x14ac:dyDescent="0.3">
      <c r="C111">
        <f t="shared" ref="C111:C114" si="114">C110+F110</f>
        <v>-42.890465672978216</v>
      </c>
      <c r="D111">
        <f t="shared" ref="D111:D114" si="115">D110+G110</f>
        <v>-9.0471839675775154</v>
      </c>
      <c r="E111">
        <f t="shared" si="73"/>
        <v>-8.8747245840729008</v>
      </c>
      <c r="F111">
        <f t="shared" si="74"/>
        <v>-0.90471839675775156</v>
      </c>
      <c r="G111">
        <f t="shared" si="75"/>
        <v>-0.88747245840729017</v>
      </c>
      <c r="H111">
        <f t="shared" si="76"/>
        <v>0.88747245840728917</v>
      </c>
      <c r="I111">
        <f t="shared" si="77"/>
        <v>-0.4608607550752421</v>
      </c>
      <c r="J111">
        <f t="shared" si="78"/>
        <v>0.53913924492475784</v>
      </c>
      <c r="K111">
        <f t="shared" si="79"/>
        <v>0.5391392449247594</v>
      </c>
      <c r="L111">
        <f t="shared" si="80"/>
        <v>5.3913924492475784</v>
      </c>
      <c r="M111">
        <f t="shared" si="81"/>
        <v>40.925768871595814</v>
      </c>
      <c r="N111">
        <f t="shared" si="70"/>
        <v>46.31716132084339</v>
      </c>
      <c r="P111">
        <f t="shared" si="103"/>
        <v>-0.55367342098637651</v>
      </c>
      <c r="Q111">
        <f t="shared" si="104"/>
        <v>2.0186260416134467</v>
      </c>
      <c r="R111">
        <f t="shared" si="82"/>
        <v>5.2581537678578449</v>
      </c>
      <c r="S111">
        <f t="shared" si="83"/>
        <v>2.281533730006339</v>
      </c>
      <c r="T111">
        <f t="shared" si="84"/>
        <v>-0.45274211890570415</v>
      </c>
      <c r="U111">
        <f t="shared" si="85"/>
        <v>4.3743302874095775</v>
      </c>
      <c r="V111">
        <f t="shared" si="86"/>
        <v>0.2281533730006339</v>
      </c>
      <c r="W111">
        <f t="shared" si="87"/>
        <v>0.4374330287409578</v>
      </c>
      <c r="X111">
        <f t="shared" si="88"/>
        <v>-0.52581537678578427</v>
      </c>
      <c r="Y111">
        <f t="shared" si="89"/>
        <v>-0.85059872415588755</v>
      </c>
      <c r="Z111">
        <f t="shared" si="90"/>
        <v>0.14940127584411245</v>
      </c>
      <c r="AA111">
        <f t="shared" si="91"/>
        <v>1.4940127584411245</v>
      </c>
      <c r="AB111">
        <f t="shared" si="92"/>
        <v>2.0374255479399865</v>
      </c>
      <c r="AC111">
        <f t="shared" si="93"/>
        <v>3.5314383063811112</v>
      </c>
    </row>
    <row r="112" spans="3:60" x14ac:dyDescent="0.3">
      <c r="C112">
        <f t="shared" si="114"/>
        <v>-43.795184069735967</v>
      </c>
      <c r="D112">
        <f t="shared" si="115"/>
        <v>-9.9346564259848051</v>
      </c>
      <c r="E112">
        <f t="shared" ref="E112:E120" si="116">g/_r*SIN(C112)</f>
        <v>-1.8602314475654456</v>
      </c>
      <c r="F112">
        <f t="shared" ref="F112:F120" si="117">D112*dt</f>
        <v>-0.99346564259848058</v>
      </c>
      <c r="G112">
        <f t="shared" ref="G112:G120" si="118">E112*dt</f>
        <v>-0.18602314475654458</v>
      </c>
      <c r="H112">
        <f t="shared" ref="H112:H120" si="119">_r*COS(C112-RADIANS(90))</f>
        <v>0.18602314475654286</v>
      </c>
      <c r="I112">
        <f t="shared" ref="I112:I120" si="120">_r*SIN(C112-RADIANS(90))</f>
        <v>-0.98254536262448788</v>
      </c>
      <c r="J112">
        <f t="shared" ref="J112:J143" si="121">I112+_r</f>
        <v>1.7454637375512116E-2</v>
      </c>
      <c r="K112">
        <f t="shared" ref="K112:K120" si="122">_r*(1-COS(C112))</f>
        <v>1.745463737551245E-2</v>
      </c>
      <c r="L112">
        <f t="shared" ref="L112:L120" si="123">-m*g*J112</f>
        <v>0.17454637375512116</v>
      </c>
      <c r="M112">
        <f t="shared" ref="M112:M120" si="124">m*D112^2*_r^2/2</f>
        <v>49.34869915118059</v>
      </c>
      <c r="N112">
        <f t="shared" si="70"/>
        <v>49.52324552493571</v>
      </c>
      <c r="P112">
        <f t="shared" si="103"/>
        <v>-0.32552004798574263</v>
      </c>
      <c r="Q112">
        <f t="shared" si="104"/>
        <v>2.4560590703544047</v>
      </c>
      <c r="R112">
        <f t="shared" ref="R112:R120" si="125">g/_r*SIN(P112)</f>
        <v>3.1980156650773166</v>
      </c>
      <c r="S112">
        <f t="shared" ref="S112:S143" si="126">Q112+R112*dt/2</f>
        <v>2.6159598536082704</v>
      </c>
      <c r="T112">
        <f t="shared" ref="T112:T120" si="127">P112+Q112*dt/2</f>
        <v>-0.20271709446802239</v>
      </c>
      <c r="U112">
        <f t="shared" ref="U112:U143" si="128">g/_r*SIN(T112)</f>
        <v>2.013315276475625</v>
      </c>
      <c r="V112">
        <f t="shared" ref="V112:V120" si="129">S112*dt</f>
        <v>0.26159598536082707</v>
      </c>
      <c r="W112">
        <f t="shared" ref="W112:W120" si="130">U112*dt</f>
        <v>0.20133152764756251</v>
      </c>
      <c r="X112">
        <f t="shared" ref="X112:X120" si="131">_r*COS(P112-RADIANS(90))</f>
        <v>-0.31980156650773151</v>
      </c>
      <c r="Y112">
        <f t="shared" ref="Y112:Y120" si="132">_r*SIN(P112-RADIANS(90))</f>
        <v>-0.94748454238536317</v>
      </c>
      <c r="Z112">
        <f t="shared" ref="Z112:Z143" si="133">Y112+_r</f>
        <v>5.2515457614636829E-2</v>
      </c>
      <c r="AA112">
        <f t="shared" ref="AA112:AA143" si="134">-m*g*Z112</f>
        <v>0.52515457614636829</v>
      </c>
      <c r="AB112">
        <f t="shared" ref="AB112:AB120" si="135">m*Q112^2*_r^2/2</f>
        <v>3.0161130785350716</v>
      </c>
      <c r="AC112">
        <f t="shared" si="93"/>
        <v>3.5412676546814401</v>
      </c>
    </row>
    <row r="113" spans="3:29" x14ac:dyDescent="0.3">
      <c r="C113">
        <f t="shared" si="114"/>
        <v>-44.788649712334447</v>
      </c>
      <c r="D113">
        <f t="shared" si="115"/>
        <v>-10.12067957074135</v>
      </c>
      <c r="E113">
        <f t="shared" si="116"/>
        <v>7.2176745933272732</v>
      </c>
      <c r="F113">
        <f t="shared" si="117"/>
        <v>-1.0120679570741351</v>
      </c>
      <c r="G113">
        <f t="shared" si="118"/>
        <v>0.72176745933272735</v>
      </c>
      <c r="H113">
        <f t="shared" si="119"/>
        <v>-0.72176745933272846</v>
      </c>
      <c r="I113">
        <f t="shared" si="120"/>
        <v>-0.69213563313008108</v>
      </c>
      <c r="J113">
        <f t="shared" si="121"/>
        <v>0.30786436686991892</v>
      </c>
      <c r="K113">
        <f t="shared" si="122"/>
        <v>0.30786436686991769</v>
      </c>
      <c r="L113">
        <f t="shared" si="123"/>
        <v>3.0786436686991889</v>
      </c>
      <c r="M113">
        <f t="shared" si="124"/>
        <v>51.214077486810659</v>
      </c>
      <c r="N113">
        <f t="shared" si="70"/>
        <v>54.292721155509845</v>
      </c>
      <c r="P113">
        <f t="shared" si="103"/>
        <v>-6.3924062624915567E-2</v>
      </c>
      <c r="Q113">
        <f t="shared" si="104"/>
        <v>2.6573905980019674</v>
      </c>
      <c r="R113">
        <f t="shared" si="125"/>
        <v>0.63880536187563464</v>
      </c>
      <c r="S113">
        <f t="shared" si="126"/>
        <v>2.6893308660957493</v>
      </c>
      <c r="T113">
        <f t="shared" si="127"/>
        <v>6.8945467275182803E-2</v>
      </c>
      <c r="U113">
        <f t="shared" si="128"/>
        <v>-0.68890858468467098</v>
      </c>
      <c r="V113">
        <f t="shared" si="129"/>
        <v>0.26893308660957493</v>
      </c>
      <c r="W113">
        <f t="shared" si="130"/>
        <v>-6.8890858468467098E-2</v>
      </c>
      <c r="X113">
        <f t="shared" si="131"/>
        <v>-6.3880536187563397E-2</v>
      </c>
      <c r="Y113">
        <f t="shared" si="132"/>
        <v>-0.99795755275281595</v>
      </c>
      <c r="Z113">
        <f t="shared" si="133"/>
        <v>2.0424472471840538E-3</v>
      </c>
      <c r="AA113">
        <f t="shared" si="134"/>
        <v>2.0424472471840538E-2</v>
      </c>
      <c r="AB113">
        <f t="shared" si="135"/>
        <v>3.5308623951746272</v>
      </c>
      <c r="AC113">
        <f t="shared" si="93"/>
        <v>3.5512868676464677</v>
      </c>
    </row>
    <row r="114" spans="3:29" x14ac:dyDescent="0.3">
      <c r="C114">
        <f t="shared" si="114"/>
        <v>-45.800717669408584</v>
      </c>
      <c r="D114">
        <f t="shared" si="115"/>
        <v>-9.398912111408622</v>
      </c>
      <c r="E114">
        <f t="shared" si="116"/>
        <v>9.6949747088173286</v>
      </c>
      <c r="F114">
        <f t="shared" si="117"/>
        <v>-0.93989121114086227</v>
      </c>
      <c r="G114">
        <f t="shared" si="118"/>
        <v>0.96949747088173288</v>
      </c>
      <c r="H114">
        <f t="shared" si="119"/>
        <v>-0.96949747088173244</v>
      </c>
      <c r="I114">
        <f t="shared" si="120"/>
        <v>0.24510131365197613</v>
      </c>
      <c r="J114">
        <f t="shared" si="121"/>
        <v>1.2451013136519762</v>
      </c>
      <c r="K114">
        <f t="shared" si="122"/>
        <v>1.2451013136519744</v>
      </c>
      <c r="L114">
        <f t="shared" si="123"/>
        <v>12.451013136519762</v>
      </c>
      <c r="M114">
        <f t="shared" si="124"/>
        <v>44.169774438991844</v>
      </c>
      <c r="N114">
        <f t="shared" si="70"/>
        <v>56.620787575511606</v>
      </c>
      <c r="P114">
        <f t="shared" si="103"/>
        <v>0.20500902398465937</v>
      </c>
      <c r="Q114">
        <f t="shared" si="104"/>
        <v>2.5884997395335003</v>
      </c>
      <c r="R114">
        <f t="shared" si="125"/>
        <v>-2.0357599492779426</v>
      </c>
      <c r="S114">
        <f t="shared" si="126"/>
        <v>2.4867117420696032</v>
      </c>
      <c r="T114">
        <f t="shared" si="127"/>
        <v>0.3344340109613344</v>
      </c>
      <c r="U114">
        <f t="shared" si="128"/>
        <v>-3.2823459135963988</v>
      </c>
      <c r="V114">
        <f t="shared" si="129"/>
        <v>0.24867117420696033</v>
      </c>
      <c r="W114">
        <f t="shared" si="130"/>
        <v>-0.32823459135963989</v>
      </c>
      <c r="X114">
        <f t="shared" si="131"/>
        <v>0.20357599492779432</v>
      </c>
      <c r="Y114">
        <f t="shared" si="132"/>
        <v>-0.97905914749271339</v>
      </c>
      <c r="Z114">
        <f t="shared" si="133"/>
        <v>2.0940852507286611E-2</v>
      </c>
      <c r="AA114">
        <f t="shared" si="134"/>
        <v>0.20940852507286611</v>
      </c>
      <c r="AB114">
        <f t="shared" si="135"/>
        <v>3.3501654507824994</v>
      </c>
      <c r="AC114">
        <f t="shared" si="93"/>
        <v>3.5595739758553657</v>
      </c>
    </row>
    <row r="115" spans="3:29" x14ac:dyDescent="0.3">
      <c r="C115">
        <f>C114+F114</f>
        <v>-46.740608880549445</v>
      </c>
      <c r="D115">
        <f>D114+G114</f>
        <v>-8.4294146405268897</v>
      </c>
      <c r="E115">
        <f t="shared" si="116"/>
        <v>3.7396534500798175</v>
      </c>
      <c r="F115">
        <f t="shared" si="117"/>
        <v>-0.84294146405268899</v>
      </c>
      <c r="G115">
        <f t="shared" si="118"/>
        <v>0.37396534500798179</v>
      </c>
      <c r="H115">
        <f t="shared" si="119"/>
        <v>-0.37396534500798012</v>
      </c>
      <c r="I115">
        <f t="shared" si="120"/>
        <v>0.92744267786912971</v>
      </c>
      <c r="J115">
        <f t="shared" si="121"/>
        <v>1.9274426778691298</v>
      </c>
      <c r="K115">
        <f t="shared" si="122"/>
        <v>1.9274426778691292</v>
      </c>
      <c r="L115">
        <f t="shared" si="123"/>
        <v>19.2744267786913</v>
      </c>
      <c r="M115">
        <f t="shared" si="124"/>
        <v>35.527515590964533</v>
      </c>
      <c r="N115">
        <f t="shared" si="70"/>
        <v>54.801942369655833</v>
      </c>
      <c r="P115">
        <f t="shared" si="103"/>
        <v>0.4536801981916197</v>
      </c>
      <c r="Q115">
        <f t="shared" si="104"/>
        <v>2.2602651481738603</v>
      </c>
      <c r="R115">
        <f t="shared" si="125"/>
        <v>-4.3827640487608726</v>
      </c>
      <c r="S115">
        <f t="shared" si="126"/>
        <v>2.0411269457358165</v>
      </c>
      <c r="T115">
        <f t="shared" si="127"/>
        <v>0.5666934556003127</v>
      </c>
      <c r="U115">
        <f t="shared" si="128"/>
        <v>-5.3684532089253088</v>
      </c>
      <c r="V115">
        <f t="shared" si="129"/>
        <v>0.20411269457358167</v>
      </c>
      <c r="W115">
        <f t="shared" si="130"/>
        <v>-0.5368453208925309</v>
      </c>
      <c r="X115">
        <f t="shared" si="131"/>
        <v>0.43827640487608732</v>
      </c>
      <c r="Y115">
        <f t="shared" si="132"/>
        <v>-0.89884024883673963</v>
      </c>
      <c r="Z115">
        <f t="shared" si="133"/>
        <v>0.10115975116326037</v>
      </c>
      <c r="AA115">
        <f t="shared" si="134"/>
        <v>1.0115975116326037</v>
      </c>
      <c r="AB115">
        <f t="shared" si="135"/>
        <v>2.5543992700247014</v>
      </c>
      <c r="AC115">
        <f t="shared" si="93"/>
        <v>3.5659967816573053</v>
      </c>
    </row>
    <row r="116" spans="3:29" x14ac:dyDescent="0.3">
      <c r="C116">
        <f t="shared" ref="C116:C119" si="136">C115+F115</f>
        <v>-47.583550344602131</v>
      </c>
      <c r="D116">
        <f t="shared" ref="D116:D119" si="137">D115+G115</f>
        <v>-8.0554492955189083</v>
      </c>
      <c r="E116">
        <f t="shared" si="116"/>
        <v>-4.436439080886367</v>
      </c>
      <c r="F116">
        <f t="shared" si="117"/>
        <v>-0.80554492955189083</v>
      </c>
      <c r="G116">
        <f t="shared" si="118"/>
        <v>-0.44364390808863674</v>
      </c>
      <c r="H116">
        <f t="shared" si="119"/>
        <v>0.44364390808863824</v>
      </c>
      <c r="I116">
        <f t="shared" si="120"/>
        <v>0.8962031481845173</v>
      </c>
      <c r="J116">
        <f t="shared" si="121"/>
        <v>1.8962031481845174</v>
      </c>
      <c r="K116">
        <f t="shared" si="122"/>
        <v>1.8962031481845181</v>
      </c>
      <c r="L116">
        <f t="shared" si="123"/>
        <v>18.962031481845173</v>
      </c>
      <c r="M116">
        <f t="shared" si="124"/>
        <v>32.445131676338036</v>
      </c>
      <c r="N116">
        <f t="shared" si="70"/>
        <v>51.407163158183209</v>
      </c>
      <c r="P116">
        <f t="shared" si="103"/>
        <v>0.65779289276520136</v>
      </c>
      <c r="Q116">
        <f t="shared" si="104"/>
        <v>1.7234198272813295</v>
      </c>
      <c r="R116">
        <f t="shared" si="125"/>
        <v>-6.1137176247516054</v>
      </c>
      <c r="S116">
        <f t="shared" si="126"/>
        <v>1.4177339460437492</v>
      </c>
      <c r="T116">
        <f t="shared" si="127"/>
        <v>0.74396388412926784</v>
      </c>
      <c r="U116">
        <f t="shared" si="128"/>
        <v>-6.7720981043637494</v>
      </c>
      <c r="V116">
        <f t="shared" si="129"/>
        <v>0.14177339460437494</v>
      </c>
      <c r="W116">
        <f t="shared" si="130"/>
        <v>-0.67720981043637496</v>
      </c>
      <c r="X116">
        <f t="shared" si="131"/>
        <v>0.61137176247516067</v>
      </c>
      <c r="Y116">
        <f t="shared" si="132"/>
        <v>-0.79134352088585136</v>
      </c>
      <c r="Z116">
        <f t="shared" si="133"/>
        <v>0.20865647911414864</v>
      </c>
      <c r="AA116">
        <f t="shared" si="134"/>
        <v>2.0865647911414866</v>
      </c>
      <c r="AB116">
        <f t="shared" si="135"/>
        <v>1.4850879505332037</v>
      </c>
      <c r="AC116">
        <f t="shared" si="93"/>
        <v>3.5716527416746904</v>
      </c>
    </row>
    <row r="117" spans="3:29" x14ac:dyDescent="0.3">
      <c r="C117">
        <f t="shared" si="136"/>
        <v>-48.389095274154023</v>
      </c>
      <c r="D117">
        <f t="shared" si="137"/>
        <v>-8.4990932036075453</v>
      </c>
      <c r="E117">
        <f t="shared" si="116"/>
        <v>-9.5366935590783246</v>
      </c>
      <c r="F117">
        <f t="shared" si="117"/>
        <v>-0.84990932036075462</v>
      </c>
      <c r="G117">
        <f t="shared" si="118"/>
        <v>-0.95366935590783253</v>
      </c>
      <c r="H117">
        <f t="shared" si="119"/>
        <v>0.95366935590783286</v>
      </c>
      <c r="I117">
        <f t="shared" si="120"/>
        <v>0.3008567094188514</v>
      </c>
      <c r="J117">
        <f t="shared" si="121"/>
        <v>1.3008567094188515</v>
      </c>
      <c r="K117">
        <f t="shared" si="122"/>
        <v>1.300856709418853</v>
      </c>
      <c r="L117">
        <f t="shared" si="123"/>
        <v>13.008567094188514</v>
      </c>
      <c r="M117">
        <f t="shared" si="124"/>
        <v>36.117292641803985</v>
      </c>
      <c r="N117">
        <f t="shared" si="70"/>
        <v>49.125859735992499</v>
      </c>
      <c r="P117">
        <f t="shared" si="103"/>
        <v>0.79956628736957636</v>
      </c>
      <c r="Q117">
        <f t="shared" si="104"/>
        <v>1.0462100168449546</v>
      </c>
      <c r="R117">
        <f t="shared" si="125"/>
        <v>-7.1705385293972839</v>
      </c>
      <c r="S117">
        <f t="shared" si="126"/>
        <v>0.68768309037509034</v>
      </c>
      <c r="T117">
        <f t="shared" si="127"/>
        <v>0.85187678821182411</v>
      </c>
      <c r="U117">
        <f t="shared" si="128"/>
        <v>-7.5251772987147083</v>
      </c>
      <c r="V117">
        <f t="shared" si="129"/>
        <v>6.8768309037509037E-2</v>
      </c>
      <c r="W117">
        <f t="shared" si="130"/>
        <v>-0.75251772987147092</v>
      </c>
      <c r="X117">
        <f t="shared" si="131"/>
        <v>0.71705385293972845</v>
      </c>
      <c r="Y117">
        <f t="shared" si="132"/>
        <v>-0.69701777020696565</v>
      </c>
      <c r="Z117">
        <f t="shared" si="133"/>
        <v>0.30298222979303435</v>
      </c>
      <c r="AA117">
        <f t="shared" si="134"/>
        <v>3.0298222979303437</v>
      </c>
      <c r="AB117">
        <f t="shared" si="135"/>
        <v>0.54727769967336015</v>
      </c>
      <c r="AC117">
        <f t="shared" si="93"/>
        <v>3.5770999976037041</v>
      </c>
    </row>
    <row r="118" spans="3:29" x14ac:dyDescent="0.3">
      <c r="C118">
        <f t="shared" si="136"/>
        <v>-49.239004594514775</v>
      </c>
      <c r="D118">
        <f t="shared" si="137"/>
        <v>-9.4527625595153779</v>
      </c>
      <c r="E118">
        <f t="shared" si="116"/>
        <v>-8.5548041281109004</v>
      </c>
      <c r="F118">
        <f t="shared" si="117"/>
        <v>-0.94527625595153786</v>
      </c>
      <c r="G118">
        <f t="shared" si="118"/>
        <v>-0.85548041281109011</v>
      </c>
      <c r="H118">
        <f t="shared" si="119"/>
        <v>0.85548041281108922</v>
      </c>
      <c r="I118">
        <f t="shared" si="120"/>
        <v>-0.51783517000737633</v>
      </c>
      <c r="J118">
        <f t="shared" si="121"/>
        <v>0.48216482999262367</v>
      </c>
      <c r="K118">
        <f t="shared" si="122"/>
        <v>0.48216482999262511</v>
      </c>
      <c r="L118">
        <f t="shared" si="123"/>
        <v>4.8216482999262364</v>
      </c>
      <c r="M118">
        <f t="shared" si="124"/>
        <v>44.677360003287859</v>
      </c>
      <c r="N118">
        <f t="shared" si="70"/>
        <v>49.499008303214097</v>
      </c>
      <c r="P118">
        <f t="shared" si="103"/>
        <v>0.86833459640708544</v>
      </c>
      <c r="Q118">
        <f t="shared" si="104"/>
        <v>0.29369228697348371</v>
      </c>
      <c r="R118">
        <f t="shared" si="125"/>
        <v>-7.6325398111401945</v>
      </c>
      <c r="S118">
        <f t="shared" si="126"/>
        <v>-8.7934703583526064E-2</v>
      </c>
      <c r="T118">
        <f t="shared" si="127"/>
        <v>0.88301921075575962</v>
      </c>
      <c r="U118">
        <f t="shared" si="128"/>
        <v>-7.7265905668002777</v>
      </c>
      <c r="V118">
        <f t="shared" si="129"/>
        <v>-8.7934703583526074E-3</v>
      </c>
      <c r="W118">
        <f t="shared" si="130"/>
        <v>-0.77265905668002777</v>
      </c>
      <c r="X118">
        <f t="shared" si="131"/>
        <v>0.76325398111401943</v>
      </c>
      <c r="Y118">
        <f t="shared" si="132"/>
        <v>-0.64609856857417669</v>
      </c>
      <c r="Z118">
        <f t="shared" si="133"/>
        <v>0.35390143142582331</v>
      </c>
      <c r="AA118">
        <f t="shared" si="134"/>
        <v>3.5390143142582331</v>
      </c>
      <c r="AB118">
        <f t="shared" si="135"/>
        <v>4.3127579713857556E-2</v>
      </c>
      <c r="AC118">
        <f t="shared" si="93"/>
        <v>3.5821418939720906</v>
      </c>
    </row>
    <row r="119" spans="3:29" x14ac:dyDescent="0.3">
      <c r="C119">
        <f t="shared" si="136"/>
        <v>-50.184280850466315</v>
      </c>
      <c r="D119">
        <f t="shared" si="137"/>
        <v>-10.308242972326468</v>
      </c>
      <c r="E119">
        <f t="shared" si="116"/>
        <v>-0.81112399866534757</v>
      </c>
      <c r="F119">
        <f t="shared" si="117"/>
        <v>-1.0308242972326469</v>
      </c>
      <c r="G119">
        <f t="shared" si="118"/>
        <v>-8.1112399866534762E-2</v>
      </c>
      <c r="H119">
        <f t="shared" si="119"/>
        <v>8.1112399866533055E-2</v>
      </c>
      <c r="I119">
        <f t="shared" si="120"/>
        <v>-0.9967049606517927</v>
      </c>
      <c r="J119">
        <f t="shared" si="121"/>
        <v>3.2950393482072959E-3</v>
      </c>
      <c r="K119">
        <f t="shared" si="122"/>
        <v>3.295039348207407E-3</v>
      </c>
      <c r="L119">
        <f t="shared" si="123"/>
        <v>3.2950393482072959E-2</v>
      </c>
      <c r="M119">
        <f t="shared" si="124"/>
        <v>53.129936588259007</v>
      </c>
      <c r="N119">
        <f t="shared" si="70"/>
        <v>53.162886981741082</v>
      </c>
      <c r="P119">
        <f t="shared" si="103"/>
        <v>0.85954112604873278</v>
      </c>
      <c r="Q119">
        <f t="shared" si="104"/>
        <v>-0.47896676970654406</v>
      </c>
      <c r="R119">
        <f t="shared" si="125"/>
        <v>-7.5754309655913943</v>
      </c>
      <c r="S119">
        <f t="shared" si="126"/>
        <v>-0.85773831798611377</v>
      </c>
      <c r="T119">
        <f t="shared" si="127"/>
        <v>0.8355927875634056</v>
      </c>
      <c r="U119">
        <f t="shared" si="128"/>
        <v>-7.41694247242601</v>
      </c>
      <c r="V119">
        <f t="shared" si="129"/>
        <v>-8.577383179861138E-2</v>
      </c>
      <c r="W119">
        <f t="shared" si="130"/>
        <v>-0.74169424724260102</v>
      </c>
      <c r="X119">
        <f t="shared" si="131"/>
        <v>0.75754309655913943</v>
      </c>
      <c r="Y119">
        <f t="shared" si="132"/>
        <v>-0.65278515367277645</v>
      </c>
      <c r="Z119">
        <f t="shared" si="133"/>
        <v>0.34721484632722355</v>
      </c>
      <c r="AA119">
        <f t="shared" si="134"/>
        <v>3.4721484632722355</v>
      </c>
      <c r="AB119">
        <f t="shared" si="135"/>
        <v>0.11470458324156081</v>
      </c>
      <c r="AC119">
        <f t="shared" si="93"/>
        <v>3.5868530465137964</v>
      </c>
    </row>
    <row r="120" spans="3:29" x14ac:dyDescent="0.3">
      <c r="C120">
        <f>C119+F119</f>
        <v>-51.215105147698964</v>
      </c>
      <c r="D120">
        <f>D119+G119</f>
        <v>-10.389355372193004</v>
      </c>
      <c r="E120">
        <f t="shared" si="116"/>
        <v>8.1319597220066679</v>
      </c>
      <c r="F120">
        <f t="shared" si="117"/>
        <v>-1.0389355372193003</v>
      </c>
      <c r="G120">
        <f t="shared" si="118"/>
        <v>0.81319597220066686</v>
      </c>
      <c r="H120">
        <f t="shared" si="119"/>
        <v>-0.81319597220066775</v>
      </c>
      <c r="I120">
        <f t="shared" si="120"/>
        <v>-0.58198995764240702</v>
      </c>
      <c r="J120">
        <f t="shared" si="121"/>
        <v>0.41801004235759298</v>
      </c>
      <c r="K120">
        <f t="shared" si="122"/>
        <v>0.41801004235759154</v>
      </c>
      <c r="L120">
        <f t="shared" si="123"/>
        <v>4.1801004235759294</v>
      </c>
      <c r="M120">
        <f t="shared" si="124"/>
        <v>53.969352524857811</v>
      </c>
      <c r="N120">
        <f t="shared" si="70"/>
        <v>58.149452948433741</v>
      </c>
      <c r="P120">
        <f t="shared" si="103"/>
        <v>0.77376729425012136</v>
      </c>
      <c r="Q120">
        <f t="shared" si="104"/>
        <v>-1.220661016949145</v>
      </c>
      <c r="R120">
        <f t="shared" si="125"/>
        <v>-6.9883487302170275</v>
      </c>
      <c r="S120">
        <f t="shared" si="126"/>
        <v>-1.5700784534599963</v>
      </c>
      <c r="T120">
        <f t="shared" si="127"/>
        <v>0.71273424340266411</v>
      </c>
      <c r="U120">
        <f t="shared" si="128"/>
        <v>-6.5390487781266042</v>
      </c>
      <c r="V120">
        <f t="shared" si="129"/>
        <v>-0.15700784534599965</v>
      </c>
      <c r="W120">
        <f t="shared" si="130"/>
        <v>-0.65390487781266049</v>
      </c>
      <c r="X120">
        <f t="shared" si="131"/>
        <v>0.69883487302170288</v>
      </c>
      <c r="Y120">
        <f t="shared" si="132"/>
        <v>-0.71528303506286273</v>
      </c>
      <c r="Z120">
        <f t="shared" si="133"/>
        <v>0.28471696493713727</v>
      </c>
      <c r="AA120">
        <f t="shared" si="134"/>
        <v>2.8471696493713727</v>
      </c>
      <c r="AB120">
        <f t="shared" si="135"/>
        <v>0.74500665914966036</v>
      </c>
      <c r="AC120">
        <f t="shared" si="93"/>
        <v>3.592176308521033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B07A05B7912C34CB2D5BFA51D4B577C" ma:contentTypeVersion="2" ma:contentTypeDescription="Utwórz nowy dokument." ma:contentTypeScope="" ma:versionID="5d46629560211e2c0787be2d06361f4c">
  <xsd:schema xmlns:xsd="http://www.w3.org/2001/XMLSchema" xmlns:xs="http://www.w3.org/2001/XMLSchema" xmlns:p="http://schemas.microsoft.com/office/2006/metadata/properties" xmlns:ns2="f3c25661-e4a3-4cbf-9495-2dfb4fe88e7f" targetNamespace="http://schemas.microsoft.com/office/2006/metadata/properties" ma:root="true" ma:fieldsID="51e586ef28c86d469e83edab301f021a" ns2:_="">
    <xsd:import namespace="f3c25661-e4a3-4cbf-9495-2dfb4fe88e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25661-e4a3-4cbf-9495-2dfb4fe88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3F87FE-21F4-46F4-B27E-4EC670C7B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25661-e4a3-4cbf-9495-2dfb4fe88e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8A62BA-5746-4413-A330-28B88AF9B8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9FD8F6-DED0-49A5-9FBA-2B248B9899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Arkusz1</vt:lpstr>
      <vt:lpstr>_r</vt:lpstr>
      <vt:lpstr>alfa</vt:lpstr>
      <vt:lpstr>dt</vt:lpstr>
      <vt:lpstr>g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best</cp:lastModifiedBy>
  <dcterms:created xsi:type="dcterms:W3CDTF">2020-04-02T10:41:26Z</dcterms:created>
  <dcterms:modified xsi:type="dcterms:W3CDTF">2020-04-13T14:57:29Z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0x0101008B07A05B7912C34CB2D5BFA51D4B577C</vt:lpwstr>
  </property>
</Properties>
</file>