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\Desktop\"/>
    </mc:Choice>
  </mc:AlternateContent>
  <xr:revisionPtr revIDLastSave="0" documentId="8_{3DC23243-BFC7-4249-A0FF-0203916C34FE}" xr6:coauthVersionLast="45" xr6:coauthVersionMax="45" xr10:uidLastSave="{00000000-0000-0000-0000-000000000000}"/>
  <bookViews>
    <workbookView xWindow="-108" yWindow="-108" windowWidth="22320" windowHeight="13176" xr2:uid="{76E38330-10FB-4A59-830D-297CFD541992}"/>
  </bookViews>
  <sheets>
    <sheet name="Arkusz1" sheetId="1" r:id="rId1"/>
  </sheets>
  <definedNames>
    <definedName name="dt">Arkusz1!$B$4</definedName>
    <definedName name="dx">Arkusz1!$B$3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6" i="1" l="1"/>
  <c r="AV6" i="1"/>
  <c r="AW6" i="1"/>
  <c r="AX6" i="1"/>
  <c r="AY6" i="1"/>
  <c r="AZ6" i="1"/>
  <c r="BA6" i="1"/>
  <c r="BB6" i="1"/>
  <c r="BC6" i="1"/>
  <c r="L125" i="1"/>
  <c r="K125" i="1"/>
  <c r="L124" i="1"/>
  <c r="K124" i="1"/>
  <c r="J124" i="1"/>
  <c r="K126" i="1" s="1"/>
  <c r="I124" i="1"/>
  <c r="J126" i="1" s="1"/>
  <c r="H124" i="1"/>
  <c r="I126" i="1" s="1"/>
  <c r="C124" i="1"/>
  <c r="K123" i="1"/>
  <c r="F123" i="1"/>
  <c r="F125" i="1" s="1"/>
  <c r="E123" i="1"/>
  <c r="E125" i="1" s="1"/>
  <c r="B123" i="1"/>
  <c r="L122" i="1"/>
  <c r="K122" i="1"/>
  <c r="J122" i="1"/>
  <c r="I122" i="1"/>
  <c r="H122" i="1"/>
  <c r="G122" i="1"/>
  <c r="G124" i="1" s="1"/>
  <c r="H126" i="1" s="1"/>
  <c r="F122" i="1"/>
  <c r="F124" i="1" s="1"/>
  <c r="G126" i="1" s="1"/>
  <c r="E122" i="1"/>
  <c r="E124" i="1" s="1"/>
  <c r="D122" i="1"/>
  <c r="D124" i="1" s="1"/>
  <c r="C122" i="1"/>
  <c r="L121" i="1"/>
  <c r="K121" i="1"/>
  <c r="J121" i="1"/>
  <c r="I121" i="1"/>
  <c r="J123" i="1" s="1"/>
  <c r="J125" i="1" s="1"/>
  <c r="H121" i="1"/>
  <c r="I123" i="1" s="1"/>
  <c r="I125" i="1" s="1"/>
  <c r="G121" i="1"/>
  <c r="F121" i="1"/>
  <c r="E121" i="1"/>
  <c r="D121" i="1"/>
  <c r="C121" i="1"/>
  <c r="D123" i="1" s="1"/>
  <c r="D125" i="1" s="1"/>
  <c r="L119" i="1"/>
  <c r="K119" i="1"/>
  <c r="L118" i="1"/>
  <c r="K118" i="1"/>
  <c r="J118" i="1"/>
  <c r="K120" i="1" s="1"/>
  <c r="I118" i="1"/>
  <c r="J120" i="1" s="1"/>
  <c r="H118" i="1"/>
  <c r="I120" i="1" s="1"/>
  <c r="C118" i="1"/>
  <c r="K117" i="1"/>
  <c r="G117" i="1"/>
  <c r="G119" i="1" s="1"/>
  <c r="F117" i="1"/>
  <c r="F119" i="1" s="1"/>
  <c r="E117" i="1"/>
  <c r="E119" i="1" s="1"/>
  <c r="B117" i="1"/>
  <c r="L116" i="1"/>
  <c r="K116" i="1"/>
  <c r="J116" i="1"/>
  <c r="I116" i="1"/>
  <c r="H116" i="1"/>
  <c r="G116" i="1"/>
  <c r="G118" i="1" s="1"/>
  <c r="H120" i="1" s="1"/>
  <c r="F116" i="1"/>
  <c r="F118" i="1" s="1"/>
  <c r="E116" i="1"/>
  <c r="E118" i="1" s="1"/>
  <c r="F120" i="1" s="1"/>
  <c r="D116" i="1"/>
  <c r="D118" i="1" s="1"/>
  <c r="C116" i="1"/>
  <c r="L115" i="1"/>
  <c r="K115" i="1"/>
  <c r="J115" i="1"/>
  <c r="I115" i="1"/>
  <c r="J117" i="1" s="1"/>
  <c r="J119" i="1" s="1"/>
  <c r="H115" i="1"/>
  <c r="I117" i="1" s="1"/>
  <c r="I119" i="1" s="1"/>
  <c r="G115" i="1"/>
  <c r="F115" i="1"/>
  <c r="E115" i="1"/>
  <c r="D115" i="1"/>
  <c r="C115" i="1"/>
  <c r="D117" i="1" s="1"/>
  <c r="D119" i="1" s="1"/>
  <c r="L113" i="1"/>
  <c r="K113" i="1"/>
  <c r="L112" i="1"/>
  <c r="K112" i="1"/>
  <c r="J112" i="1"/>
  <c r="K114" i="1" s="1"/>
  <c r="I112" i="1"/>
  <c r="J114" i="1" s="1"/>
  <c r="H112" i="1"/>
  <c r="I114" i="1" s="1"/>
  <c r="C112" i="1"/>
  <c r="K111" i="1"/>
  <c r="G111" i="1"/>
  <c r="G113" i="1" s="1"/>
  <c r="F111" i="1"/>
  <c r="F113" i="1" s="1"/>
  <c r="E111" i="1"/>
  <c r="E113" i="1" s="1"/>
  <c r="B111" i="1"/>
  <c r="L110" i="1"/>
  <c r="K110" i="1"/>
  <c r="J110" i="1"/>
  <c r="I110" i="1"/>
  <c r="H110" i="1"/>
  <c r="G110" i="1"/>
  <c r="G112" i="1" s="1"/>
  <c r="H114" i="1" s="1"/>
  <c r="F110" i="1"/>
  <c r="F112" i="1" s="1"/>
  <c r="E110" i="1"/>
  <c r="E112" i="1" s="1"/>
  <c r="F114" i="1" s="1"/>
  <c r="D110" i="1"/>
  <c r="D112" i="1" s="1"/>
  <c r="C110" i="1"/>
  <c r="L109" i="1"/>
  <c r="K109" i="1"/>
  <c r="J109" i="1"/>
  <c r="I109" i="1"/>
  <c r="J111" i="1" s="1"/>
  <c r="J113" i="1" s="1"/>
  <c r="H109" i="1"/>
  <c r="I111" i="1" s="1"/>
  <c r="I113" i="1" s="1"/>
  <c r="G109" i="1"/>
  <c r="F109" i="1"/>
  <c r="E109" i="1"/>
  <c r="D109" i="1"/>
  <c r="C109" i="1"/>
  <c r="D111" i="1" s="1"/>
  <c r="D113" i="1" s="1"/>
  <c r="L107" i="1"/>
  <c r="K107" i="1"/>
  <c r="L106" i="1"/>
  <c r="K106" i="1"/>
  <c r="J106" i="1"/>
  <c r="K108" i="1" s="1"/>
  <c r="I106" i="1"/>
  <c r="J108" i="1" s="1"/>
  <c r="H106" i="1"/>
  <c r="I108" i="1" s="1"/>
  <c r="C106" i="1"/>
  <c r="K105" i="1"/>
  <c r="G105" i="1"/>
  <c r="G107" i="1" s="1"/>
  <c r="F105" i="1"/>
  <c r="F107" i="1" s="1"/>
  <c r="E105" i="1"/>
  <c r="E107" i="1" s="1"/>
  <c r="B105" i="1"/>
  <c r="L104" i="1"/>
  <c r="K104" i="1"/>
  <c r="J104" i="1"/>
  <c r="I104" i="1"/>
  <c r="H104" i="1"/>
  <c r="G104" i="1"/>
  <c r="G106" i="1" s="1"/>
  <c r="H108" i="1" s="1"/>
  <c r="F104" i="1"/>
  <c r="F106" i="1" s="1"/>
  <c r="G108" i="1" s="1"/>
  <c r="E104" i="1"/>
  <c r="E106" i="1" s="1"/>
  <c r="F108" i="1" s="1"/>
  <c r="D104" i="1"/>
  <c r="D106" i="1" s="1"/>
  <c r="C104" i="1"/>
  <c r="L103" i="1"/>
  <c r="K103" i="1"/>
  <c r="J103" i="1"/>
  <c r="I103" i="1"/>
  <c r="J105" i="1" s="1"/>
  <c r="J107" i="1" s="1"/>
  <c r="H103" i="1"/>
  <c r="I105" i="1" s="1"/>
  <c r="I107" i="1" s="1"/>
  <c r="G103" i="1"/>
  <c r="F103" i="1"/>
  <c r="E103" i="1"/>
  <c r="D103" i="1"/>
  <c r="C103" i="1"/>
  <c r="D105" i="1" s="1"/>
  <c r="D107" i="1" s="1"/>
  <c r="L101" i="1"/>
  <c r="K101" i="1"/>
  <c r="L100" i="1"/>
  <c r="K100" i="1"/>
  <c r="J100" i="1"/>
  <c r="K102" i="1" s="1"/>
  <c r="I100" i="1"/>
  <c r="J102" i="1" s="1"/>
  <c r="H100" i="1"/>
  <c r="I102" i="1" s="1"/>
  <c r="C100" i="1"/>
  <c r="K99" i="1"/>
  <c r="G99" i="1"/>
  <c r="G101" i="1" s="1"/>
  <c r="F99" i="1"/>
  <c r="F101" i="1" s="1"/>
  <c r="E99" i="1"/>
  <c r="E101" i="1" s="1"/>
  <c r="B99" i="1"/>
  <c r="L98" i="1"/>
  <c r="K98" i="1"/>
  <c r="J98" i="1"/>
  <c r="I98" i="1"/>
  <c r="H98" i="1"/>
  <c r="G98" i="1"/>
  <c r="G100" i="1" s="1"/>
  <c r="H102" i="1" s="1"/>
  <c r="F98" i="1"/>
  <c r="F100" i="1" s="1"/>
  <c r="E98" i="1"/>
  <c r="E100" i="1" s="1"/>
  <c r="F102" i="1" s="1"/>
  <c r="D98" i="1"/>
  <c r="D100" i="1" s="1"/>
  <c r="C98" i="1"/>
  <c r="L97" i="1"/>
  <c r="K97" i="1"/>
  <c r="J97" i="1"/>
  <c r="I97" i="1"/>
  <c r="J99" i="1" s="1"/>
  <c r="J101" i="1" s="1"/>
  <c r="H97" i="1"/>
  <c r="I99" i="1" s="1"/>
  <c r="I101" i="1" s="1"/>
  <c r="G97" i="1"/>
  <c r="F97" i="1"/>
  <c r="E97" i="1"/>
  <c r="D97" i="1"/>
  <c r="C97" i="1"/>
  <c r="D99" i="1" s="1"/>
  <c r="D101" i="1" s="1"/>
  <c r="L95" i="1"/>
  <c r="K95" i="1"/>
  <c r="L94" i="1"/>
  <c r="K94" i="1"/>
  <c r="J94" i="1"/>
  <c r="K96" i="1" s="1"/>
  <c r="I94" i="1"/>
  <c r="J96" i="1" s="1"/>
  <c r="H94" i="1"/>
  <c r="I96" i="1" s="1"/>
  <c r="C94" i="1"/>
  <c r="K93" i="1"/>
  <c r="G93" i="1"/>
  <c r="G95" i="1" s="1"/>
  <c r="F93" i="1"/>
  <c r="F95" i="1" s="1"/>
  <c r="E93" i="1"/>
  <c r="E95" i="1" s="1"/>
  <c r="B93" i="1"/>
  <c r="L92" i="1"/>
  <c r="K92" i="1"/>
  <c r="J92" i="1"/>
  <c r="I92" i="1"/>
  <c r="H92" i="1"/>
  <c r="G92" i="1"/>
  <c r="G94" i="1" s="1"/>
  <c r="H96" i="1" s="1"/>
  <c r="F92" i="1"/>
  <c r="F94" i="1" s="1"/>
  <c r="G96" i="1" s="1"/>
  <c r="E92" i="1"/>
  <c r="E94" i="1" s="1"/>
  <c r="F96" i="1" s="1"/>
  <c r="D92" i="1"/>
  <c r="D94" i="1" s="1"/>
  <c r="C92" i="1"/>
  <c r="L91" i="1"/>
  <c r="K91" i="1"/>
  <c r="J91" i="1"/>
  <c r="I91" i="1"/>
  <c r="J93" i="1" s="1"/>
  <c r="J95" i="1" s="1"/>
  <c r="H91" i="1"/>
  <c r="I93" i="1" s="1"/>
  <c r="I95" i="1" s="1"/>
  <c r="G91" i="1"/>
  <c r="F91" i="1"/>
  <c r="E91" i="1"/>
  <c r="D91" i="1"/>
  <c r="C91" i="1"/>
  <c r="D93" i="1" s="1"/>
  <c r="D95" i="1" s="1"/>
  <c r="L89" i="1"/>
  <c r="K89" i="1"/>
  <c r="L88" i="1"/>
  <c r="K88" i="1"/>
  <c r="J88" i="1"/>
  <c r="K90" i="1" s="1"/>
  <c r="I88" i="1"/>
  <c r="J90" i="1" s="1"/>
  <c r="H88" i="1"/>
  <c r="I90" i="1" s="1"/>
  <c r="C88" i="1"/>
  <c r="K87" i="1"/>
  <c r="H87" i="1"/>
  <c r="H89" i="1" s="1"/>
  <c r="G87" i="1"/>
  <c r="G89" i="1" s="1"/>
  <c r="F87" i="1"/>
  <c r="F89" i="1" s="1"/>
  <c r="E87" i="1"/>
  <c r="E89" i="1" s="1"/>
  <c r="B87" i="1"/>
  <c r="L86" i="1"/>
  <c r="K86" i="1"/>
  <c r="J86" i="1"/>
  <c r="I86" i="1"/>
  <c r="H86" i="1"/>
  <c r="G86" i="1"/>
  <c r="G88" i="1" s="1"/>
  <c r="H90" i="1" s="1"/>
  <c r="F86" i="1"/>
  <c r="F88" i="1" s="1"/>
  <c r="G90" i="1" s="1"/>
  <c r="E86" i="1"/>
  <c r="E88" i="1" s="1"/>
  <c r="F90" i="1" s="1"/>
  <c r="D86" i="1"/>
  <c r="D88" i="1" s="1"/>
  <c r="C86" i="1"/>
  <c r="L85" i="1"/>
  <c r="K85" i="1"/>
  <c r="J85" i="1"/>
  <c r="I85" i="1"/>
  <c r="J87" i="1" s="1"/>
  <c r="J89" i="1" s="1"/>
  <c r="H85" i="1"/>
  <c r="I87" i="1" s="1"/>
  <c r="I89" i="1" s="1"/>
  <c r="G85" i="1"/>
  <c r="F85" i="1"/>
  <c r="E85" i="1"/>
  <c r="D85" i="1"/>
  <c r="C85" i="1"/>
  <c r="D87" i="1" s="1"/>
  <c r="D89" i="1" s="1"/>
  <c r="L83" i="1"/>
  <c r="K83" i="1"/>
  <c r="L82" i="1"/>
  <c r="K82" i="1"/>
  <c r="J82" i="1"/>
  <c r="K84" i="1" s="1"/>
  <c r="I82" i="1"/>
  <c r="J84" i="1" s="1"/>
  <c r="H82" i="1"/>
  <c r="I84" i="1" s="1"/>
  <c r="C82" i="1"/>
  <c r="K81" i="1"/>
  <c r="H81" i="1"/>
  <c r="H83" i="1" s="1"/>
  <c r="G81" i="1"/>
  <c r="G83" i="1" s="1"/>
  <c r="F81" i="1"/>
  <c r="F83" i="1" s="1"/>
  <c r="E81" i="1"/>
  <c r="E83" i="1" s="1"/>
  <c r="B81" i="1"/>
  <c r="L80" i="1"/>
  <c r="K80" i="1"/>
  <c r="J80" i="1"/>
  <c r="I80" i="1"/>
  <c r="H80" i="1"/>
  <c r="G80" i="1"/>
  <c r="G82" i="1" s="1"/>
  <c r="H84" i="1" s="1"/>
  <c r="F80" i="1"/>
  <c r="F82" i="1" s="1"/>
  <c r="G84" i="1" s="1"/>
  <c r="E80" i="1"/>
  <c r="E82" i="1" s="1"/>
  <c r="F84" i="1" s="1"/>
  <c r="D80" i="1"/>
  <c r="D82" i="1" s="1"/>
  <c r="C80" i="1"/>
  <c r="L79" i="1"/>
  <c r="K79" i="1"/>
  <c r="J79" i="1"/>
  <c r="I79" i="1"/>
  <c r="J81" i="1" s="1"/>
  <c r="J83" i="1" s="1"/>
  <c r="H79" i="1"/>
  <c r="I81" i="1" s="1"/>
  <c r="I83" i="1" s="1"/>
  <c r="G79" i="1"/>
  <c r="F79" i="1"/>
  <c r="E79" i="1"/>
  <c r="D79" i="1"/>
  <c r="C79" i="1"/>
  <c r="D81" i="1" s="1"/>
  <c r="D83" i="1" s="1"/>
  <c r="L77" i="1"/>
  <c r="K77" i="1"/>
  <c r="L76" i="1"/>
  <c r="K76" i="1"/>
  <c r="J76" i="1"/>
  <c r="K78" i="1" s="1"/>
  <c r="I76" i="1"/>
  <c r="J78" i="1" s="1"/>
  <c r="H76" i="1"/>
  <c r="I78" i="1" s="1"/>
  <c r="C76" i="1"/>
  <c r="K75" i="1"/>
  <c r="H75" i="1"/>
  <c r="H77" i="1" s="1"/>
  <c r="G75" i="1"/>
  <c r="G77" i="1" s="1"/>
  <c r="F75" i="1"/>
  <c r="F77" i="1" s="1"/>
  <c r="E75" i="1"/>
  <c r="E77" i="1" s="1"/>
  <c r="B75" i="1"/>
  <c r="L74" i="1"/>
  <c r="K74" i="1"/>
  <c r="J74" i="1"/>
  <c r="I74" i="1"/>
  <c r="H74" i="1"/>
  <c r="G74" i="1"/>
  <c r="G76" i="1" s="1"/>
  <c r="H78" i="1" s="1"/>
  <c r="F74" i="1"/>
  <c r="F76" i="1" s="1"/>
  <c r="G78" i="1" s="1"/>
  <c r="E74" i="1"/>
  <c r="E76" i="1" s="1"/>
  <c r="F78" i="1" s="1"/>
  <c r="D74" i="1"/>
  <c r="D76" i="1" s="1"/>
  <c r="C74" i="1"/>
  <c r="L73" i="1"/>
  <c r="K73" i="1"/>
  <c r="J73" i="1"/>
  <c r="I73" i="1"/>
  <c r="J75" i="1" s="1"/>
  <c r="J77" i="1" s="1"/>
  <c r="H73" i="1"/>
  <c r="I75" i="1" s="1"/>
  <c r="I77" i="1" s="1"/>
  <c r="G73" i="1"/>
  <c r="F73" i="1"/>
  <c r="E73" i="1"/>
  <c r="D73" i="1"/>
  <c r="C73" i="1"/>
  <c r="D75" i="1" s="1"/>
  <c r="D77" i="1" s="1"/>
  <c r="L71" i="1"/>
  <c r="K71" i="1"/>
  <c r="L70" i="1"/>
  <c r="K70" i="1"/>
  <c r="J70" i="1"/>
  <c r="K72" i="1" s="1"/>
  <c r="I70" i="1"/>
  <c r="J72" i="1" s="1"/>
  <c r="H70" i="1"/>
  <c r="I72" i="1" s="1"/>
  <c r="C70" i="1"/>
  <c r="K69" i="1"/>
  <c r="I69" i="1"/>
  <c r="I71" i="1" s="1"/>
  <c r="H69" i="1"/>
  <c r="H71" i="1" s="1"/>
  <c r="G69" i="1"/>
  <c r="G71" i="1" s="1"/>
  <c r="F69" i="1"/>
  <c r="F71" i="1" s="1"/>
  <c r="E69" i="1"/>
  <c r="E71" i="1" s="1"/>
  <c r="B69" i="1"/>
  <c r="L68" i="1"/>
  <c r="K68" i="1"/>
  <c r="J68" i="1"/>
  <c r="I68" i="1"/>
  <c r="H68" i="1"/>
  <c r="G68" i="1"/>
  <c r="G70" i="1" s="1"/>
  <c r="H72" i="1" s="1"/>
  <c r="F68" i="1"/>
  <c r="F70" i="1" s="1"/>
  <c r="G72" i="1" s="1"/>
  <c r="E68" i="1"/>
  <c r="E70" i="1" s="1"/>
  <c r="F72" i="1" s="1"/>
  <c r="D68" i="1"/>
  <c r="D70" i="1" s="1"/>
  <c r="C68" i="1"/>
  <c r="L67" i="1"/>
  <c r="K67" i="1"/>
  <c r="J67" i="1"/>
  <c r="I67" i="1"/>
  <c r="J69" i="1" s="1"/>
  <c r="J71" i="1" s="1"/>
  <c r="H67" i="1"/>
  <c r="G67" i="1"/>
  <c r="F67" i="1"/>
  <c r="E67" i="1"/>
  <c r="D67" i="1"/>
  <c r="C67" i="1"/>
  <c r="D69" i="1" s="1"/>
  <c r="D71" i="1" s="1"/>
  <c r="L65" i="1"/>
  <c r="K65" i="1"/>
  <c r="L64" i="1"/>
  <c r="K64" i="1"/>
  <c r="J64" i="1"/>
  <c r="K66" i="1" s="1"/>
  <c r="I64" i="1"/>
  <c r="J66" i="1" s="1"/>
  <c r="H64" i="1"/>
  <c r="I66" i="1" s="1"/>
  <c r="C64" i="1"/>
  <c r="K63" i="1"/>
  <c r="H63" i="1"/>
  <c r="H65" i="1" s="1"/>
  <c r="G63" i="1"/>
  <c r="G65" i="1" s="1"/>
  <c r="F63" i="1"/>
  <c r="F65" i="1" s="1"/>
  <c r="E63" i="1"/>
  <c r="E65" i="1" s="1"/>
  <c r="B63" i="1"/>
  <c r="L62" i="1"/>
  <c r="K62" i="1"/>
  <c r="J62" i="1"/>
  <c r="I62" i="1"/>
  <c r="H62" i="1"/>
  <c r="G62" i="1"/>
  <c r="G64" i="1" s="1"/>
  <c r="H66" i="1" s="1"/>
  <c r="F62" i="1"/>
  <c r="F64" i="1" s="1"/>
  <c r="G66" i="1" s="1"/>
  <c r="E62" i="1"/>
  <c r="E64" i="1" s="1"/>
  <c r="F66" i="1" s="1"/>
  <c r="D62" i="1"/>
  <c r="D64" i="1" s="1"/>
  <c r="C62" i="1"/>
  <c r="L61" i="1"/>
  <c r="K61" i="1"/>
  <c r="J61" i="1"/>
  <c r="I61" i="1"/>
  <c r="J63" i="1" s="1"/>
  <c r="J65" i="1" s="1"/>
  <c r="H61" i="1"/>
  <c r="I63" i="1" s="1"/>
  <c r="I65" i="1" s="1"/>
  <c r="G61" i="1"/>
  <c r="F61" i="1"/>
  <c r="E61" i="1"/>
  <c r="D61" i="1"/>
  <c r="C61" i="1"/>
  <c r="D63" i="1" s="1"/>
  <c r="D65" i="1" s="1"/>
  <c r="L59" i="1"/>
  <c r="K59" i="1"/>
  <c r="L58" i="1"/>
  <c r="K58" i="1"/>
  <c r="J58" i="1"/>
  <c r="K60" i="1" s="1"/>
  <c r="I58" i="1"/>
  <c r="J60" i="1" s="1"/>
  <c r="H58" i="1"/>
  <c r="I60" i="1" s="1"/>
  <c r="C58" i="1"/>
  <c r="K57" i="1"/>
  <c r="I57" i="1"/>
  <c r="I59" i="1" s="1"/>
  <c r="H57" i="1"/>
  <c r="H59" i="1" s="1"/>
  <c r="G57" i="1"/>
  <c r="G59" i="1" s="1"/>
  <c r="F57" i="1"/>
  <c r="F59" i="1" s="1"/>
  <c r="E57" i="1"/>
  <c r="E59" i="1" s="1"/>
  <c r="B57" i="1"/>
  <c r="L56" i="1"/>
  <c r="K56" i="1"/>
  <c r="J56" i="1"/>
  <c r="I56" i="1"/>
  <c r="H56" i="1"/>
  <c r="G56" i="1"/>
  <c r="G58" i="1" s="1"/>
  <c r="H60" i="1" s="1"/>
  <c r="F56" i="1"/>
  <c r="F58" i="1" s="1"/>
  <c r="E56" i="1"/>
  <c r="E58" i="1" s="1"/>
  <c r="F60" i="1" s="1"/>
  <c r="D56" i="1"/>
  <c r="D58" i="1" s="1"/>
  <c r="C56" i="1"/>
  <c r="L55" i="1"/>
  <c r="K55" i="1"/>
  <c r="J55" i="1"/>
  <c r="I55" i="1"/>
  <c r="J57" i="1" s="1"/>
  <c r="J59" i="1" s="1"/>
  <c r="H55" i="1"/>
  <c r="G55" i="1"/>
  <c r="F55" i="1"/>
  <c r="E55" i="1"/>
  <c r="D55" i="1"/>
  <c r="C55" i="1"/>
  <c r="D57" i="1" s="1"/>
  <c r="D59" i="1" s="1"/>
  <c r="L53" i="1"/>
  <c r="K53" i="1"/>
  <c r="L52" i="1"/>
  <c r="K52" i="1"/>
  <c r="J52" i="1"/>
  <c r="K54" i="1" s="1"/>
  <c r="I52" i="1"/>
  <c r="J54" i="1" s="1"/>
  <c r="H52" i="1"/>
  <c r="I54" i="1" s="1"/>
  <c r="C52" i="1"/>
  <c r="K51" i="1"/>
  <c r="I51" i="1"/>
  <c r="I53" i="1" s="1"/>
  <c r="H51" i="1"/>
  <c r="H53" i="1" s="1"/>
  <c r="G51" i="1"/>
  <c r="G53" i="1" s="1"/>
  <c r="F51" i="1"/>
  <c r="F53" i="1" s="1"/>
  <c r="E51" i="1"/>
  <c r="E53" i="1" s="1"/>
  <c r="B51" i="1"/>
  <c r="L50" i="1"/>
  <c r="K50" i="1"/>
  <c r="J50" i="1"/>
  <c r="I50" i="1"/>
  <c r="H50" i="1"/>
  <c r="G50" i="1"/>
  <c r="G52" i="1" s="1"/>
  <c r="H54" i="1" s="1"/>
  <c r="F50" i="1"/>
  <c r="F52" i="1" s="1"/>
  <c r="G54" i="1" s="1"/>
  <c r="E50" i="1"/>
  <c r="E52" i="1" s="1"/>
  <c r="F54" i="1" s="1"/>
  <c r="D50" i="1"/>
  <c r="D52" i="1" s="1"/>
  <c r="C50" i="1"/>
  <c r="L49" i="1"/>
  <c r="K49" i="1"/>
  <c r="J49" i="1"/>
  <c r="I49" i="1"/>
  <c r="J51" i="1" s="1"/>
  <c r="J53" i="1" s="1"/>
  <c r="H49" i="1"/>
  <c r="G49" i="1"/>
  <c r="F49" i="1"/>
  <c r="E49" i="1"/>
  <c r="D49" i="1"/>
  <c r="C49" i="1"/>
  <c r="D51" i="1" s="1"/>
  <c r="D53" i="1" s="1"/>
  <c r="L47" i="1"/>
  <c r="K47" i="1"/>
  <c r="L46" i="1"/>
  <c r="K46" i="1"/>
  <c r="J46" i="1"/>
  <c r="K48" i="1" s="1"/>
  <c r="I46" i="1"/>
  <c r="J48" i="1" s="1"/>
  <c r="H46" i="1"/>
  <c r="I48" i="1" s="1"/>
  <c r="C46" i="1"/>
  <c r="K45" i="1"/>
  <c r="I45" i="1"/>
  <c r="I47" i="1" s="1"/>
  <c r="H45" i="1"/>
  <c r="H47" i="1" s="1"/>
  <c r="G45" i="1"/>
  <c r="G47" i="1" s="1"/>
  <c r="F45" i="1"/>
  <c r="F47" i="1" s="1"/>
  <c r="E45" i="1"/>
  <c r="E47" i="1" s="1"/>
  <c r="B45" i="1"/>
  <c r="L44" i="1"/>
  <c r="K44" i="1"/>
  <c r="J44" i="1"/>
  <c r="I44" i="1"/>
  <c r="H44" i="1"/>
  <c r="G44" i="1"/>
  <c r="G46" i="1" s="1"/>
  <c r="H48" i="1" s="1"/>
  <c r="F44" i="1"/>
  <c r="F46" i="1" s="1"/>
  <c r="E44" i="1"/>
  <c r="E46" i="1" s="1"/>
  <c r="D44" i="1"/>
  <c r="D46" i="1" s="1"/>
  <c r="C44" i="1"/>
  <c r="L43" i="1"/>
  <c r="K43" i="1"/>
  <c r="J43" i="1"/>
  <c r="I43" i="1"/>
  <c r="J45" i="1" s="1"/>
  <c r="J47" i="1" s="1"/>
  <c r="H43" i="1"/>
  <c r="G43" i="1"/>
  <c r="F43" i="1"/>
  <c r="E43" i="1"/>
  <c r="D43" i="1"/>
  <c r="C43" i="1"/>
  <c r="D45" i="1" s="1"/>
  <c r="D47" i="1" s="1"/>
  <c r="L41" i="1"/>
  <c r="K41" i="1"/>
  <c r="J41" i="1"/>
  <c r="L40" i="1"/>
  <c r="K40" i="1"/>
  <c r="J40" i="1"/>
  <c r="K42" i="1" s="1"/>
  <c r="I40" i="1"/>
  <c r="J42" i="1" s="1"/>
  <c r="H40" i="1"/>
  <c r="I42" i="1" s="1"/>
  <c r="C40" i="1"/>
  <c r="K39" i="1"/>
  <c r="J39" i="1"/>
  <c r="I39" i="1"/>
  <c r="I41" i="1" s="1"/>
  <c r="H39" i="1"/>
  <c r="H41" i="1" s="1"/>
  <c r="G39" i="1"/>
  <c r="G41" i="1" s="1"/>
  <c r="F39" i="1"/>
  <c r="F41" i="1" s="1"/>
  <c r="E39" i="1"/>
  <c r="E41" i="1" s="1"/>
  <c r="B39" i="1"/>
  <c r="L38" i="1"/>
  <c r="K38" i="1"/>
  <c r="J38" i="1"/>
  <c r="I38" i="1"/>
  <c r="H38" i="1"/>
  <c r="G38" i="1"/>
  <c r="G40" i="1" s="1"/>
  <c r="H42" i="1" s="1"/>
  <c r="F38" i="1"/>
  <c r="F40" i="1" s="1"/>
  <c r="E38" i="1"/>
  <c r="E40" i="1" s="1"/>
  <c r="D38" i="1"/>
  <c r="D40" i="1" s="1"/>
  <c r="C38" i="1"/>
  <c r="L37" i="1"/>
  <c r="K37" i="1"/>
  <c r="J37" i="1"/>
  <c r="I37" i="1"/>
  <c r="H37" i="1"/>
  <c r="G37" i="1"/>
  <c r="F37" i="1"/>
  <c r="E37" i="1"/>
  <c r="D37" i="1"/>
  <c r="C37" i="1"/>
  <c r="D39" i="1" s="1"/>
  <c r="D41" i="1" s="1"/>
  <c r="L35" i="1"/>
  <c r="K35" i="1"/>
  <c r="L34" i="1"/>
  <c r="K34" i="1"/>
  <c r="J34" i="1"/>
  <c r="K36" i="1" s="1"/>
  <c r="I34" i="1"/>
  <c r="J36" i="1" s="1"/>
  <c r="H34" i="1"/>
  <c r="I36" i="1" s="1"/>
  <c r="C34" i="1"/>
  <c r="K33" i="1"/>
  <c r="I33" i="1"/>
  <c r="I35" i="1" s="1"/>
  <c r="H33" i="1"/>
  <c r="H35" i="1" s="1"/>
  <c r="E33" i="1"/>
  <c r="E35" i="1" s="1"/>
  <c r="B33" i="1"/>
  <c r="L32" i="1"/>
  <c r="K32" i="1"/>
  <c r="J32" i="1"/>
  <c r="I32" i="1"/>
  <c r="H32" i="1"/>
  <c r="G32" i="1"/>
  <c r="G34" i="1" s="1"/>
  <c r="H36" i="1" s="1"/>
  <c r="F32" i="1"/>
  <c r="F34" i="1" s="1"/>
  <c r="G36" i="1" s="1"/>
  <c r="E32" i="1"/>
  <c r="E34" i="1" s="1"/>
  <c r="F36" i="1" s="1"/>
  <c r="D32" i="1"/>
  <c r="D34" i="1" s="1"/>
  <c r="C32" i="1"/>
  <c r="L31" i="1"/>
  <c r="K31" i="1"/>
  <c r="J31" i="1"/>
  <c r="I31" i="1"/>
  <c r="J33" i="1" s="1"/>
  <c r="J35" i="1" s="1"/>
  <c r="H31" i="1"/>
  <c r="G31" i="1"/>
  <c r="F31" i="1"/>
  <c r="G33" i="1" s="1"/>
  <c r="G35" i="1" s="1"/>
  <c r="E31" i="1"/>
  <c r="D31" i="1"/>
  <c r="C31" i="1"/>
  <c r="D33" i="1" s="1"/>
  <c r="D35" i="1" s="1"/>
  <c r="L29" i="1"/>
  <c r="K29" i="1"/>
  <c r="J29" i="1"/>
  <c r="L28" i="1"/>
  <c r="K28" i="1"/>
  <c r="J28" i="1"/>
  <c r="K30" i="1" s="1"/>
  <c r="I28" i="1"/>
  <c r="J30" i="1" s="1"/>
  <c r="H28" i="1"/>
  <c r="I30" i="1" s="1"/>
  <c r="C28" i="1"/>
  <c r="K27" i="1"/>
  <c r="J27" i="1"/>
  <c r="I27" i="1"/>
  <c r="I29" i="1" s="1"/>
  <c r="H27" i="1"/>
  <c r="H29" i="1" s="1"/>
  <c r="G27" i="1"/>
  <c r="G29" i="1" s="1"/>
  <c r="F27" i="1"/>
  <c r="F29" i="1" s="1"/>
  <c r="E27" i="1"/>
  <c r="E29" i="1" s="1"/>
  <c r="B27" i="1"/>
  <c r="L26" i="1"/>
  <c r="K26" i="1"/>
  <c r="J26" i="1"/>
  <c r="I26" i="1"/>
  <c r="H26" i="1"/>
  <c r="G26" i="1"/>
  <c r="G28" i="1" s="1"/>
  <c r="H30" i="1" s="1"/>
  <c r="F26" i="1"/>
  <c r="F28" i="1" s="1"/>
  <c r="G30" i="1" s="1"/>
  <c r="E26" i="1"/>
  <c r="E28" i="1" s="1"/>
  <c r="D26" i="1"/>
  <c r="D28" i="1" s="1"/>
  <c r="C26" i="1"/>
  <c r="L25" i="1"/>
  <c r="K25" i="1"/>
  <c r="J25" i="1"/>
  <c r="I25" i="1"/>
  <c r="H25" i="1"/>
  <c r="G25" i="1"/>
  <c r="F25" i="1"/>
  <c r="E25" i="1"/>
  <c r="D25" i="1"/>
  <c r="C25" i="1"/>
  <c r="D27" i="1" s="1"/>
  <c r="D29" i="1" s="1"/>
  <c r="D21" i="1"/>
  <c r="E21" i="1"/>
  <c r="F21" i="1"/>
  <c r="G21" i="1"/>
  <c r="H21" i="1"/>
  <c r="I21" i="1"/>
  <c r="J21" i="1"/>
  <c r="K21" i="1"/>
  <c r="C21" i="1"/>
  <c r="C18" i="1"/>
  <c r="D11" i="1"/>
  <c r="E11" i="1"/>
  <c r="F11" i="1"/>
  <c r="G11" i="1"/>
  <c r="H11" i="1"/>
  <c r="I11" i="1"/>
  <c r="J11" i="1"/>
  <c r="K11" i="1"/>
  <c r="C11" i="1"/>
  <c r="E126" i="1" l="1"/>
  <c r="D126" i="1"/>
  <c r="C126" i="1"/>
  <c r="F126" i="1"/>
  <c r="G123" i="1"/>
  <c r="G125" i="1" s="1"/>
  <c r="H123" i="1"/>
  <c r="H125" i="1" s="1"/>
  <c r="C123" i="1"/>
  <c r="C125" i="1" s="1"/>
  <c r="E120" i="1"/>
  <c r="D120" i="1"/>
  <c r="C120" i="1"/>
  <c r="G120" i="1"/>
  <c r="H117" i="1"/>
  <c r="H119" i="1" s="1"/>
  <c r="C117" i="1"/>
  <c r="C119" i="1" s="1"/>
  <c r="E114" i="1"/>
  <c r="D114" i="1"/>
  <c r="C114" i="1"/>
  <c r="G114" i="1"/>
  <c r="H111" i="1"/>
  <c r="H113" i="1" s="1"/>
  <c r="C111" i="1"/>
  <c r="C113" i="1" s="1"/>
  <c r="E108" i="1"/>
  <c r="D108" i="1"/>
  <c r="C108" i="1"/>
  <c r="H105" i="1"/>
  <c r="H107" i="1" s="1"/>
  <c r="C105" i="1"/>
  <c r="C107" i="1" s="1"/>
  <c r="E102" i="1"/>
  <c r="D102" i="1"/>
  <c r="C102" i="1"/>
  <c r="G102" i="1"/>
  <c r="H99" i="1"/>
  <c r="H101" i="1" s="1"/>
  <c r="C99" i="1"/>
  <c r="C101" i="1" s="1"/>
  <c r="E96" i="1"/>
  <c r="D96" i="1"/>
  <c r="C96" i="1"/>
  <c r="H93" i="1"/>
  <c r="H95" i="1" s="1"/>
  <c r="C93" i="1"/>
  <c r="C95" i="1" s="1"/>
  <c r="E90" i="1"/>
  <c r="D90" i="1"/>
  <c r="C90" i="1"/>
  <c r="C87" i="1"/>
  <c r="C89" i="1" s="1"/>
  <c r="E84" i="1"/>
  <c r="D84" i="1"/>
  <c r="C84" i="1"/>
  <c r="C81" i="1"/>
  <c r="C83" i="1" s="1"/>
  <c r="E78" i="1"/>
  <c r="D78" i="1"/>
  <c r="C78" i="1"/>
  <c r="C75" i="1"/>
  <c r="C77" i="1" s="1"/>
  <c r="E72" i="1"/>
  <c r="D72" i="1"/>
  <c r="C72" i="1"/>
  <c r="C69" i="1"/>
  <c r="C71" i="1" s="1"/>
  <c r="E66" i="1"/>
  <c r="D66" i="1"/>
  <c r="C66" i="1"/>
  <c r="C63" i="1"/>
  <c r="C65" i="1" s="1"/>
  <c r="E60" i="1"/>
  <c r="D60" i="1"/>
  <c r="C60" i="1"/>
  <c r="G60" i="1"/>
  <c r="C57" i="1"/>
  <c r="C59" i="1" s="1"/>
  <c r="E54" i="1"/>
  <c r="D54" i="1"/>
  <c r="C54" i="1"/>
  <c r="C51" i="1"/>
  <c r="C53" i="1" s="1"/>
  <c r="F48" i="1"/>
  <c r="C48" i="1"/>
  <c r="D48" i="1"/>
  <c r="E48" i="1"/>
  <c r="G48" i="1"/>
  <c r="C45" i="1"/>
  <c r="C47" i="1" s="1"/>
  <c r="G42" i="1"/>
  <c r="C42" i="1"/>
  <c r="E42" i="1"/>
  <c r="D42" i="1"/>
  <c r="F42" i="1"/>
  <c r="C39" i="1"/>
  <c r="C41" i="1" s="1"/>
  <c r="D36" i="1"/>
  <c r="E36" i="1"/>
  <c r="C36" i="1"/>
  <c r="F33" i="1"/>
  <c r="F35" i="1" s="1"/>
  <c r="C33" i="1"/>
  <c r="C35" i="1" s="1"/>
  <c r="C30" i="1"/>
  <c r="D30" i="1"/>
  <c r="E30" i="1"/>
  <c r="F30" i="1"/>
  <c r="C27" i="1"/>
  <c r="C29" i="1" s="1"/>
  <c r="AT6" i="1"/>
  <c r="AU7" i="1"/>
  <c r="AV7" i="1"/>
  <c r="AW7" i="1"/>
  <c r="AX7" i="1"/>
  <c r="AY7" i="1"/>
  <c r="AZ7" i="1"/>
  <c r="BA7" i="1"/>
  <c r="BB7" i="1"/>
  <c r="BC7" i="1"/>
  <c r="AT7" i="1"/>
  <c r="AE6" i="1"/>
  <c r="AF6" i="1" s="1"/>
  <c r="AD6" i="1"/>
  <c r="AQ7" i="1"/>
  <c r="AH6" i="1"/>
  <c r="C17" i="1"/>
  <c r="AH7" i="1" s="1"/>
  <c r="C16" i="1"/>
  <c r="C10" i="1"/>
  <c r="C9" i="1"/>
  <c r="L23" i="1"/>
  <c r="L22" i="1"/>
  <c r="E20" i="1"/>
  <c r="E22" i="1" s="1"/>
  <c r="F20" i="1"/>
  <c r="F22" i="1" s="1"/>
  <c r="L20" i="1"/>
  <c r="D16" i="1"/>
  <c r="E16" i="1"/>
  <c r="F16" i="1"/>
  <c r="F19" i="1" s="1"/>
  <c r="G16" i="1"/>
  <c r="H16" i="1"/>
  <c r="I16" i="1"/>
  <c r="I19" i="1" s="1"/>
  <c r="J16" i="1"/>
  <c r="K16" i="1"/>
  <c r="L16" i="1"/>
  <c r="L19" i="1" s="1"/>
  <c r="D17" i="1"/>
  <c r="E17" i="1"/>
  <c r="E19" i="1" s="1"/>
  <c r="F17" i="1"/>
  <c r="F23" i="1" s="1"/>
  <c r="G17" i="1"/>
  <c r="G20" i="1" s="1"/>
  <c r="G22" i="1" s="1"/>
  <c r="H17" i="1"/>
  <c r="H20" i="1" s="1"/>
  <c r="H22" i="1" s="1"/>
  <c r="I17" i="1"/>
  <c r="I20" i="1" s="1"/>
  <c r="I22" i="1" s="1"/>
  <c r="J17" i="1"/>
  <c r="K17" i="1"/>
  <c r="AP7" i="1" s="1"/>
  <c r="L17" i="1"/>
  <c r="B17" i="1"/>
  <c r="B16" i="1"/>
  <c r="B21" i="1"/>
  <c r="P13" i="1"/>
  <c r="Q13" i="1"/>
  <c r="R13" i="1"/>
  <c r="S13" i="1"/>
  <c r="T13" i="1"/>
  <c r="U13" i="1"/>
  <c r="V15" i="1" s="1"/>
  <c r="V13" i="1"/>
  <c r="W15" i="1" s="1"/>
  <c r="W13" i="1"/>
  <c r="X15" i="1" s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L10" i="1"/>
  <c r="B10" i="1"/>
  <c r="AQ8" i="1" l="1"/>
  <c r="AK8" i="1"/>
  <c r="AX8" i="1"/>
  <c r="AZ8" i="1"/>
  <c r="AK9" i="1"/>
  <c r="AW8" i="1"/>
  <c r="AY8" i="1"/>
  <c r="AN7" i="1"/>
  <c r="AM7" i="1"/>
  <c r="AL7" i="1"/>
  <c r="AK7" i="1"/>
  <c r="H19" i="1"/>
  <c r="H23" i="1" s="1"/>
  <c r="G19" i="1"/>
  <c r="G23" i="1" s="1"/>
  <c r="E23" i="1"/>
  <c r="AJ8" i="1" s="1"/>
  <c r="AJ7" i="1"/>
  <c r="AI7" i="1"/>
  <c r="AO7" i="1"/>
  <c r="D19" i="1"/>
  <c r="D23" i="1" s="1"/>
  <c r="AI8" i="1" s="1"/>
  <c r="J20" i="1"/>
  <c r="J22" i="1" s="1"/>
  <c r="K20" i="1"/>
  <c r="K22" i="1" s="1"/>
  <c r="K19" i="1"/>
  <c r="K23" i="1" s="1"/>
  <c r="J19" i="1"/>
  <c r="AE7" i="1"/>
  <c r="C19" i="1"/>
  <c r="C20" i="1"/>
  <c r="C22" i="1" s="1"/>
  <c r="I23" i="1"/>
  <c r="J23" i="1"/>
  <c r="Y7" i="1"/>
  <c r="O7" i="1"/>
  <c r="B1" i="1"/>
  <c r="B3" i="1" s="1"/>
  <c r="AQ9" i="1" l="1"/>
  <c r="AM8" i="1"/>
  <c r="AL8" i="1"/>
  <c r="AO8" i="1"/>
  <c r="AP8" i="1"/>
  <c r="AN8" i="1"/>
  <c r="BA8" i="1"/>
  <c r="AJ9" i="1"/>
  <c r="BC8" i="1"/>
  <c r="BB8" i="1"/>
  <c r="AT8" i="1"/>
  <c r="AI6" i="1"/>
  <c r="AJ6" i="1"/>
  <c r="AK6" i="1"/>
  <c r="AL6" i="1"/>
  <c r="AM6" i="1"/>
  <c r="AN6" i="1"/>
  <c r="AO6" i="1"/>
  <c r="AP6" i="1"/>
  <c r="L9" i="1"/>
  <c r="L11" i="1" s="1"/>
  <c r="B9" i="1"/>
  <c r="P6" i="1"/>
  <c r="P7" i="1" s="1"/>
  <c r="Q6" i="1"/>
  <c r="Q7" i="1" s="1"/>
  <c r="R6" i="1"/>
  <c r="R7" i="1" s="1"/>
  <c r="S6" i="1"/>
  <c r="S7" i="1" s="1"/>
  <c r="T6" i="1"/>
  <c r="T7" i="1" s="1"/>
  <c r="X6" i="1"/>
  <c r="X7" i="1" s="1"/>
  <c r="U6" i="1"/>
  <c r="U7" i="1" s="1"/>
  <c r="V6" i="1"/>
  <c r="V7" i="1" s="1"/>
  <c r="W6" i="1"/>
  <c r="W7" i="1" s="1"/>
  <c r="AQ10" i="1" l="1"/>
  <c r="AP9" i="1"/>
  <c r="AO9" i="1"/>
  <c r="AM9" i="1"/>
  <c r="AL9" i="1"/>
  <c r="AN9" i="1"/>
  <c r="W10" i="1"/>
  <c r="V10" i="1"/>
  <c r="X10" i="1"/>
  <c r="F9" i="1"/>
  <c r="G9" i="1"/>
  <c r="E9" i="1"/>
  <c r="D9" i="1"/>
  <c r="I9" i="1"/>
  <c r="J9" i="1"/>
  <c r="P9" i="1"/>
  <c r="P11" i="1" s="1"/>
  <c r="C23" i="1"/>
  <c r="AH8" i="1" s="1"/>
  <c r="AD8" i="1" s="1"/>
  <c r="K9" i="1"/>
  <c r="H9" i="1"/>
  <c r="U9" i="1"/>
  <c r="U11" i="1" s="1"/>
  <c r="T9" i="1"/>
  <c r="T11" i="1" s="1"/>
  <c r="AD7" i="1" s="1"/>
  <c r="S9" i="1"/>
  <c r="S11" i="1" s="1"/>
  <c r="X9" i="1"/>
  <c r="X11" i="1" s="1"/>
  <c r="R9" i="1"/>
  <c r="R11" i="1" s="1"/>
  <c r="W9" i="1"/>
  <c r="W11" i="1" s="1"/>
  <c r="Q9" i="1"/>
  <c r="Q11" i="1" s="1"/>
  <c r="V9" i="1"/>
  <c r="V11" i="1" s="1"/>
  <c r="AQ11" i="1" l="1"/>
  <c r="AH9" i="1"/>
  <c r="X12" i="1"/>
  <c r="T10" i="1"/>
  <c r="P10" i="1"/>
  <c r="Q10" i="1"/>
  <c r="R10" i="1"/>
  <c r="W12" i="1"/>
  <c r="U10" i="1"/>
  <c r="S10" i="1"/>
  <c r="D10" i="1"/>
  <c r="H10" i="1"/>
  <c r="K10" i="1"/>
  <c r="I10" i="1"/>
  <c r="E10" i="1"/>
  <c r="D18" i="1" s="1"/>
  <c r="D20" i="1" s="1"/>
  <c r="D22" i="1" s="1"/>
  <c r="J10" i="1"/>
  <c r="K18" i="1" s="1"/>
  <c r="F10" i="1"/>
  <c r="G10" i="1"/>
  <c r="AQ12" i="1" l="1"/>
  <c r="BD12" i="1"/>
  <c r="AI9" i="1"/>
  <c r="AD9" i="1" s="1"/>
  <c r="AV8" i="1"/>
  <c r="AU8" i="1"/>
  <c r="AE8" i="1" s="1"/>
  <c r="AF8" i="1" s="1"/>
  <c r="V12" i="1"/>
  <c r="T12" i="1"/>
  <c r="P12" i="1"/>
  <c r="Q12" i="1"/>
  <c r="AF7" i="1"/>
  <c r="R12" i="1"/>
  <c r="S12" i="1"/>
  <c r="U12" i="1"/>
  <c r="I18" i="1"/>
  <c r="H18" i="1"/>
  <c r="J18" i="1"/>
  <c r="G18" i="1"/>
  <c r="E18" i="1"/>
  <c r="F18" i="1"/>
  <c r="AQ13" i="1" l="1"/>
  <c r="C24" i="1"/>
  <c r="AT9" i="1" s="1"/>
  <c r="AQ14" i="1" l="1"/>
  <c r="AH10" i="1"/>
  <c r="J24" i="1"/>
  <c r="H24" i="1"/>
  <c r="G24" i="1"/>
  <c r="K24" i="1"/>
  <c r="E24" i="1"/>
  <c r="F24" i="1"/>
  <c r="D24" i="1"/>
  <c r="I24" i="1"/>
  <c r="AQ15" i="1" l="1"/>
  <c r="AK10" i="1"/>
  <c r="AW9" i="1"/>
  <c r="AZ9" i="1"/>
  <c r="AX9" i="1"/>
  <c r="AL10" i="1"/>
  <c r="BA9" i="1"/>
  <c r="BB9" i="1"/>
  <c r="BC9" i="1"/>
  <c r="AY9" i="1"/>
  <c r="AV9" i="1"/>
  <c r="AU9" i="1"/>
  <c r="AJ10" i="1"/>
  <c r="AI10" i="1"/>
  <c r="AT10" i="1"/>
  <c r="AE9" i="1" l="1"/>
  <c r="AF9" i="1" s="1"/>
  <c r="BA10" i="1"/>
  <c r="AZ10" i="1"/>
  <c r="AM11" i="1"/>
  <c r="AY10" i="1"/>
  <c r="AN10" i="1"/>
  <c r="AP10" i="1"/>
  <c r="AL11" i="1"/>
  <c r="AX10" i="1"/>
  <c r="AO10" i="1"/>
  <c r="BB10" i="1"/>
  <c r="BC10" i="1"/>
  <c r="AM10" i="1"/>
  <c r="AU10" i="1"/>
  <c r="AV10" i="1"/>
  <c r="AW10" i="1"/>
  <c r="AK11" i="1"/>
  <c r="AI11" i="1"/>
  <c r="AJ11" i="1"/>
  <c r="AH11" i="1"/>
  <c r="AT11" i="1"/>
  <c r="AD10" i="1" l="1"/>
  <c r="AP11" i="1"/>
  <c r="BB11" i="1"/>
  <c r="BC11" i="1"/>
  <c r="AZ11" i="1"/>
  <c r="AN12" i="1"/>
  <c r="BA11" i="1"/>
  <c r="AM12" i="1"/>
  <c r="AY11" i="1"/>
  <c r="AN11" i="1"/>
  <c r="AO11" i="1"/>
  <c r="AD11" i="1" s="1"/>
  <c r="AE10" i="1"/>
  <c r="AF10" i="1" s="1"/>
  <c r="AV11" i="1"/>
  <c r="AW11" i="1"/>
  <c r="AX11" i="1"/>
  <c r="AU11" i="1"/>
  <c r="AL12" i="1"/>
  <c r="AH12" i="1"/>
  <c r="AT12" i="1"/>
  <c r="AI12" i="1"/>
  <c r="AK12" i="1"/>
  <c r="AJ12" i="1"/>
  <c r="BB12" i="1" l="1"/>
  <c r="BC12" i="1"/>
  <c r="BA12" i="1"/>
  <c r="AP12" i="1"/>
  <c r="AE11" i="1"/>
  <c r="AF11" i="1" s="1"/>
  <c r="AO12" i="1"/>
  <c r="AN13" i="1"/>
  <c r="AZ12" i="1"/>
  <c r="AW12" i="1"/>
  <c r="AU12" i="1"/>
  <c r="AX12" i="1"/>
  <c r="AY12" i="1"/>
  <c r="AV12" i="1"/>
  <c r="AM13" i="1"/>
  <c r="AH13" i="1"/>
  <c r="AT13" i="1"/>
  <c r="AI13" i="1"/>
  <c r="AK13" i="1"/>
  <c r="AJ13" i="1"/>
  <c r="AL13" i="1"/>
  <c r="AD12" i="1" l="1"/>
  <c r="BA13" i="1"/>
  <c r="AO13" i="1"/>
  <c r="AO14" i="1"/>
  <c r="AP13" i="1"/>
  <c r="AD13" i="1" s="1"/>
  <c r="BB13" i="1"/>
  <c r="BC13" i="1"/>
  <c r="AW13" i="1"/>
  <c r="AE12" i="1"/>
  <c r="AF12" i="1" s="1"/>
  <c r="AU13" i="1"/>
  <c r="AY13" i="1"/>
  <c r="AZ13" i="1"/>
  <c r="AX13" i="1"/>
  <c r="AV13" i="1"/>
  <c r="AN14" i="1"/>
  <c r="AJ14" i="1"/>
  <c r="AK14" i="1"/>
  <c r="AH14" i="1"/>
  <c r="AT14" i="1"/>
  <c r="AL14" i="1"/>
  <c r="AM14" i="1"/>
  <c r="AI14" i="1"/>
  <c r="AV14" i="1" l="1"/>
  <c r="AP14" i="1"/>
  <c r="AD14" i="1" s="1"/>
  <c r="AE13" i="1"/>
  <c r="AF13" i="1" s="1"/>
  <c r="BB14" i="1"/>
  <c r="BC14" i="1"/>
  <c r="AP15" i="1"/>
  <c r="AW14" i="1"/>
  <c r="AX14" i="1"/>
  <c r="AY14" i="1"/>
  <c r="AZ14" i="1"/>
  <c r="BA14" i="1"/>
  <c r="AU14" i="1"/>
  <c r="AO15" i="1"/>
  <c r="AH15" i="1"/>
  <c r="AT15" i="1"/>
  <c r="AM15" i="1"/>
  <c r="AI15" i="1"/>
  <c r="AJ15" i="1"/>
  <c r="AK15" i="1"/>
  <c r="AY15" i="1"/>
  <c r="AL15" i="1"/>
  <c r="AN15" i="1"/>
  <c r="AE14" i="1" l="1"/>
  <c r="AF14" i="1" s="1"/>
  <c r="AX15" i="1"/>
  <c r="BC15" i="1"/>
  <c r="AD15" i="1"/>
  <c r="AW15" i="1"/>
  <c r="AU15" i="1"/>
  <c r="BA15" i="1"/>
  <c r="BB15" i="1"/>
  <c r="AZ15" i="1"/>
  <c r="AV15" i="1"/>
  <c r="AE15" i="1" l="1"/>
  <c r="AF15" i="1" s="1"/>
</calcChain>
</file>

<file path=xl/sharedStrings.xml><?xml version="1.0" encoding="utf-8"?>
<sst xmlns="http://schemas.openxmlformats.org/spreadsheetml/2006/main" count="120" uniqueCount="114">
  <si>
    <t>L</t>
  </si>
  <si>
    <t>n</t>
  </si>
  <si>
    <t>dx</t>
  </si>
  <si>
    <t>x</t>
  </si>
  <si>
    <t>i</t>
  </si>
  <si>
    <t>y(xi,t0)</t>
  </si>
  <si>
    <t>v(xi,t0)</t>
  </si>
  <si>
    <t>a(xi,t0)</t>
  </si>
  <si>
    <t>y(xi,t1)</t>
  </si>
  <si>
    <t>dt</t>
  </si>
  <si>
    <t>v(xi,t1)</t>
  </si>
  <si>
    <t>a(xi,t1)</t>
  </si>
  <si>
    <t>y(xi,t2)</t>
  </si>
  <si>
    <t>v(xi,t2)</t>
  </si>
  <si>
    <t>a(xi,t2)</t>
  </si>
  <si>
    <t>y(xi,t3)</t>
  </si>
  <si>
    <t>v(xi,t3)</t>
  </si>
  <si>
    <t>a(xi,t3)</t>
  </si>
  <si>
    <t>y(xi,t4)</t>
  </si>
  <si>
    <t>v(xi,t4)</t>
  </si>
  <si>
    <t>a(xi,t4)</t>
  </si>
  <si>
    <t>y(xi,t5)</t>
  </si>
  <si>
    <t>v(xi,t5)</t>
  </si>
  <si>
    <t>a(xi,t5)</t>
  </si>
  <si>
    <t>y(xi,t6)</t>
  </si>
  <si>
    <t>v(xi,t6)</t>
  </si>
  <si>
    <t>a(xi,t6)</t>
  </si>
  <si>
    <t>y(xi,t7)</t>
  </si>
  <si>
    <t>v(xi,t7)</t>
  </si>
  <si>
    <t>a(xi,t7)</t>
  </si>
  <si>
    <t>y(xi,t8)</t>
  </si>
  <si>
    <t>v(xi,t8)</t>
  </si>
  <si>
    <t>a(xi,t8)</t>
  </si>
  <si>
    <t>y(xi,t9)</t>
  </si>
  <si>
    <t>v(xi,t9)</t>
  </si>
  <si>
    <t>a(xi,t9)</t>
  </si>
  <si>
    <t>Ek</t>
  </si>
  <si>
    <t>Ep</t>
  </si>
  <si>
    <t>Et</t>
  </si>
  <si>
    <t>y(xi,t1)=y(xi,t0)+v(xi,t0+dt/2)*dt</t>
  </si>
  <si>
    <t>v(xi,t1)=v(xi,t0)+a(xt,t0+dt/2)*dt</t>
  </si>
  <si>
    <t>a(xi,t1)=[y(xi,t1)]</t>
  </si>
  <si>
    <t>y(xi,t10)</t>
  </si>
  <si>
    <t>v(xi,t10)</t>
  </si>
  <si>
    <t>y(xi,t11)</t>
  </si>
  <si>
    <t>v(xi,t11)</t>
  </si>
  <si>
    <t>a(xi,t11)</t>
  </si>
  <si>
    <t>v(xi,t12)</t>
  </si>
  <si>
    <t>a(xi,t12)</t>
  </si>
  <si>
    <t>v(xi,t13)</t>
  </si>
  <si>
    <t>a(xi,t13)</t>
  </si>
  <si>
    <t>y(xi,t14)</t>
  </si>
  <si>
    <t>v(xi,t14)</t>
  </si>
  <si>
    <t>a(xi,t14)</t>
  </si>
  <si>
    <t>y(xi,t15)</t>
  </si>
  <si>
    <t>v(xi,t15)</t>
  </si>
  <si>
    <t>y(xi,t16)</t>
  </si>
  <si>
    <t>a(xi,t16)</t>
  </si>
  <si>
    <t>a(xi,t15)</t>
  </si>
  <si>
    <t>v(xi,t16)</t>
  </si>
  <si>
    <t>y(xi,t0+dt/2)</t>
  </si>
  <si>
    <t>v(xi,t0+dt/2)</t>
  </si>
  <si>
    <t>a(xi,t0+dt/2)</t>
  </si>
  <si>
    <t>y1</t>
  </si>
  <si>
    <t>y_2</t>
  </si>
  <si>
    <t>v_2</t>
  </si>
  <si>
    <t>a_2</t>
  </si>
  <si>
    <t>y_3</t>
  </si>
  <si>
    <t>v_3</t>
  </si>
  <si>
    <t>a_3</t>
  </si>
  <si>
    <t>y_4</t>
  </si>
  <si>
    <t>v_4</t>
  </si>
  <si>
    <t>a_4</t>
  </si>
  <si>
    <t>y_5</t>
  </si>
  <si>
    <t>v_5</t>
  </si>
  <si>
    <t>a_5</t>
  </si>
  <si>
    <t>y_6</t>
  </si>
  <si>
    <t>v_6</t>
  </si>
  <si>
    <t>a_6</t>
  </si>
  <si>
    <t>y_7</t>
  </si>
  <si>
    <t>a_7</t>
  </si>
  <si>
    <t>v_7</t>
  </si>
  <si>
    <t>y_8</t>
  </si>
  <si>
    <t>v_8</t>
  </si>
  <si>
    <t>a_8</t>
  </si>
  <si>
    <t>y_9</t>
  </si>
  <si>
    <t>v_9</t>
  </si>
  <si>
    <t>a_9</t>
  </si>
  <si>
    <t>y_10</t>
  </si>
  <si>
    <t>v_10</t>
  </si>
  <si>
    <t>a_10</t>
  </si>
  <si>
    <t>y_11</t>
  </si>
  <si>
    <t>v_11</t>
  </si>
  <si>
    <t>a_11</t>
  </si>
  <si>
    <t>y_12</t>
  </si>
  <si>
    <t>v_12</t>
  </si>
  <si>
    <t>a_12</t>
  </si>
  <si>
    <t>t(xi,t12)</t>
  </si>
  <si>
    <t>y_13</t>
  </si>
  <si>
    <t>v_13</t>
  </si>
  <si>
    <t>a_13</t>
  </si>
  <si>
    <t>t(xi,t13)</t>
  </si>
  <si>
    <t>y_14</t>
  </si>
  <si>
    <t>v_14</t>
  </si>
  <si>
    <t>a_14</t>
  </si>
  <si>
    <t>y_15</t>
  </si>
  <si>
    <t>v_15</t>
  </si>
  <si>
    <t>a_15</t>
  </si>
  <si>
    <t>y_16</t>
  </si>
  <si>
    <t>v_16</t>
  </si>
  <si>
    <t>a_16</t>
  </si>
  <si>
    <t>Yt17</t>
  </si>
  <si>
    <t>Yt18</t>
  </si>
  <si>
    <t>Yt19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</si>
</sst>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Arkusz1!$B$16:$L$16</c:f>
              <c:numCache>
                <c:formatCode>General</c:formatCode>
                <c:ptCount val="11"/>
                <c:pt idx="0">
                  <c:v>0</c:v>
                </c:pt>
                <c:pt idx="1">
                  <c:v>0.30288731881184522</c:v>
                </c:pt>
                <c:pt idx="2">
                  <c:v>0.5761259165183461</c:v>
                </c:pt>
                <c:pt idx="3">
                  <c:v>0.79296929541073624</c:v>
                </c:pt>
                <c:pt idx="4">
                  <c:v>0.9321913147263684</c:v>
                </c:pt>
                <c:pt idx="5">
                  <c:v>0.98016395319778193</c:v>
                </c:pt>
                <c:pt idx="6">
                  <c:v>0.93219131472636851</c:v>
                </c:pt>
                <c:pt idx="7">
                  <c:v>0.79296929541073624</c:v>
                </c:pt>
                <c:pt idx="8">
                  <c:v>0.57612591651834621</c:v>
                </c:pt>
                <c:pt idx="9">
                  <c:v>0.30288731881184527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91B-4031-BA2C-019385F385D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Arkusz1!$B$22:$L$22</c:f>
              <c:numCache>
                <c:formatCode>General</c:formatCode>
                <c:ptCount val="11"/>
                <c:pt idx="0">
                  <c:v>0</c:v>
                </c:pt>
                <c:pt idx="1">
                  <c:v>0.28461988065389071</c:v>
                </c:pt>
                <c:pt idx="2">
                  <c:v>0.54137918432606336</c:v>
                </c:pt>
                <c:pt idx="3">
                  <c:v>0.74514452142582444</c:v>
                </c:pt>
                <c:pt idx="4">
                  <c:v>0.87596992104126481</c:v>
                </c:pt>
                <c:pt idx="5">
                  <c:v>0.92104928154386767</c:v>
                </c:pt>
                <c:pt idx="6">
                  <c:v>0.87596992104126481</c:v>
                </c:pt>
                <c:pt idx="7">
                  <c:v>0.74514452142582466</c:v>
                </c:pt>
                <c:pt idx="8">
                  <c:v>0.54137918432606336</c:v>
                </c:pt>
                <c:pt idx="9">
                  <c:v>0.28461988065389077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91B-4031-BA2C-019385F385D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Arkusz1!$B$28:$L$28</c:f>
              <c:numCache>
                <c:formatCode>General</c:formatCode>
                <c:ptCount val="11"/>
                <c:pt idx="0">
                  <c:v>0</c:v>
                </c:pt>
                <c:pt idx="1">
                  <c:v>0.25494179925339805</c:v>
                </c:pt>
                <c:pt idx="2">
                  <c:v>0.48492811891191023</c:v>
                </c:pt>
                <c:pt idx="3">
                  <c:v>0.66744629559844837</c:v>
                </c:pt>
                <c:pt idx="4">
                  <c:v>0.78463017850002148</c:v>
                </c:pt>
                <c:pt idx="5">
                  <c:v>0.82500899269010119</c:v>
                </c:pt>
                <c:pt idx="6">
                  <c:v>0.78463017850002137</c:v>
                </c:pt>
                <c:pt idx="7">
                  <c:v>0.6674462955984487</c:v>
                </c:pt>
                <c:pt idx="8">
                  <c:v>0.48492811891191012</c:v>
                </c:pt>
                <c:pt idx="9">
                  <c:v>0.25494179925339805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291B-4031-BA2C-019385F385D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Arkusz1!$B$34:$L$34</c:f>
              <c:numCache>
                <c:formatCode>General</c:formatCode>
                <c:ptCount val="11"/>
                <c:pt idx="0">
                  <c:v>0</c:v>
                </c:pt>
                <c:pt idx="1">
                  <c:v>0.21503765389979534</c:v>
                </c:pt>
                <c:pt idx="2">
                  <c:v>0.40902592398044457</c:v>
                </c:pt>
                <c:pt idx="3">
                  <c:v>0.56297588677070043</c:v>
                </c:pt>
                <c:pt idx="4">
                  <c:v>0.66181784728019011</c:v>
                </c:pt>
                <c:pt idx="5">
                  <c:v>0.6958764657418105</c:v>
                </c:pt>
                <c:pt idx="6">
                  <c:v>0.66181784728019011</c:v>
                </c:pt>
                <c:pt idx="7">
                  <c:v>0.56297588677070043</c:v>
                </c:pt>
                <c:pt idx="8">
                  <c:v>0.40902592398044463</c:v>
                </c:pt>
                <c:pt idx="9">
                  <c:v>0.21503765389979523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291B-4031-BA2C-019385F385D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Arkusz1!$B$40:$L$40</c:f>
              <c:numCache>
                <c:formatCode>General</c:formatCode>
                <c:ptCount val="11"/>
                <c:pt idx="0">
                  <c:v>0</c:v>
                </c:pt>
                <c:pt idx="1">
                  <c:v>0.16650220298042814</c:v>
                </c:pt>
                <c:pt idx="2">
                  <c:v>0.31670601024406897</c:v>
                </c:pt>
                <c:pt idx="3">
                  <c:v>0.43590842660449514</c:v>
                </c:pt>
                <c:pt idx="4">
                  <c:v>0.51244108901627605</c:v>
                </c:pt>
                <c:pt idx="5">
                  <c:v>0.5388124472481336</c:v>
                </c:pt>
                <c:pt idx="6">
                  <c:v>0.51244108901627639</c:v>
                </c:pt>
                <c:pt idx="7">
                  <c:v>0.43590842660449469</c:v>
                </c:pt>
                <c:pt idx="8">
                  <c:v>0.31670601024406919</c:v>
                </c:pt>
                <c:pt idx="9">
                  <c:v>0.16650220298042803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291B-4031-BA2C-019385F385D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Arkusz1!$B$46:$L$46</c:f>
              <c:numCache>
                <c:formatCode>General</c:formatCode>
                <c:ptCount val="11"/>
                <c:pt idx="0">
                  <c:v>0</c:v>
                </c:pt>
                <c:pt idx="1">
                  <c:v>0.11127665048160448</c:v>
                </c:pt>
                <c:pt idx="2">
                  <c:v>0.21166076710405651</c:v>
                </c:pt>
                <c:pt idx="3">
                  <c:v>0.29132605311508342</c:v>
                </c:pt>
                <c:pt idx="4">
                  <c:v>0.34247431525923899</c:v>
                </c:pt>
                <c:pt idx="5">
                  <c:v>0.36009880526695714</c:v>
                </c:pt>
                <c:pt idx="6">
                  <c:v>0.34247431525923921</c:v>
                </c:pt>
                <c:pt idx="7">
                  <c:v>0.29132605311508308</c:v>
                </c:pt>
                <c:pt idx="8">
                  <c:v>0.21166076710405643</c:v>
                </c:pt>
                <c:pt idx="9">
                  <c:v>0.11127665048160459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291B-4031-BA2C-019385F385D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Arkusz1!$B$52:$L$52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5.1571006874751392E-2</c:v>
                </c:pt>
                <c:pt idx="2">
                  <c:v>9.8093884280269467E-2</c:v>
                </c:pt>
                <c:pt idx="3">
                  <c:v>0.13501464883215397</c:v>
                </c:pt>
                <c:pt idx="4">
                  <c:v>0.15871923885397471</c:v>
                </c:pt>
                <c:pt idx="5">
                  <c:v>0.16688728391480492</c:v>
                </c:pt>
                <c:pt idx="6">
                  <c:v>0.15871923885397432</c:v>
                </c:pt>
                <c:pt idx="7">
                  <c:v>0.1350146488321543</c:v>
                </c:pt>
                <c:pt idx="8">
                  <c:v>9.8093884280268828E-2</c:v>
                </c:pt>
                <c:pt idx="9">
                  <c:v>5.1571006874751683E-2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291B-4031-BA2C-019385F385D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Arkusz1!$B$58:$L$58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-1.0224350428985708E-2</c:v>
                </c:pt>
                <c:pt idx="2">
                  <c:v>-1.9447870200743761E-2</c:v>
                </c:pt>
                <c:pt idx="3">
                  <c:v>-2.6767696935974472E-2</c:v>
                </c:pt>
                <c:pt idx="4">
                  <c:v>-3.1467314993599754E-2</c:v>
                </c:pt>
                <c:pt idx="5">
                  <c:v>-3.3086693013977125E-2</c:v>
                </c:pt>
                <c:pt idx="6">
                  <c:v>-3.1467314993600448E-2</c:v>
                </c:pt>
                <c:pt idx="7">
                  <c:v>-2.6767696935974084E-2</c:v>
                </c:pt>
                <c:pt idx="8">
                  <c:v>-1.9447870200744205E-2</c:v>
                </c:pt>
                <c:pt idx="9">
                  <c:v>-1.0224350428985736E-2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291B-4031-BA2C-019385F385D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Arkusz1!$B$64:$L$64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-7.1634377925211892E-2</c:v>
                </c:pt>
                <c:pt idx="2">
                  <c:v>-0.13625668383304573</c:v>
                </c:pt>
                <c:pt idx="3">
                  <c:v>-0.18754123617116081</c:v>
                </c:pt>
                <c:pt idx="4">
                  <c:v>-0.22046794563621602</c:v>
                </c:pt>
                <c:pt idx="5">
                  <c:v>-0.23181371649189741</c:v>
                </c:pt>
                <c:pt idx="6">
                  <c:v>-0.22046794563621613</c:v>
                </c:pt>
                <c:pt idx="7">
                  <c:v>-0.18754123617116142</c:v>
                </c:pt>
                <c:pt idx="8">
                  <c:v>-0.13625668383304521</c:v>
                </c:pt>
                <c:pt idx="9">
                  <c:v>-7.1634377925212572E-2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291B-4031-BA2C-019385F385D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Arkusz1!$B$70:$L$70</c:f>
              <c:numCache>
                <c:formatCode>General</c:formatCode>
                <c:ptCount val="11"/>
                <c:pt idx="0">
                  <c:v>0</c:v>
                </c:pt>
                <c:pt idx="1">
                  <c:v>-0.13019849671268291</c:v>
                </c:pt>
                <c:pt idx="2">
                  <c:v>-0.24765225742086161</c:v>
                </c:pt>
                <c:pt idx="3">
                  <c:v>-0.3408640896779459</c:v>
                </c:pt>
                <c:pt idx="4">
                  <c:v>-0.40070976989759233</c:v>
                </c:pt>
                <c:pt idx="5">
                  <c:v>-0.42133118593052621</c:v>
                </c:pt>
                <c:pt idx="6">
                  <c:v>-0.40070976989759177</c:v>
                </c:pt>
                <c:pt idx="7">
                  <c:v>-0.34086408967794712</c:v>
                </c:pt>
                <c:pt idx="8">
                  <c:v>-0.24765225742086089</c:v>
                </c:pt>
                <c:pt idx="9">
                  <c:v>-0.13019849671268358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291B-4031-BA2C-019385F385D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Arkusz1!$B$76:$L$76</c:f>
              <c:numCache>
                <c:formatCode>General</c:formatCode>
                <c:ptCount val="11"/>
                <c:pt idx="0">
                  <c:v>0</c:v>
                </c:pt>
                <c:pt idx="1">
                  <c:v>-0.18356918266207656</c:v>
                </c:pt>
                <c:pt idx="2">
                  <c:v>-0.34916933472348616</c:v>
                </c:pt>
                <c:pt idx="3">
                  <c:v>-0.48059035949635387</c:v>
                </c:pt>
                <c:pt idx="4">
                  <c:v>-0.56496785141179018</c:v>
                </c:pt>
                <c:pt idx="5">
                  <c:v>-0.59404235366855507</c:v>
                </c:pt>
                <c:pt idx="6">
                  <c:v>-0.56496785141179007</c:v>
                </c:pt>
                <c:pt idx="7">
                  <c:v>-0.48059035949635392</c:v>
                </c:pt>
                <c:pt idx="8">
                  <c:v>-0.34916933472348693</c:v>
                </c:pt>
                <c:pt idx="9">
                  <c:v>-0.18356918266207611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291B-4031-BA2C-019385F385D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Arkusz1!$B$82:$L$82</c:f>
              <c:numCache>
                <c:formatCode>General</c:formatCode>
                <c:ptCount val="11"/>
                <c:pt idx="0">
                  <c:v>0</c:v>
                </c:pt>
                <c:pt idx="1">
                  <c:v>-0.22960606577390039</c:v>
                </c:pt>
                <c:pt idx="2">
                  <c:v>-0.43673669007032107</c:v>
                </c:pt>
                <c:pt idx="3">
                  <c:v>-0.60111648421921415</c:v>
                </c:pt>
                <c:pt idx="4">
                  <c:v>-0.70665480866790942</c:v>
                </c:pt>
                <c:pt idx="5">
                  <c:v>-0.74302083689062748</c:v>
                </c:pt>
                <c:pt idx="6">
                  <c:v>-0.70665480866791019</c:v>
                </c:pt>
                <c:pt idx="7">
                  <c:v>-0.60111648421921271</c:v>
                </c:pt>
                <c:pt idx="8">
                  <c:v>-0.43673669007032306</c:v>
                </c:pt>
                <c:pt idx="9">
                  <c:v>-0.22960606577389922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291B-4031-BA2C-019385F385D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Arkusz1!$B$88:$L$88</c:f>
              <c:numCache>
                <c:formatCode>General</c:formatCode>
                <c:ptCount val="11"/>
                <c:pt idx="0">
                  <c:v>0</c:v>
                </c:pt>
                <c:pt idx="1">
                  <c:v>-0.26646176681485134</c:v>
                </c:pt>
                <c:pt idx="2">
                  <c:v>-0.50684039934556724</c:v>
                </c:pt>
                <c:pt idx="3">
                  <c:v>-0.69760596222362958</c:v>
                </c:pt>
                <c:pt idx="4">
                  <c:v>-0.82008499301269766</c:v>
                </c:pt>
                <c:pt idx="5">
                  <c:v>-0.86228839081755626</c:v>
                </c:pt>
                <c:pt idx="6">
                  <c:v>-0.8200849930126981</c:v>
                </c:pt>
                <c:pt idx="7">
                  <c:v>-0.69760596222362903</c:v>
                </c:pt>
                <c:pt idx="8">
                  <c:v>-0.50684039934556746</c:v>
                </c:pt>
                <c:pt idx="9">
                  <c:v>-0.2664617668148514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291B-4031-BA2C-019385F385D3}"/>
            </c:ext>
          </c:extLst>
        </c:ser>
        <c:ser>
          <c:idx val="13"/>
          <c:order val="13"/>
          <c:tx>
            <c:strRef>
              <c:f>Arkusz1!$B$94:$L$94</c:f>
              <c:strCache>
                <c:ptCount val="11"/>
                <c:pt idx="0">
                  <c:v>0</c:v>
                </c:pt>
                <c:pt idx="1">
                  <c:v>-0,292656029</c:v>
                </c:pt>
                <c:pt idx="2">
                  <c:v>-0,556664847</c:v>
                </c:pt>
                <c:pt idx="3">
                  <c:v>-0,766183431</c:v>
                </c:pt>
                <c:pt idx="4">
                  <c:v>-0,900702642</c:v>
                </c:pt>
                <c:pt idx="5">
                  <c:v>-0,947054804</c:v>
                </c:pt>
                <c:pt idx="6">
                  <c:v>-0,900702642</c:v>
                </c:pt>
                <c:pt idx="7">
                  <c:v>-0,766183431</c:v>
                </c:pt>
                <c:pt idx="8">
                  <c:v>-0,556664847</c:v>
                </c:pt>
                <c:pt idx="9">
                  <c:v>-0,292656029</c:v>
                </c:pt>
                <c:pt idx="10">
                  <c:v>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Arkusz1!$B$94:$L$94</c:f>
              <c:numCache>
                <c:formatCode>General</c:formatCode>
                <c:ptCount val="11"/>
                <c:pt idx="0">
                  <c:v>0</c:v>
                </c:pt>
                <c:pt idx="1">
                  <c:v>-0.29265602888839781</c:v>
                </c:pt>
                <c:pt idx="2">
                  <c:v>-0.55666484661474969</c:v>
                </c:pt>
                <c:pt idx="3">
                  <c:v>-0.76618343064239802</c:v>
                </c:pt>
                <c:pt idx="4">
                  <c:v>-0.90070264216490992</c:v>
                </c:pt>
                <c:pt idx="5">
                  <c:v>-0.94705480350800042</c:v>
                </c:pt>
                <c:pt idx="6">
                  <c:v>-0.90070264216490903</c:v>
                </c:pt>
                <c:pt idx="7">
                  <c:v>-0.76618343064239991</c:v>
                </c:pt>
                <c:pt idx="8">
                  <c:v>-0.55666484661474691</c:v>
                </c:pt>
                <c:pt idx="9">
                  <c:v>-0.29265602888839981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291B-4031-BA2C-019385F385D3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Arkusz1!$B$100:$L$100</c:f>
              <c:numCache>
                <c:formatCode>General</c:formatCode>
                <c:ptCount val="11"/>
                <c:pt idx="0">
                  <c:v>0</c:v>
                </c:pt>
                <c:pt idx="1">
                  <c:v>-0.3071351692109407</c:v>
                </c:pt>
                <c:pt idx="2">
                  <c:v>-0.58420580812296286</c:v>
                </c:pt>
                <c:pt idx="3">
                  <c:v>-0.80409031213469406</c:v>
                </c:pt>
                <c:pt idx="4">
                  <c:v>-0.94526485396805171</c:v>
                </c:pt>
                <c:pt idx="5">
                  <c:v>-0.99391028584750662</c:v>
                </c:pt>
                <c:pt idx="6">
                  <c:v>-0.94526485396805093</c:v>
                </c:pt>
                <c:pt idx="7">
                  <c:v>-0.80409031213469551</c:v>
                </c:pt>
                <c:pt idx="8">
                  <c:v>-0.58420580812296075</c:v>
                </c:pt>
                <c:pt idx="9">
                  <c:v>-0.30713516921094192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291B-4031-BA2C-019385F385D3}"/>
            </c:ext>
          </c:extLst>
        </c:ser>
        <c:ser>
          <c:idx val="15"/>
          <c:order val="15"/>
          <c:tx>
            <c:strRef>
              <c:f>Arkusz1!$B$106:$L$106</c:f>
              <c:strCache>
                <c:ptCount val="11"/>
                <c:pt idx="0">
                  <c:v>0</c:v>
                </c:pt>
                <c:pt idx="1">
                  <c:v>-0,309314463</c:v>
                </c:pt>
                <c:pt idx="2">
                  <c:v>-0,588351072</c:v>
                </c:pt>
                <c:pt idx="3">
                  <c:v>-0,809795778</c:v>
                </c:pt>
                <c:pt idx="4">
                  <c:v>-0,951972032</c:v>
                </c:pt>
                <c:pt idx="5">
                  <c:v>-1,00096263</c:v>
                </c:pt>
                <c:pt idx="6">
                  <c:v>-0,951972032</c:v>
                </c:pt>
                <c:pt idx="7">
                  <c:v>-0,809795778</c:v>
                </c:pt>
                <c:pt idx="8">
                  <c:v>-0,588351072</c:v>
                </c:pt>
                <c:pt idx="9">
                  <c:v>-0,309314463</c:v>
                </c:pt>
                <c:pt idx="10">
                  <c:v>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Arkusz1!$B$106:$L$106</c:f>
              <c:numCache>
                <c:formatCode>General</c:formatCode>
                <c:ptCount val="11"/>
                <c:pt idx="0">
                  <c:v>0</c:v>
                </c:pt>
                <c:pt idx="1">
                  <c:v>-0.30931446334866602</c:v>
                </c:pt>
                <c:pt idx="2">
                  <c:v>-0.58835107190417235</c:v>
                </c:pt>
                <c:pt idx="3">
                  <c:v>-0.80979577825873994</c:v>
                </c:pt>
                <c:pt idx="4">
                  <c:v>-0.95197203165838562</c:v>
                </c:pt>
                <c:pt idx="5">
                  <c:v>-1.0009626298201471</c:v>
                </c:pt>
                <c:pt idx="6">
                  <c:v>-0.95197203165838673</c:v>
                </c:pt>
                <c:pt idx="7">
                  <c:v>-0.8097957782587375</c:v>
                </c:pt>
                <c:pt idx="8">
                  <c:v>-0.58835107190417502</c:v>
                </c:pt>
                <c:pt idx="9">
                  <c:v>-0.30931446334866375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291B-4031-BA2C-019385F385D3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Arkusz1!$B$112:$L$112</c:f>
              <c:numCache>
                <c:formatCode>General</c:formatCode>
                <c:ptCount val="11"/>
                <c:pt idx="0">
                  <c:v>0</c:v>
                </c:pt>
                <c:pt idx="1">
                  <c:v>-0.29910175705126485</c:v>
                </c:pt>
                <c:pt idx="2">
                  <c:v>-0.56892535015786405</c:v>
                </c:pt>
                <c:pt idx="3">
                  <c:v>-0.78305856605502222</c:v>
                </c:pt>
                <c:pt idx="4">
                  <c:v>-0.92054055361686227</c:v>
                </c:pt>
                <c:pt idx="5">
                  <c:v>-0.9679136180075143</c:v>
                </c:pt>
                <c:pt idx="6">
                  <c:v>-0.92054055361686393</c:v>
                </c:pt>
                <c:pt idx="7">
                  <c:v>-0.78305856605501845</c:v>
                </c:pt>
                <c:pt idx="8">
                  <c:v>-0.56892535015786849</c:v>
                </c:pt>
                <c:pt idx="9">
                  <c:v>-0.2991017570512613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291B-4031-BA2C-019385F385D3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Arkusz1!$B$118:$L$118</c:f>
              <c:numCache>
                <c:formatCode>General</c:formatCode>
                <c:ptCount val="11"/>
                <c:pt idx="0">
                  <c:v>0</c:v>
                </c:pt>
                <c:pt idx="1">
                  <c:v>-0.27690135227477347</c:v>
                </c:pt>
                <c:pt idx="2">
                  <c:v>-0.52669767090372555</c:v>
                </c:pt>
                <c:pt idx="3">
                  <c:v>-0.7249371517861648</c:v>
                </c:pt>
                <c:pt idx="4">
                  <c:v>-0.85221473331763409</c:v>
                </c:pt>
                <c:pt idx="5">
                  <c:v>-0.89607159902278388</c:v>
                </c:pt>
                <c:pt idx="6">
                  <c:v>-0.85221473331763264</c:v>
                </c:pt>
                <c:pt idx="7">
                  <c:v>-0.72493715178616647</c:v>
                </c:pt>
                <c:pt idx="8">
                  <c:v>-0.52669767090372377</c:v>
                </c:pt>
                <c:pt idx="9">
                  <c:v>-0.27690135227477425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291B-4031-BA2C-019385F385D3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Arkusz1!$O$5:$Y$5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Arkusz1!$B$124:$L$124</c:f>
              <c:numCache>
                <c:formatCode>General</c:formatCode>
                <c:ptCount val="11"/>
                <c:pt idx="0">
                  <c:v>0</c:v>
                </c:pt>
                <c:pt idx="1">
                  <c:v>-0.24359800393635184</c:v>
                </c:pt>
                <c:pt idx="2">
                  <c:v>-0.46335093800032923</c:v>
                </c:pt>
                <c:pt idx="3">
                  <c:v>-0.63774785389700317</c:v>
                </c:pt>
                <c:pt idx="4">
                  <c:v>-0.74971756640367371</c:v>
                </c:pt>
                <c:pt idx="5">
                  <c:v>-0.78829969992130444</c:v>
                </c:pt>
                <c:pt idx="6">
                  <c:v>-0.74971756640366993</c:v>
                </c:pt>
                <c:pt idx="7">
                  <c:v>-0.63774785389700961</c:v>
                </c:pt>
                <c:pt idx="8">
                  <c:v>-0.4633509380003214</c:v>
                </c:pt>
                <c:pt idx="9">
                  <c:v>-0.24359800393635719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291B-4031-BA2C-019385F38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44792"/>
        <c:axId val="843945120"/>
      </c:scatterChart>
      <c:valAx>
        <c:axId val="84394479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43945120"/>
        <c:crosses val="autoZero"/>
        <c:crossBetween val="midCat"/>
      </c:valAx>
      <c:valAx>
        <c:axId val="8439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4394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Arkusz1!$AG$5:$AQ$5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Arkusz1!$AD$6:$AD$15</c:f>
              <c:numCache>
                <c:formatCode>General</c:formatCode>
                <c:ptCount val="10"/>
                <c:pt idx="0">
                  <c:v>0</c:v>
                </c:pt>
                <c:pt idx="1">
                  <c:v>3.0902963575611161E-2</c:v>
                </c:pt>
                <c:pt idx="2">
                  <c:v>0.11875655065007638</c:v>
                </c:pt>
                <c:pt idx="3">
                  <c:v>0.24968855837076528</c:v>
                </c:pt>
                <c:pt idx="4">
                  <c:v>0.40297982353895789</c:v>
                </c:pt>
                <c:pt idx="5">
                  <c:v>0.55434672695867893</c:v>
                </c:pt>
                <c:pt idx="6">
                  <c:v>0.67979191969923591</c:v>
                </c:pt>
                <c:pt idx="7">
                  <c:v>0.75941265242747757</c:v>
                </c:pt>
                <c:pt idx="8">
                  <c:v>0.78056233625889226</c:v>
                </c:pt>
                <c:pt idx="9">
                  <c:v>0.73986312261949372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9A-43FC-BDD4-85F90ECEED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Arkusz1!$AG$5:$AQ$5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Arkusz1!$AE$6:$AE$15</c:f>
              <c:numCache>
                <c:formatCode>General</c:formatCode>
                <c:ptCount val="10"/>
                <c:pt idx="0">
                  <c:v>0.77895973637639404</c:v>
                </c:pt>
                <c:pt idx="1">
                  <c:v>0.74836326911668938</c:v>
                </c:pt>
                <c:pt idx="2">
                  <c:v>0.66081629895485383</c:v>
                </c:pt>
                <c:pt idx="3">
                  <c:v>0.5301910287909688</c:v>
                </c:pt>
                <c:pt idx="4">
                  <c:v>0.37720662187122384</c:v>
                </c:pt>
                <c:pt idx="5">
                  <c:v>0.22614669743908286</c:v>
                </c:pt>
                <c:pt idx="6">
                  <c:v>0.10100860447274522</c:v>
                </c:pt>
                <c:pt idx="7">
                  <c:v>2.169509235288818E-2</c:v>
                </c:pt>
                <c:pt idx="8">
                  <c:v>8.5275001156764093E-4</c:v>
                </c:pt>
                <c:pt idx="9">
                  <c:v>4.1859426070333258E-2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9A-43FC-BDD4-85F90ECEEDE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Arkusz1!$AG$5:$AQ$5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Arkusz1!$AF$6:$AF$15</c:f>
              <c:numCache>
                <c:formatCode>General</c:formatCode>
                <c:ptCount val="10"/>
                <c:pt idx="0">
                  <c:v>0.77895973637639404</c:v>
                </c:pt>
                <c:pt idx="1">
                  <c:v>0.77926623269230055</c:v>
                </c:pt>
                <c:pt idx="2">
                  <c:v>0.77957284960493023</c:v>
                </c:pt>
                <c:pt idx="3">
                  <c:v>0.77987958716173411</c:v>
                </c:pt>
                <c:pt idx="4">
                  <c:v>0.78018644541018167</c:v>
                </c:pt>
                <c:pt idx="5">
                  <c:v>0.78049342439776181</c:v>
                </c:pt>
                <c:pt idx="6">
                  <c:v>0.78080052417198109</c:v>
                </c:pt>
                <c:pt idx="7">
                  <c:v>0.78110774478036571</c:v>
                </c:pt>
                <c:pt idx="8">
                  <c:v>0.78141508627045986</c:v>
                </c:pt>
                <c:pt idx="9">
                  <c:v>0.78172254868982693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9A-43FC-BDD4-85F90ECE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711256"/>
        <c:axId val="1001715848"/>
      </c:scatterChart>
      <c:valAx>
        <c:axId val="100171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01715848"/>
        <c:crosses val="autoZero"/>
        <c:crossBetween val="midCat"/>
      </c:valAx>
      <c:valAx>
        <c:axId val="100171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0171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517104</xdr:colOff>
      <xdr:row>28</xdr:row>
      <xdr:rowOff>90227</xdr:rowOff>
    </xdr:from>
    <xdr:to>
      <xdr:col>26</xdr:col>
      <xdr:colOff>121520</xdr:colOff>
      <xdr:row>46</xdr:row>
      <xdr:rowOff>10888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728D7B1-5914-4A79-A5B1-DD209F678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12455</xdr:colOff>
      <xdr:row>15</xdr:row>
      <xdr:rowOff>99471</xdr:rowOff>
    </xdr:from>
    <xdr:to>
      <xdr:col>36</xdr:col>
      <xdr:colOff>317255</xdr:colOff>
      <xdr:row>29</xdr:row>
      <xdr:rowOff>175671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F5A41E8-C031-4CB1-A5D3-BE7837595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23B0-D5D8-4FA7-AEA0-CCF5F940ADA1}">
  <dimension ref="A1:BD126"/>
  <sheetViews>
    <sheetView tabSelected="1" zoomScale="140" zoomScaleNormal="140" workbookViewId="0">
      <selection activeCell="AY18" sqref="AY18"/>
    </sheetView>
  </sheetViews>
  <sheetFormatPr defaultRowHeight="14.4" x14ac:dyDescent="0.3"/>
  <cols>
    <col min="16" max="16" width="9.88671875" bestFit="1" customWidth="1"/>
    <col min="46" max="46" width="12.44140625" bestFit="1" customWidth="1"/>
  </cols>
  <sheetData>
    <row r="1" spans="1:56" x14ac:dyDescent="0.3">
      <c r="A1" t="s">
        <v>0</v>
      </c>
      <c r="B1">
        <f>PI()</f>
        <v>3.1415926535897931</v>
      </c>
    </row>
    <row r="2" spans="1:56" x14ac:dyDescent="0.3">
      <c r="A2" t="s">
        <v>1</v>
      </c>
      <c r="B2">
        <v>10</v>
      </c>
    </row>
    <row r="3" spans="1:56" x14ac:dyDescent="0.3">
      <c r="A3" t="s">
        <v>2</v>
      </c>
      <c r="B3">
        <f>B1/B2</f>
        <v>0.31415926535897931</v>
      </c>
    </row>
    <row r="4" spans="1:56" x14ac:dyDescent="0.3">
      <c r="A4" t="s">
        <v>9</v>
      </c>
      <c r="B4">
        <v>0.2</v>
      </c>
    </row>
    <row r="5" spans="1:56" x14ac:dyDescent="0.3">
      <c r="N5" t="s">
        <v>4</v>
      </c>
      <c r="O5">
        <v>0</v>
      </c>
      <c r="P5">
        <v>1</v>
      </c>
      <c r="Q5">
        <v>2</v>
      </c>
      <c r="R5">
        <v>3</v>
      </c>
      <c r="S5">
        <v>4</v>
      </c>
      <c r="T5">
        <v>5</v>
      </c>
      <c r="U5">
        <v>6</v>
      </c>
      <c r="V5">
        <v>7</v>
      </c>
      <c r="W5">
        <v>8</v>
      </c>
      <c r="X5">
        <v>9</v>
      </c>
      <c r="Y5">
        <v>10</v>
      </c>
      <c r="AD5" t="s">
        <v>36</v>
      </c>
      <c r="AE5" t="s">
        <v>37</v>
      </c>
      <c r="AF5" t="s">
        <v>38</v>
      </c>
      <c r="AG5">
        <v>0</v>
      </c>
      <c r="AH5">
        <v>1</v>
      </c>
      <c r="AI5">
        <v>2</v>
      </c>
      <c r="AJ5">
        <v>3</v>
      </c>
      <c r="AK5">
        <v>4</v>
      </c>
      <c r="AL5">
        <v>5</v>
      </c>
      <c r="AM5">
        <v>6</v>
      </c>
      <c r="AN5">
        <v>7</v>
      </c>
      <c r="AO5">
        <v>8</v>
      </c>
      <c r="AP5">
        <v>9</v>
      </c>
      <c r="AQ5">
        <v>10</v>
      </c>
      <c r="AS5">
        <v>0</v>
      </c>
      <c r="AT5">
        <v>1</v>
      </c>
      <c r="AU5">
        <v>2</v>
      </c>
      <c r="AV5">
        <v>3</v>
      </c>
      <c r="AW5">
        <v>4</v>
      </c>
      <c r="AX5">
        <v>5</v>
      </c>
      <c r="AY5">
        <v>6</v>
      </c>
      <c r="AZ5">
        <v>7</v>
      </c>
      <c r="BA5">
        <v>8</v>
      </c>
      <c r="BB5">
        <v>9</v>
      </c>
      <c r="BC5">
        <v>10</v>
      </c>
    </row>
    <row r="6" spans="1:56" x14ac:dyDescent="0.3">
      <c r="N6" t="s">
        <v>3</v>
      </c>
      <c r="O6">
        <v>0</v>
      </c>
      <c r="P6">
        <f t="shared" ref="P6:X6" si="0">P5*dx</f>
        <v>0.31415926535897931</v>
      </c>
      <c r="Q6">
        <f t="shared" si="0"/>
        <v>0.62831853071795862</v>
      </c>
      <c r="R6">
        <f t="shared" si="0"/>
        <v>0.94247779607693793</v>
      </c>
      <c r="S6">
        <f t="shared" si="0"/>
        <v>1.2566370614359172</v>
      </c>
      <c r="T6">
        <f t="shared" si="0"/>
        <v>1.5707963267948966</v>
      </c>
      <c r="U6">
        <f t="shared" si="0"/>
        <v>1.8849555921538759</v>
      </c>
      <c r="V6">
        <f t="shared" si="0"/>
        <v>2.1991148575128552</v>
      </c>
      <c r="W6">
        <f t="shared" si="0"/>
        <v>2.5132741228718345</v>
      </c>
      <c r="X6">
        <f t="shared" si="0"/>
        <v>2.8274333882308138</v>
      </c>
      <c r="Y6">
        <v>0</v>
      </c>
      <c r="AD6">
        <f>SUM(AG6:AQ6)</f>
        <v>0</v>
      </c>
      <c r="AE6">
        <f>SUM(AS6:BC6)</f>
        <v>0.77895973637639404</v>
      </c>
      <c r="AF6">
        <f>AD6+AE6</f>
        <v>0.77895973637639404</v>
      </c>
      <c r="AG6">
        <v>0</v>
      </c>
      <c r="AH6">
        <f>dx*P8^2/2</f>
        <v>0</v>
      </c>
      <c r="AI6">
        <f>dx*Q8^2/2</f>
        <v>0</v>
      </c>
      <c r="AJ6">
        <f>dx*R8^2/2</f>
        <v>0</v>
      </c>
      <c r="AK6">
        <f>dx*S8^2/2</f>
        <v>0</v>
      </c>
      <c r="AL6">
        <f>dx*T8^2/2</f>
        <v>0</v>
      </c>
      <c r="AM6">
        <f>dx*U8^2/2</f>
        <v>0</v>
      </c>
      <c r="AN6">
        <f>dx*V8^2/2</f>
        <v>0</v>
      </c>
      <c r="AO6">
        <f>dx*W8^2/2</f>
        <v>0</v>
      </c>
      <c r="AP6">
        <f>dx*X8^2/2</f>
        <v>0</v>
      </c>
      <c r="AQ6">
        <v>0</v>
      </c>
      <c r="AS6">
        <v>0</v>
      </c>
      <c r="AT6">
        <f>(P7-O7)^2/(2*dx)</f>
        <v>0.15197944695887183</v>
      </c>
      <c r="AU6">
        <f>(Q7-P7)^2/(2*dx)</f>
        <v>0.12368207815480715</v>
      </c>
      <c r="AV6">
        <f>(R7-Q7)^2/(2*dx)</f>
        <v>7.7895973637639407E-2</v>
      </c>
      <c r="AW6">
        <f>(S7-R7)^2/(2*dx)</f>
        <v>3.210986912047166E-2</v>
      </c>
      <c r="AX6">
        <f>(T7-S7)^2/(2*dx)</f>
        <v>3.8125003164069574E-3</v>
      </c>
      <c r="AY6">
        <f>(U7-T7)^2/(2*dx)</f>
        <v>3.8125003164069401E-3</v>
      </c>
      <c r="AZ6">
        <f>(V7-U7)^2/(2*dx)</f>
        <v>3.2109869120471708E-2</v>
      </c>
      <c r="BA6">
        <f>(W7-V7)^2/(2*dx)</f>
        <v>7.7895973637639337E-2</v>
      </c>
      <c r="BB6">
        <f>(X7-W7)^2/(2*dx)</f>
        <v>0.12368207815480715</v>
      </c>
      <c r="BC6">
        <f>(Y7-X7)^2/(2*dx)</f>
        <v>0.15197944695887194</v>
      </c>
    </row>
    <row r="7" spans="1:56" x14ac:dyDescent="0.3">
      <c r="N7" t="s">
        <v>5</v>
      </c>
      <c r="O7">
        <f>SIN(O6)</f>
        <v>0</v>
      </c>
      <c r="P7">
        <f>SIN(P6)</f>
        <v>0.3090169943749474</v>
      </c>
      <c r="Q7">
        <f t="shared" ref="Q7:Y7" si="1">SIN(Q6)</f>
        <v>0.58778525229247314</v>
      </c>
      <c r="R7">
        <f t="shared" si="1"/>
        <v>0.80901699437494745</v>
      </c>
      <c r="S7">
        <f t="shared" si="1"/>
        <v>0.95105651629515353</v>
      </c>
      <c r="T7">
        <f t="shared" si="1"/>
        <v>1</v>
      </c>
      <c r="U7">
        <f t="shared" si="1"/>
        <v>0.95105651629515364</v>
      </c>
      <c r="V7">
        <f t="shared" si="1"/>
        <v>0.80901699437494745</v>
      </c>
      <c r="W7">
        <f t="shared" si="1"/>
        <v>0.58778525229247325</v>
      </c>
      <c r="X7">
        <f t="shared" si="1"/>
        <v>0.30901699437494751</v>
      </c>
      <c r="Y7">
        <f t="shared" si="1"/>
        <v>0</v>
      </c>
      <c r="AD7">
        <f t="shared" ref="AD7:AD15" si="2">SUM(AG7:AQ7)</f>
        <v>3.0902963575611161E-2</v>
      </c>
      <c r="AE7">
        <f>SUM(AS7:BC7)</f>
        <v>0.74836326911668938</v>
      </c>
      <c r="AF7">
        <f t="shared" ref="AF7:AF15" si="3">AD7+AE7</f>
        <v>0.77926623269230055</v>
      </c>
      <c r="AG7">
        <v>0</v>
      </c>
      <c r="AH7">
        <f>dx*C17^2/2</f>
        <v>5.901940866391718E-4</v>
      </c>
      <c r="AI7">
        <f>dx*D17^2/2</f>
        <v>2.1353422654197297E-3</v>
      </c>
      <c r="AJ7">
        <f>dx*E17^2/2</f>
        <v>4.0452504497025116E-3</v>
      </c>
      <c r="AK7">
        <f>dx*F17^2/2</f>
        <v>5.5903986284830468E-3</v>
      </c>
      <c r="AL7">
        <f>dx*G17^2/2</f>
        <v>6.1805927151222179E-3</v>
      </c>
      <c r="AM7">
        <f>dx*H17^2/2</f>
        <v>5.5903986284830728E-3</v>
      </c>
      <c r="AN7">
        <f>dx*I17^2/2</f>
        <v>4.0452504497024873E-3</v>
      </c>
      <c r="AO7">
        <f>dx*J17^2/2</f>
        <v>2.1353422654197428E-3</v>
      </c>
      <c r="AP7">
        <f>dx*K17^2/2</f>
        <v>5.9019408663917603E-4</v>
      </c>
      <c r="AQ7">
        <f>dx*L17^2/2</f>
        <v>0</v>
      </c>
      <c r="AS7">
        <v>0</v>
      </c>
      <c r="AT7">
        <f>(C16-B16)^2/(2*dx)</f>
        <v>0.14600990327660604</v>
      </c>
      <c r="AU7">
        <f>(D16-C16)^2/(2*dx)</f>
        <v>0.11882401620608628</v>
      </c>
      <c r="AV7">
        <f>(E16-D16)^2/(2*dx)</f>
        <v>7.4836326911668957E-2</v>
      </c>
      <c r="AW7">
        <f>(F16-E16)^2/(2*dx)</f>
        <v>3.0848637617251567E-2</v>
      </c>
      <c r="AX7">
        <f>(G16-F16)^2/(2*dx)</f>
        <v>3.6627505467318341E-3</v>
      </c>
      <c r="AY7">
        <f>(H16-G16)^2/(2*dx)</f>
        <v>3.6627505467318167E-3</v>
      </c>
      <c r="AZ7">
        <f>(I16-H16)^2/(2*dx)</f>
        <v>3.0848637617251616E-2</v>
      </c>
      <c r="BA7">
        <f>(J16-I16)^2/(2*dx)</f>
        <v>7.4836326911668888E-2</v>
      </c>
      <c r="BB7">
        <f>(K16-J16)^2/(2*dx)</f>
        <v>0.11882401620608632</v>
      </c>
      <c r="BC7">
        <f>(L16-K16)^2/(2*dx)</f>
        <v>0.14600990327660612</v>
      </c>
    </row>
    <row r="8" spans="1:56" x14ac:dyDescent="0.3">
      <c r="N8" t="s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D8">
        <f t="shared" si="2"/>
        <v>0.11875655065007638</v>
      </c>
      <c r="AE8">
        <f t="shared" ref="AE7:AE15" si="4">SUM(AS8:BC8)</f>
        <v>0.66081629895485383</v>
      </c>
      <c r="AF8">
        <f t="shared" si="3"/>
        <v>0.77957284960493023</v>
      </c>
      <c r="AG8">
        <v>0</v>
      </c>
      <c r="AH8">
        <f>dx*C23^2/2</f>
        <v>2.2680482980815373E-3</v>
      </c>
      <c r="AI8">
        <f>dx*D23^2/2</f>
        <v>8.2058758305853362E-3</v>
      </c>
      <c r="AJ8">
        <f>dx*E23^2/2</f>
        <v>1.5545434299429981E-2</v>
      </c>
      <c r="AK8">
        <f>dx*F23^2/2</f>
        <v>2.1483261831933685E-2</v>
      </c>
      <c r="AL8">
        <f>dx*G23^2/2</f>
        <v>2.3751310130015208E-2</v>
      </c>
      <c r="AM8">
        <f>dx*H23^2/2</f>
        <v>2.1483261831933786E-2</v>
      </c>
      <c r="AN8">
        <f>dx*I23^2/2</f>
        <v>1.5545434299429887E-2</v>
      </c>
      <c r="AO8">
        <f>dx*J23^2/2</f>
        <v>8.2058758305854022E-3</v>
      </c>
      <c r="AP8">
        <f>dx*K23^2/2</f>
        <v>2.2680482980815373E-3</v>
      </c>
      <c r="AQ8">
        <f>dx*L23^2/2</f>
        <v>0</v>
      </c>
      <c r="AS8">
        <v>0</v>
      </c>
      <c r="AT8">
        <f>(C22-B22)^2/(2*dx)</f>
        <v>0.12892899461499141</v>
      </c>
      <c r="AU8">
        <f>(D22-C22)^2/(2*dx)</f>
        <v>0.10492343739550111</v>
      </c>
      <c r="AV8">
        <f>(E22-D22)^2/(2*dx)</f>
        <v>6.6081629895485328E-2</v>
      </c>
      <c r="AW8">
        <f>(F22-E22)^2/(2*dx)</f>
        <v>2.7239822395469699E-2</v>
      </c>
      <c r="AX8">
        <f>(G22-F22)^2/(2*dx)</f>
        <v>3.2342651759793913E-3</v>
      </c>
      <c r="AY8">
        <f>(H22-G22)^2/(2*dx)</f>
        <v>3.2342651759793913E-3</v>
      </c>
      <c r="AZ8">
        <f>(I22-H22)^2/(2*dx)</f>
        <v>2.7239822395469605E-2</v>
      </c>
      <c r="BA8">
        <f>(J22-I22)^2/(2*dx)</f>
        <v>6.6081629895485466E-2</v>
      </c>
      <c r="BB8">
        <f>(K22-J22)^2/(2*dx)</f>
        <v>0.10492343739550104</v>
      </c>
      <c r="BC8">
        <f>(L22-K22)^2/(2*dx)</f>
        <v>0.12892899461499144</v>
      </c>
    </row>
    <row r="9" spans="1:56" x14ac:dyDescent="0.3">
      <c r="A9" t="s">
        <v>60</v>
      </c>
      <c r="B9">
        <f>O7+O8*dt/2</f>
        <v>0</v>
      </c>
      <c r="C9">
        <f>P7+P8*dt/2</f>
        <v>0.3090169943749474</v>
      </c>
      <c r="D9">
        <f>Q7+Q8*dt/2</f>
        <v>0.58778525229247314</v>
      </c>
      <c r="E9">
        <f>R7+R8*dt/2</f>
        <v>0.80901699437494745</v>
      </c>
      <c r="F9">
        <f>S7+S8*dt/2</f>
        <v>0.95105651629515353</v>
      </c>
      <c r="G9">
        <f>T7+T8*dt/2</f>
        <v>1</v>
      </c>
      <c r="H9">
        <f>U7+U8*dt/2</f>
        <v>0.95105651629515364</v>
      </c>
      <c r="I9">
        <f>V7+V8*dt/2</f>
        <v>0.80901699437494745</v>
      </c>
      <c r="J9">
        <f>W7+W8*dt/2</f>
        <v>0.58778525229247325</v>
      </c>
      <c r="K9">
        <f>X7+X8*dt/2</f>
        <v>0.30901699437494751</v>
      </c>
      <c r="L9">
        <f>Y7+Y8*dt/2</f>
        <v>0</v>
      </c>
      <c r="N9" t="s">
        <v>7</v>
      </c>
      <c r="O9">
        <v>0</v>
      </c>
      <c r="P9">
        <f>(O7-2*P7+Q7)/dx^2</f>
        <v>-0.30648377815510974</v>
      </c>
      <c r="Q9">
        <f t="shared" ref="Q9:X9" si="5">(P7-2*Q7+R7)/dx^2</f>
        <v>-0.58296678870635155</v>
      </c>
      <c r="R9">
        <f t="shared" si="5"/>
        <v>-0.8023849482105625</v>
      </c>
      <c r="S9">
        <f t="shared" si="5"/>
        <v>-0.94326007843925475</v>
      </c>
      <c r="T9">
        <f t="shared" si="5"/>
        <v>-0.99180234011090096</v>
      </c>
      <c r="U9">
        <f t="shared" si="5"/>
        <v>-0.94326007843925697</v>
      </c>
      <c r="V9">
        <f t="shared" si="5"/>
        <v>-0.80238494821056017</v>
      </c>
      <c r="W9">
        <f t="shared" si="5"/>
        <v>-0.58296678870635332</v>
      </c>
      <c r="X9">
        <f t="shared" si="5"/>
        <v>-0.30648377815511085</v>
      </c>
      <c r="Y9">
        <v>0</v>
      </c>
      <c r="AD9">
        <f t="shared" si="2"/>
        <v>0.24968855837076528</v>
      </c>
      <c r="AE9">
        <f t="shared" si="4"/>
        <v>0.5301910287909688</v>
      </c>
      <c r="AF9">
        <f t="shared" si="3"/>
        <v>0.77987958716173411</v>
      </c>
      <c r="AG9">
        <v>0</v>
      </c>
      <c r="AH9">
        <f>dx*C29^2/2</f>
        <v>4.7686271347835135E-3</v>
      </c>
      <c r="AI9">
        <f>dx*D29^2/2</f>
        <v>1.7253055053321777E-2</v>
      </c>
      <c r="AJ9">
        <f>dx*E29^2/2</f>
        <v>3.2684656620831268E-2</v>
      </c>
      <c r="AK9">
        <f>dx*F29^2/2</f>
        <v>4.516908453936952E-2</v>
      </c>
      <c r="AL9">
        <f>dx*G29^2/2</f>
        <v>4.9937711674153035E-2</v>
      </c>
      <c r="AM9">
        <f>dx*H29^2/2</f>
        <v>4.5169084539369485E-2</v>
      </c>
      <c r="AN9">
        <f>dx*I29^2/2</f>
        <v>3.2684656620831393E-2</v>
      </c>
      <c r="AO9">
        <f>dx*J29^2/2</f>
        <v>1.7253055053321757E-2</v>
      </c>
      <c r="AP9">
        <f>dx*K29^2/2</f>
        <v>4.7686271347835377E-3</v>
      </c>
      <c r="AQ9">
        <f>dx*L29^2/2</f>
        <v>0</v>
      </c>
      <c r="AS9">
        <v>0</v>
      </c>
      <c r="AT9">
        <f>(C28-B28)^2/(2*dx)</f>
        <v>0.10344326616038513</v>
      </c>
      <c r="AU9">
        <f>(D28-C28)^2/(2*dx)</f>
        <v>8.4182949641207414E-2</v>
      </c>
      <c r="AV9">
        <f>(E28-D28)^2/(2*dx)</f>
        <v>5.3019102879096745E-2</v>
      </c>
      <c r="AW9">
        <f>(F28-E28)^2/(2*dx)</f>
        <v>2.1855256116986441E-2</v>
      </c>
      <c r="AX9">
        <f>(G28-F28)^2/(2*dx)</f>
        <v>2.5949395978086525E-3</v>
      </c>
      <c r="AY9">
        <f>(H28-G28)^2/(2*dx)</f>
        <v>2.5949395978086664E-3</v>
      </c>
      <c r="AZ9">
        <f>(I28-H28)^2/(2*dx)</f>
        <v>2.1855256116986275E-2</v>
      </c>
      <c r="BA9">
        <f>(J28-I28)^2/(2*dx)</f>
        <v>5.3019102879096995E-2</v>
      </c>
      <c r="BB9">
        <f>(K28-J28)^2/(2*dx)</f>
        <v>8.4182949641207344E-2</v>
      </c>
      <c r="BC9">
        <f>(L28-K28)^2/(2*dx)</f>
        <v>0.10344326616038513</v>
      </c>
    </row>
    <row r="10" spans="1:56" x14ac:dyDescent="0.3">
      <c r="A10" t="s">
        <v>61</v>
      </c>
      <c r="B10">
        <f>O8+O9*dt/2</f>
        <v>0</v>
      </c>
      <c r="C10">
        <f>P8+P9*dt/2</f>
        <v>-3.0648377815510976E-2</v>
      </c>
      <c r="D10">
        <f>Q8+Q9*dt/2</f>
        <v>-5.8296678870635159E-2</v>
      </c>
      <c r="E10">
        <f>R8+R9*dt/2</f>
        <v>-8.0238494821056258E-2</v>
      </c>
      <c r="F10">
        <f>S8+S9*dt/2</f>
        <v>-9.4326007843925475E-2</v>
      </c>
      <c r="G10">
        <f>T8+T9*dt/2</f>
        <v>-9.9180234011090107E-2</v>
      </c>
      <c r="H10">
        <f>U8+U9*dt/2</f>
        <v>-9.4326007843925697E-2</v>
      </c>
      <c r="I10">
        <f>V8+V9*dt/2</f>
        <v>-8.0238494821056022E-2</v>
      </c>
      <c r="J10">
        <f>W8+W9*dt/2</f>
        <v>-5.8296678870635332E-2</v>
      </c>
      <c r="K10">
        <f>X8+X9*dt/2</f>
        <v>-3.0648377815511087E-2</v>
      </c>
      <c r="L10">
        <f>Y8+Y9*dt/2</f>
        <v>0</v>
      </c>
      <c r="N10" t="s">
        <v>63</v>
      </c>
      <c r="O10">
        <v>0</v>
      </c>
      <c r="P10">
        <f>P7+(P8+P9*dt/2)*dt</f>
        <v>0.30288731881184522</v>
      </c>
      <c r="Q10">
        <f>Q7+(Q8+Q9*dt/2)*dt</f>
        <v>0.5761259165183461</v>
      </c>
      <c r="R10">
        <f>R7+(R8+R9*dt/2)*dt</f>
        <v>0.79296929541073624</v>
      </c>
      <c r="S10">
        <f>S7+(S8+S9*dt/2)*dt</f>
        <v>0.9321913147263684</v>
      </c>
      <c r="T10">
        <f>T7+(T8+T9*dt/2)*dt</f>
        <v>0.98016395319778193</v>
      </c>
      <c r="U10">
        <f>U7+(U8+U9*dt/2)*dt</f>
        <v>0.93219131472636851</v>
      </c>
      <c r="V10">
        <f>V7+(V8+V9*dt/2)*dt</f>
        <v>0.79296929541073624</v>
      </c>
      <c r="W10">
        <f>W7+(W8+W9*dt/2)*dt</f>
        <v>0.57612591651834621</v>
      </c>
      <c r="X10">
        <f>X7+(X8+X9*dt/2)*dt</f>
        <v>0.30288731881184527</v>
      </c>
      <c r="Y10">
        <v>0</v>
      </c>
      <c r="AD10">
        <f t="shared" si="2"/>
        <v>0.40297982353895789</v>
      </c>
      <c r="AE10">
        <f t="shared" si="4"/>
        <v>0.37720662187122384</v>
      </c>
      <c r="AF10">
        <f t="shared" si="3"/>
        <v>0.78018644541018167</v>
      </c>
      <c r="AG10">
        <v>0</v>
      </c>
      <c r="AH10">
        <f>dx*C35^2/2</f>
        <v>7.6962297905723582E-3</v>
      </c>
      <c r="AI10">
        <f>dx*D35^2/2</f>
        <v>2.7845220967520304E-2</v>
      </c>
      <c r="AJ10">
        <f>dx*E35^2/2</f>
        <v>5.2750743740271111E-2</v>
      </c>
      <c r="AK10">
        <f>dx*F35^2/2</f>
        <v>7.2899734917219336E-2</v>
      </c>
      <c r="AL10">
        <f>dx*G35^2/2</f>
        <v>8.0595964707791637E-2</v>
      </c>
      <c r="AM10">
        <f>dx*H35^2/2</f>
        <v>7.2899734917219045E-2</v>
      </c>
      <c r="AN10">
        <f>dx*I35^2/2</f>
        <v>5.2750743740271583E-2</v>
      </c>
      <c r="AO10">
        <f>dx*J35^2/2</f>
        <v>2.7845220967520175E-2</v>
      </c>
      <c r="AP10">
        <f>dx*K35^2/2</f>
        <v>7.6962297905723807E-3</v>
      </c>
      <c r="AQ10">
        <f>dx*L35^2/2</f>
        <v>0</v>
      </c>
      <c r="AS10">
        <v>0</v>
      </c>
      <c r="AT10">
        <f>(C34-B34)^2/(2*dx)</f>
        <v>7.3595143759153339E-2</v>
      </c>
      <c r="AU10">
        <f>(D34-C34)^2/(2*dx)</f>
        <v>5.9892311127419245E-2</v>
      </c>
      <c r="AV10">
        <f>(E34-D34)^2/(2*dx)</f>
        <v>3.7720662187122334E-2</v>
      </c>
      <c r="AW10">
        <f>(F34-E34)^2/(2*dx)</f>
        <v>1.5549013246825569E-2</v>
      </c>
      <c r="AX10">
        <f>(G34-F34)^2/(2*dx)</f>
        <v>1.8461806150914381E-3</v>
      </c>
      <c r="AY10">
        <f>(H34-G34)^2/(2*dx)</f>
        <v>1.8461806150914381E-3</v>
      </c>
      <c r="AZ10">
        <f>(I34-H34)^2/(2*dx)</f>
        <v>1.5549013246825569E-2</v>
      </c>
      <c r="BA10">
        <f>(J34-I34)^2/(2*dx)</f>
        <v>3.7720662187122306E-2</v>
      </c>
      <c r="BB10">
        <f>(K34-J34)^2/(2*dx)</f>
        <v>5.9892311127419356E-2</v>
      </c>
      <c r="BC10">
        <f>(L34-K34)^2/(2*dx)</f>
        <v>7.359514375915327E-2</v>
      </c>
    </row>
    <row r="11" spans="1:56" x14ac:dyDescent="0.3">
      <c r="A11" t="s">
        <v>62</v>
      </c>
      <c r="B11">
        <v>0</v>
      </c>
      <c r="C11">
        <f>(B9-2*C9+D9)/dx^2</f>
        <v>-0.30648377815510974</v>
      </c>
      <c r="D11">
        <f>(C9-2*D9+E9)/dx^2</f>
        <v>-0.58296678870635155</v>
      </c>
      <c r="E11">
        <f>(D9-2*E9+F9)/dx^2</f>
        <v>-0.8023849482105625</v>
      </c>
      <c r="F11">
        <f>(E9-2*F9+G9)/dx^2</f>
        <v>-0.94326007843925475</v>
      </c>
      <c r="G11">
        <f>(F9-2*G9+H9)/dx^2</f>
        <v>-0.99180234011090096</v>
      </c>
      <c r="H11">
        <f>(G9-2*H9+I9)/dx^2</f>
        <v>-0.94326007843925697</v>
      </c>
      <c r="I11">
        <f>(H9-2*I9+J9)/dx^2</f>
        <v>-0.80238494821056017</v>
      </c>
      <c r="J11">
        <f>(I9-2*J9+K9)/dx^2</f>
        <v>-0.58296678870635332</v>
      </c>
      <c r="K11">
        <f>(J9-2*K9+L9)/dx^2</f>
        <v>-0.30648377815511085</v>
      </c>
      <c r="L11">
        <f t="shared" ref="C11:L11" si="6">L9</f>
        <v>0</v>
      </c>
      <c r="N11" t="s">
        <v>10</v>
      </c>
      <c r="O11">
        <v>0</v>
      </c>
      <c r="P11">
        <f t="shared" ref="P11:X11" si="7">P8+P9*dt</f>
        <v>-6.1296755631021951E-2</v>
      </c>
      <c r="Q11">
        <f t="shared" si="7"/>
        <v>-0.11659335774127032</v>
      </c>
      <c r="R11">
        <f t="shared" si="7"/>
        <v>-0.16047698964211252</v>
      </c>
      <c r="S11">
        <f t="shared" si="7"/>
        <v>-0.18865201568785095</v>
      </c>
      <c r="T11">
        <f t="shared" si="7"/>
        <v>-0.19836046802218021</v>
      </c>
      <c r="U11">
        <f t="shared" si="7"/>
        <v>-0.18865201568785139</v>
      </c>
      <c r="V11">
        <f t="shared" si="7"/>
        <v>-0.16047698964211204</v>
      </c>
      <c r="W11">
        <f t="shared" si="7"/>
        <v>-0.11659335774127066</v>
      </c>
      <c r="X11">
        <f t="shared" si="7"/>
        <v>-6.1296755631022173E-2</v>
      </c>
      <c r="Y11">
        <v>0</v>
      </c>
      <c r="AD11">
        <f t="shared" si="2"/>
        <v>0.55434672695867893</v>
      </c>
      <c r="AE11">
        <f t="shared" si="4"/>
        <v>0.22614669743908286</v>
      </c>
      <c r="AF11">
        <f t="shared" si="3"/>
        <v>0.78049342439776181</v>
      </c>
      <c r="AG11">
        <v>0</v>
      </c>
      <c r="AH11">
        <f>dx*C41^2/2</f>
        <v>1.0587080407297913E-2</v>
      </c>
      <c r="AI11">
        <f>dx*D41^2/2</f>
        <v>3.8304416755231857E-2</v>
      </c>
      <c r="AJ11">
        <f>dx*E41^2/2</f>
        <v>7.2564928636503712E-2</v>
      </c>
      <c r="AK11">
        <f>dx*F41^2/2</f>
        <v>0.10028226498443805</v>
      </c>
      <c r="AL11">
        <f>dx*G41^2/2</f>
        <v>0.1108693453917358</v>
      </c>
      <c r="AM11">
        <f>dx*H41^2/2</f>
        <v>0.10028226498443796</v>
      </c>
      <c r="AN11">
        <f>dx*I41^2/2</f>
        <v>7.2564928636503934E-2</v>
      </c>
      <c r="AO11">
        <f>dx*J41^2/2</f>
        <v>3.830441675523192E-2</v>
      </c>
      <c r="AP11">
        <f>dx*K41^2/2</f>
        <v>1.0587080407297857E-2</v>
      </c>
      <c r="AQ11">
        <f>dx*L41^2/2</f>
        <v>0</v>
      </c>
      <c r="AS11">
        <v>0</v>
      </c>
      <c r="AT11">
        <f>(C40-B40)^2/(2*dx)</f>
        <v>4.4122498767715103E-2</v>
      </c>
      <c r="AU11">
        <f>(D40-C40)^2/(2*dx)</f>
        <v>3.590723910484233E-2</v>
      </c>
      <c r="AV11">
        <f>(E40-D40)^2/(2*dx)</f>
        <v>2.2614669743908394E-2</v>
      </c>
      <c r="AW11">
        <f>(F40-E40)^2/(2*dx)</f>
        <v>9.3221003829741279E-3</v>
      </c>
      <c r="AX11">
        <f>(G40-F40)^2/(2*dx)</f>
        <v>1.1068407201014665E-3</v>
      </c>
      <c r="AY11">
        <f>(H40-G40)^2/(2*dx)</f>
        <v>1.1068407201014385E-3</v>
      </c>
      <c r="AZ11">
        <f>(I40-H40)^2/(2*dx)</f>
        <v>9.322100382974317E-3</v>
      </c>
      <c r="BA11">
        <f>(J40-I40)^2/(2*dx)</f>
        <v>2.2614669743908144E-2</v>
      </c>
      <c r="BB11">
        <f>(K40-J40)^2/(2*dx)</f>
        <v>3.5907239104842489E-2</v>
      </c>
      <c r="BC11">
        <f>(L40-K40)^2/(2*dx)</f>
        <v>4.412249876771504E-2</v>
      </c>
    </row>
    <row r="12" spans="1:56" x14ac:dyDescent="0.3">
      <c r="N12" t="s">
        <v>11</v>
      </c>
      <c r="O12">
        <v>0</v>
      </c>
      <c r="P12">
        <f t="shared" ref="P12:X12" si="8">(O10-2*P10+Q10)/dx^2</f>
        <v>-0.30040435158750495</v>
      </c>
      <c r="Q12">
        <f t="shared" si="8"/>
        <v>-0.57140303220143318</v>
      </c>
      <c r="R12">
        <f t="shared" si="8"/>
        <v>-0.78646880282446296</v>
      </c>
      <c r="S12">
        <f t="shared" si="8"/>
        <v>-0.9245495273766684</v>
      </c>
      <c r="T12">
        <f t="shared" si="8"/>
        <v>-0.97212890247391148</v>
      </c>
      <c r="U12">
        <f t="shared" si="8"/>
        <v>-0.92454952737667184</v>
      </c>
      <c r="V12">
        <f t="shared" si="8"/>
        <v>-0.78646880282446074</v>
      </c>
      <c r="W12">
        <f t="shared" si="8"/>
        <v>-0.57140303220143551</v>
      </c>
      <c r="X12">
        <f t="shared" si="8"/>
        <v>-0.30040435158750495</v>
      </c>
      <c r="Y12">
        <v>0</v>
      </c>
      <c r="AD12">
        <f t="shared" si="2"/>
        <v>0.67979191969923591</v>
      </c>
      <c r="AE12">
        <f t="shared" si="4"/>
        <v>0.10100860447274522</v>
      </c>
      <c r="AF12">
        <f t="shared" si="3"/>
        <v>0.78080052417198109</v>
      </c>
      <c r="AG12">
        <v>0</v>
      </c>
      <c r="AH12">
        <f>dx*C47^2/2</f>
        <v>1.2982870402378485E-2</v>
      </c>
      <c r="AI12">
        <f>dx*D47^2/2</f>
        <v>4.6972466387340053E-2</v>
      </c>
      <c r="AJ12">
        <f>dx*E47^2/2</f>
        <v>8.8985917552507121E-2</v>
      </c>
      <c r="AK12">
        <f>dx*F47^2/2</f>
        <v>0.12297551353746855</v>
      </c>
      <c r="AL12">
        <f>dx*G47^2/2</f>
        <v>0.13595838393984719</v>
      </c>
      <c r="AM12">
        <f>dx*H47^2/2</f>
        <v>0.1229755135374692</v>
      </c>
      <c r="AN12">
        <f>dx*I47^2/2</f>
        <v>8.8985917552506538E-2</v>
      </c>
      <c r="AO12">
        <f>dx*J47^2/2</f>
        <v>4.6972466387340518E-2</v>
      </c>
      <c r="AP12">
        <f>dx*K47^2/2</f>
        <v>1.2982870402378372E-2</v>
      </c>
      <c r="AQ12">
        <f>dx*L47^2/2</f>
        <v>0</v>
      </c>
      <c r="AS12">
        <v>0</v>
      </c>
      <c r="AT12">
        <f>(C46-B46)^2/(2*dx)</f>
        <v>1.9707349595842902E-2</v>
      </c>
      <c r="AU12">
        <f>(D46-C46)^2/(2*dx)</f>
        <v>1.6037997253646859E-2</v>
      </c>
      <c r="AV12">
        <f>(E46-D46)^2/(2*dx)</f>
        <v>1.0100860447274601E-2</v>
      </c>
      <c r="AW12">
        <f>(F46-E46)^2/(2*dx)</f>
        <v>4.1637236409021346E-3</v>
      </c>
      <c r="AX12">
        <f>(G46-F46)^2/(2*dx)</f>
        <v>4.9437129870611785E-4</v>
      </c>
      <c r="AY12">
        <f>(H46-G46)^2/(2*dx)</f>
        <v>4.9437129870610527E-4</v>
      </c>
      <c r="AZ12">
        <f>(I46-H46)^2/(2*dx)</f>
        <v>4.1637236409022248E-3</v>
      </c>
      <c r="BA12">
        <f>(J46-I46)^2/(2*dx)</f>
        <v>1.0100860447274537E-2</v>
      </c>
      <c r="BB12">
        <f>(K46-J46)^2/(2*dx)</f>
        <v>1.6037997253646796E-2</v>
      </c>
      <c r="BC12">
        <f>(L46-K46)^2/(2*dx)</f>
        <v>1.970734959584294E-2</v>
      </c>
      <c r="BD12">
        <f>(M46-L46)^2/(2*dx)</f>
        <v>0</v>
      </c>
    </row>
    <row r="13" spans="1:56" x14ac:dyDescent="0.3">
      <c r="A13" t="s">
        <v>39</v>
      </c>
      <c r="N13" t="s">
        <v>12</v>
      </c>
      <c r="O13">
        <v>0</v>
      </c>
      <c r="P13">
        <f>P10+P11*dt</f>
        <v>0.29062796768564081</v>
      </c>
      <c r="Q13">
        <f>Q10+Q11*dt</f>
        <v>0.55280724497009204</v>
      </c>
      <c r="R13">
        <f>R10+R11*dt</f>
        <v>0.76087389748231371</v>
      </c>
      <c r="S13">
        <f>S10+S11*dt</f>
        <v>0.89446091158879826</v>
      </c>
      <c r="T13">
        <f>T10+T11*dt</f>
        <v>0.94049185959334591</v>
      </c>
      <c r="U13">
        <f>U10+U11*dt</f>
        <v>0.89446091158879826</v>
      </c>
      <c r="V13">
        <f>V10+V11*dt</f>
        <v>0.76087389748231382</v>
      </c>
      <c r="W13">
        <f>W10+W11*dt</f>
        <v>0.55280724497009204</v>
      </c>
      <c r="X13">
        <f>X10+X11*dt</f>
        <v>0.29062796768564086</v>
      </c>
      <c r="Y13">
        <v>0</v>
      </c>
      <c r="AD13">
        <f t="shared" si="2"/>
        <v>0.75941265242747757</v>
      </c>
      <c r="AE13">
        <f t="shared" si="4"/>
        <v>2.169509235288818E-2</v>
      </c>
      <c r="AF13">
        <f t="shared" si="3"/>
        <v>0.78110774478036571</v>
      </c>
      <c r="AG13">
        <v>0</v>
      </c>
      <c r="AH13">
        <f>dx*C53^2/2</f>
        <v>1.4503491087029276E-2</v>
      </c>
      <c r="AI13">
        <f>dx*D53^2/2</f>
        <v>5.2474123708403021E-2</v>
      </c>
      <c r="AJ13">
        <f>dx*E53^2/2</f>
        <v>9.9408406777092728E-2</v>
      </c>
      <c r="AK13">
        <f>dx*F53^2/2</f>
        <v>0.13737903939846574</v>
      </c>
      <c r="AL13">
        <f>dx*G53^2/2</f>
        <v>0.15188253048549566</v>
      </c>
      <c r="AM13">
        <f>dx*H53^2/2</f>
        <v>0.13737903939846649</v>
      </c>
      <c r="AN13">
        <f>dx*I53^2/2</f>
        <v>9.9408406777092201E-2</v>
      </c>
      <c r="AO13">
        <f>dx*J53^2/2</f>
        <v>5.2474123708403181E-2</v>
      </c>
      <c r="AP13">
        <f>dx*K53^2/2</f>
        <v>1.4503491087029313E-2</v>
      </c>
      <c r="AQ13">
        <f>dx*L53^2/2</f>
        <v>0</v>
      </c>
      <c r="AS13">
        <v>0</v>
      </c>
      <c r="AT13">
        <f>(C52-B52)^2/(2*dx)</f>
        <v>4.2328351306727416E-3</v>
      </c>
      <c r="AU13">
        <f>(D52-C52)^2/(2*dx)</f>
        <v>3.4447147685039647E-3</v>
      </c>
      <c r="AV13">
        <f>(E52-D52)^2/(2*dx)</f>
        <v>2.169509235288785E-3</v>
      </c>
      <c r="AW13">
        <f>(F52-E52)^2/(2*dx)</f>
        <v>8.943037020737399E-4</v>
      </c>
      <c r="AX13">
        <f>(G52-F52)^2/(2*dx)</f>
        <v>1.0618333990486899E-4</v>
      </c>
      <c r="AY13">
        <f>(H52-G52)^2/(2*dx)</f>
        <v>1.0618333990487909E-4</v>
      </c>
      <c r="AZ13">
        <f>(I52-H52)^2/(2*dx)</f>
        <v>8.9430370207368548E-4</v>
      </c>
      <c r="BA13">
        <f>(J52-I52)^2/(2*dx)</f>
        <v>2.1695092352888995E-3</v>
      </c>
      <c r="BB13">
        <f>(K52-J52)^2/(2*dx)</f>
        <v>3.4447147685038272E-3</v>
      </c>
      <c r="BC13">
        <f>(L52-K52)^2/(2*dx)</f>
        <v>4.2328351306727893E-3</v>
      </c>
    </row>
    <row r="14" spans="1:56" x14ac:dyDescent="0.3">
      <c r="A14" t="s">
        <v>40</v>
      </c>
      <c r="N14" t="s">
        <v>13</v>
      </c>
      <c r="O14">
        <v>0</v>
      </c>
      <c r="P14">
        <f>P11+P12*dt</f>
        <v>-0.12137762594852294</v>
      </c>
      <c r="Q14">
        <f>Q11+Q12*dt</f>
        <v>-0.23087396418155698</v>
      </c>
      <c r="R14">
        <f>R11+R12*dt</f>
        <v>-0.31777075020700513</v>
      </c>
      <c r="S14">
        <f>S11+S12*dt</f>
        <v>-0.37356192116318465</v>
      </c>
      <c r="T14">
        <f>T11+T12*dt</f>
        <v>-0.39278624851696253</v>
      </c>
      <c r="U14">
        <f>U11+U12*dt</f>
        <v>-0.37356192116318576</v>
      </c>
      <c r="V14">
        <f>V11+V12*dt</f>
        <v>-0.31777075020700418</v>
      </c>
      <c r="W14">
        <f>W11+W12*dt</f>
        <v>-0.23087396418155776</v>
      </c>
      <c r="X14">
        <f>X11+X12*dt</f>
        <v>-0.12137762594852317</v>
      </c>
      <c r="Y14">
        <v>0</v>
      </c>
      <c r="AD14">
        <f t="shared" si="2"/>
        <v>0.78056233625889226</v>
      </c>
      <c r="AE14">
        <f t="shared" si="4"/>
        <v>8.5275001156764093E-4</v>
      </c>
      <c r="AF14">
        <f t="shared" si="3"/>
        <v>0.78141508627045986</v>
      </c>
      <c r="AG14">
        <v>0</v>
      </c>
      <c r="AH14">
        <f>dx*C59^2/2</f>
        <v>1.4907414105643479E-2</v>
      </c>
      <c r="AI14">
        <f>dx*D59^2/2</f>
        <v>5.3935530918588437E-2</v>
      </c>
      <c r="AJ14">
        <f>dx*E59^2/2</f>
        <v>0.10217693633319011</v>
      </c>
      <c r="AK14">
        <f>dx*F59^2/2</f>
        <v>0.14120505314613482</v>
      </c>
      <c r="AL14">
        <f>dx*G59^2/2</f>
        <v>0.1561124672517786</v>
      </c>
      <c r="AM14">
        <f>dx*H59^2/2</f>
        <v>0.14120505314613449</v>
      </c>
      <c r="AN14">
        <f>dx*I59^2/2</f>
        <v>0.10217693633319085</v>
      </c>
      <c r="AO14">
        <f>dx*J59^2/2</f>
        <v>5.3935530918587764E-2</v>
      </c>
      <c r="AP14">
        <f>dx*K59^2/2</f>
        <v>1.4907414105643758E-2</v>
      </c>
      <c r="AQ14">
        <f>dx*L59^2/2</f>
        <v>0</v>
      </c>
      <c r="AS14">
        <v>0</v>
      </c>
      <c r="AT14">
        <f>(C58-B58)^2/(2*dx)</f>
        <v>1.6637634668398033E-4</v>
      </c>
      <c r="AU14">
        <f>(D58-C58)^2/(2*dx)</f>
        <v>1.353983892259254E-4</v>
      </c>
      <c r="AV14">
        <f>(E58-D58)^2/(2*dx)</f>
        <v>8.5275001156776917E-5</v>
      </c>
      <c r="AW14">
        <f>(F58-E58)^2/(2*dx)</f>
        <v>3.515161308758509E-5</v>
      </c>
      <c r="AX14">
        <f>(G58-F58)^2/(2*dx)</f>
        <v>4.1736556295495874E-6</v>
      </c>
      <c r="AY14">
        <f>(H58-G58)^2/(2*dx)</f>
        <v>4.1736556295460104E-6</v>
      </c>
      <c r="AZ14">
        <f>(I58-H58)^2/(2*dx)</f>
        <v>3.5151613087601285E-5</v>
      </c>
      <c r="BA14">
        <f>(J58-I58)^2/(2*dx)</f>
        <v>8.527500115675751E-5</v>
      </c>
      <c r="BB14">
        <f>(K58-J58)^2/(2*dx)</f>
        <v>1.3539838922593762E-4</v>
      </c>
      <c r="BC14">
        <f>(L58-K58)^2/(2*dx)</f>
        <v>1.6637634668398125E-4</v>
      </c>
    </row>
    <row r="15" spans="1:56" x14ac:dyDescent="0.3">
      <c r="A15" t="s">
        <v>41</v>
      </c>
      <c r="N15" t="s">
        <v>14</v>
      </c>
      <c r="O15">
        <v>0</v>
      </c>
      <c r="P15">
        <f t="shared" ref="P15:X15" si="9">(O13-2*P13+Q13)/dx^2</f>
        <v>-0.28824549845229414</v>
      </c>
      <c r="Q15">
        <f t="shared" si="9"/>
        <v>-0.54827551919159878</v>
      </c>
      <c r="R15">
        <f t="shared" si="9"/>
        <v>-0.75463651205226057</v>
      </c>
      <c r="S15">
        <f t="shared" si="9"/>
        <v>-0.88712842525150137</v>
      </c>
      <c r="T15">
        <f t="shared" si="9"/>
        <v>-0.93278202719993497</v>
      </c>
      <c r="U15">
        <f t="shared" si="9"/>
        <v>-0.88712842525150026</v>
      </c>
      <c r="V15">
        <f t="shared" si="9"/>
        <v>-0.75463651205226279</v>
      </c>
      <c r="W15">
        <f t="shared" si="9"/>
        <v>-0.54827551919159712</v>
      </c>
      <c r="X15">
        <f t="shared" si="9"/>
        <v>-0.2882454984522953</v>
      </c>
      <c r="Y15">
        <v>0</v>
      </c>
      <c r="AD15">
        <f t="shared" si="2"/>
        <v>0.73986312261949372</v>
      </c>
      <c r="AE15">
        <f t="shared" si="4"/>
        <v>4.1859426070333258E-2</v>
      </c>
      <c r="AF15">
        <f t="shared" si="3"/>
        <v>0.78172254868982693</v>
      </c>
      <c r="AG15">
        <v>0</v>
      </c>
      <c r="AH15">
        <f>dx*C65^2/2</f>
        <v>1.4130128290900662E-2</v>
      </c>
      <c r="AI15">
        <f>dx*D65^2/2</f>
        <v>5.1123284421875803E-2</v>
      </c>
      <c r="AJ15">
        <f>dx*E65^2/2</f>
        <v>9.684934010202266E-2</v>
      </c>
      <c r="AK15">
        <f>dx*F65^2/2</f>
        <v>0.1338424962329986</v>
      </c>
      <c r="AL15">
        <f>dx*G65^2/2</f>
        <v>0.14797262452389848</v>
      </c>
      <c r="AM15">
        <f>dx*H65^2/2</f>
        <v>0.13384249623299754</v>
      </c>
      <c r="AN15">
        <f>dx*I65^2/2</f>
        <v>9.6849340102023812E-2</v>
      </c>
      <c r="AO15">
        <f>dx*J65^2/2</f>
        <v>5.1123284421875165E-2</v>
      </c>
      <c r="AP15">
        <f>dx*K65^2/2</f>
        <v>1.413012829090083E-2</v>
      </c>
      <c r="AQ15">
        <f>dx*L65^2/2</f>
        <v>0</v>
      </c>
      <c r="AS15">
        <v>0</v>
      </c>
      <c r="AT15">
        <f>(C64-B64)^2/(2*dx)</f>
        <v>8.1670106002898063E-3</v>
      </c>
      <c r="AU15">
        <f>(D64-C64)^2/(2*dx)</f>
        <v>6.6463779383903136E-3</v>
      </c>
      <c r="AV15">
        <f>(E64-D64)^2/(2*dx)</f>
        <v>4.1859426070333002E-3</v>
      </c>
      <c r="AW15">
        <f>(F64-E64)^2/(2*dx)</f>
        <v>1.7255072756764214E-3</v>
      </c>
      <c r="AX15">
        <f>(G64-F64)^2/(2*dx)</f>
        <v>2.0487461377676982E-4</v>
      </c>
      <c r="AY15">
        <f>(H64-G64)^2/(2*dx)</f>
        <v>2.0487461377676581E-4</v>
      </c>
      <c r="AZ15">
        <f>(I64-H64)^2/(2*dx)</f>
        <v>1.7255072756763689E-3</v>
      </c>
      <c r="BA15">
        <f>(J64-I64)^2/(2*dx)</f>
        <v>4.1859426070334858E-3</v>
      </c>
      <c r="BB15">
        <f>(K64-J64)^2/(2*dx)</f>
        <v>6.6463779383900646E-3</v>
      </c>
      <c r="BC15">
        <f>(L64-K64)^2/(2*dx)</f>
        <v>8.1670106002899624E-3</v>
      </c>
    </row>
    <row r="16" spans="1:56" x14ac:dyDescent="0.3">
      <c r="A16" t="s">
        <v>8</v>
      </c>
      <c r="B16">
        <f>O7+B10*dt</f>
        <v>0</v>
      </c>
      <c r="C16">
        <f>P7+C10*dt</f>
        <v>0.30288731881184522</v>
      </c>
      <c r="D16">
        <f>Q7+D10*dt</f>
        <v>0.5761259165183461</v>
      </c>
      <c r="E16">
        <f>R7+E10*dt</f>
        <v>0.79296929541073624</v>
      </c>
      <c r="F16">
        <f>S7+F10*dt</f>
        <v>0.9321913147263684</v>
      </c>
      <c r="G16">
        <f>T7+G10*dt</f>
        <v>0.98016395319778193</v>
      </c>
      <c r="H16">
        <f>U7+H10*dt</f>
        <v>0.93219131472636851</v>
      </c>
      <c r="I16">
        <f>V7+I10*dt</f>
        <v>0.79296929541073624</v>
      </c>
      <c r="J16">
        <f>W7+J10*dt</f>
        <v>0.57612591651834621</v>
      </c>
      <c r="K16">
        <f>X7+K10*dt</f>
        <v>0.30288731881184527</v>
      </c>
      <c r="L16">
        <f>Y7+L10*dt</f>
        <v>0</v>
      </c>
    </row>
    <row r="17" spans="1:12" x14ac:dyDescent="0.3">
      <c r="A17" t="s">
        <v>10</v>
      </c>
      <c r="B17">
        <f>O8+B11*dt</f>
        <v>0</v>
      </c>
      <c r="C17">
        <f>P8+C11*dt</f>
        <v>-6.1296755631021951E-2</v>
      </c>
      <c r="D17">
        <f>Q8+D11*dt</f>
        <v>-0.11659335774127032</v>
      </c>
      <c r="E17">
        <f>R8+E11*dt</f>
        <v>-0.16047698964211252</v>
      </c>
      <c r="F17">
        <f>S8+F11*dt</f>
        <v>-0.18865201568785095</v>
      </c>
      <c r="G17">
        <f>T8+G11*dt</f>
        <v>-0.19836046802218021</v>
      </c>
      <c r="H17">
        <f>U8+H11*dt</f>
        <v>-0.18865201568785139</v>
      </c>
      <c r="I17">
        <f>V8+I11*dt</f>
        <v>-0.16047698964211204</v>
      </c>
      <c r="J17">
        <f>W8+J11*dt</f>
        <v>-0.11659335774127066</v>
      </c>
      <c r="K17">
        <f>X8+K11*dt</f>
        <v>-6.1296755631022173E-2</v>
      </c>
      <c r="L17">
        <f>Y8+L11*dt</f>
        <v>0</v>
      </c>
    </row>
    <row r="18" spans="1:12" x14ac:dyDescent="0.3">
      <c r="A18" t="s">
        <v>11</v>
      </c>
      <c r="B18">
        <v>0</v>
      </c>
      <c r="C18">
        <f>(B16-2*C16+D16)/dx^2</f>
        <v>-0.30040435158750495</v>
      </c>
      <c r="D18">
        <f>(C16-2*D16+E16)/dx^2</f>
        <v>-0.57140303220143318</v>
      </c>
      <c r="E18">
        <f>(D16-2*E16+F16)/dx^2</f>
        <v>-0.78646880282446296</v>
      </c>
      <c r="F18">
        <f>(E16-2*F16+G16)/dx^2</f>
        <v>-0.9245495273766684</v>
      </c>
      <c r="G18">
        <f>(F16-2*G16+H16)/dx^2</f>
        <v>-0.97212890247391148</v>
      </c>
      <c r="H18">
        <f>(G16-2*H16+I16)/dx^2</f>
        <v>-0.92454952737667184</v>
      </c>
      <c r="I18">
        <f>(H16-2*I16+J16)/dx^2</f>
        <v>-0.78646880282446074</v>
      </c>
      <c r="J18">
        <f>(I16-2*J16+K16)/dx^2</f>
        <v>-0.57140303220143551</v>
      </c>
      <c r="K18">
        <f>(J16-2*K16+L16)/dx^2</f>
        <v>-0.30040435158750495</v>
      </c>
      <c r="L18">
        <v>0</v>
      </c>
    </row>
    <row r="19" spans="1:12" x14ac:dyDescent="0.3">
      <c r="A19" t="s">
        <v>64</v>
      </c>
      <c r="B19">
        <v>0</v>
      </c>
      <c r="C19">
        <f>C16+C17*dt/2</f>
        <v>0.29675764324874304</v>
      </c>
      <c r="D19">
        <f>D16+D17*dt/2</f>
        <v>0.56446658074421907</v>
      </c>
      <c r="E19">
        <f>E16+E17*dt/2</f>
        <v>0.77692159644652503</v>
      </c>
      <c r="F19">
        <f>F16+F17*dt/2</f>
        <v>0.91332611315758327</v>
      </c>
      <c r="G19">
        <f>G16+G17*dt/2</f>
        <v>0.96032790639556387</v>
      </c>
      <c r="H19">
        <f>H16+H17*dt/2</f>
        <v>0.91332611315758339</v>
      </c>
      <c r="I19">
        <f>I16+I17*dt/2</f>
        <v>0.77692159644652503</v>
      </c>
      <c r="J19">
        <f>J16+J17*dt/2</f>
        <v>0.56446658074421918</v>
      </c>
      <c r="K19">
        <f>K16+K17*dt/2</f>
        <v>0.29675764324874304</v>
      </c>
      <c r="L19">
        <f>L16+L17*dt/2</f>
        <v>0</v>
      </c>
    </row>
    <row r="20" spans="1:12" x14ac:dyDescent="0.3">
      <c r="A20" t="s">
        <v>65</v>
      </c>
      <c r="B20">
        <v>0</v>
      </c>
      <c r="C20">
        <f>C17+C18*dt/2</f>
        <v>-9.1337190789772454E-2</v>
      </c>
      <c r="D20">
        <f>D17+D18*dt/2</f>
        <v>-0.17373366096141363</v>
      </c>
      <c r="E20">
        <f>E17+E18*dt/2</f>
        <v>-0.23912386992455881</v>
      </c>
      <c r="F20">
        <f>F17+F18*dt/2</f>
        <v>-0.2811069684255178</v>
      </c>
      <c r="G20">
        <f>G17+G18*dt/2</f>
        <v>-0.29557335826957137</v>
      </c>
      <c r="H20">
        <f>H17+H18*dt/2</f>
        <v>-0.28110696842551858</v>
      </c>
      <c r="I20">
        <f>I17+I18*dt/2</f>
        <v>-0.23912386992455814</v>
      </c>
      <c r="J20">
        <f>J17+J18*dt/2</f>
        <v>-0.17373366096141421</v>
      </c>
      <c r="K20">
        <f>K17+K18*dt/2</f>
        <v>-9.1337190789772676E-2</v>
      </c>
      <c r="L20">
        <f>L17+L18*dt/2</f>
        <v>0</v>
      </c>
    </row>
    <row r="21" spans="1:12" x14ac:dyDescent="0.3">
      <c r="A21" t="s">
        <v>66</v>
      </c>
      <c r="B21">
        <f>B19</f>
        <v>0</v>
      </c>
      <c r="C21">
        <f>(B19-2*C19+D19)/dx^2</f>
        <v>-0.2943249250199001</v>
      </c>
      <c r="D21">
        <f>(C19-2*D19+E19)/dx^2</f>
        <v>-0.55983927569651493</v>
      </c>
      <c r="E21">
        <f>(D19-2*E19+F19)/dx^2</f>
        <v>-0.77055265743836343</v>
      </c>
      <c r="F21">
        <f>(E19-2*F19+G19)/dx^2</f>
        <v>-0.90583897631408439</v>
      </c>
      <c r="G21">
        <f>(F19-2*G19+H19)/dx^2</f>
        <v>-0.95245546483692212</v>
      </c>
      <c r="H21">
        <f>(G19-2*H19+I19)/dx^2</f>
        <v>-0.90583897631408661</v>
      </c>
      <c r="I21">
        <f>(H19-2*I19+J19)/dx^2</f>
        <v>-0.77055265743836121</v>
      </c>
      <c r="J21">
        <f>(I19-2*J19+K19)/dx^2</f>
        <v>-0.5598392756965177</v>
      </c>
      <c r="K21">
        <f>(J19-2*K19+L19)/dx^2</f>
        <v>-0.29432492501989899</v>
      </c>
      <c r="L21">
        <v>0</v>
      </c>
    </row>
    <row r="22" spans="1:12" x14ac:dyDescent="0.3">
      <c r="A22" t="s">
        <v>12</v>
      </c>
      <c r="B22">
        <v>0</v>
      </c>
      <c r="C22">
        <f>C16+C20*dt</f>
        <v>0.28461988065389071</v>
      </c>
      <c r="D22">
        <f>D16+D20*dt</f>
        <v>0.54137918432606336</v>
      </c>
      <c r="E22">
        <f>E16+E20*dt</f>
        <v>0.74514452142582444</v>
      </c>
      <c r="F22">
        <f>F16+F20*dt</f>
        <v>0.87596992104126481</v>
      </c>
      <c r="G22">
        <f>G16+G20*dt</f>
        <v>0.92104928154386767</v>
      </c>
      <c r="H22">
        <f>H16+H20*dt</f>
        <v>0.87596992104126481</v>
      </c>
      <c r="I22">
        <f>I16+I20*dt</f>
        <v>0.74514452142582466</v>
      </c>
      <c r="J22">
        <f>J16+J20*dt</f>
        <v>0.54137918432606336</v>
      </c>
      <c r="K22">
        <f>K16+K20*dt</f>
        <v>0.28461988065389077</v>
      </c>
      <c r="L22">
        <f>L16+L20*dt</f>
        <v>0</v>
      </c>
    </row>
    <row r="23" spans="1:12" x14ac:dyDescent="0.3">
      <c r="A23" t="s">
        <v>13</v>
      </c>
      <c r="B23">
        <v>0</v>
      </c>
      <c r="C23">
        <f>C17+C21*dt</f>
        <v>-0.12016174063500197</v>
      </c>
      <c r="D23">
        <f>D17+D21*dt</f>
        <v>-0.22856121288057329</v>
      </c>
      <c r="E23">
        <f>E17+E21*dt</f>
        <v>-0.31458752112978522</v>
      </c>
      <c r="F23">
        <f>F17+F21*dt</f>
        <v>-0.36981981095066785</v>
      </c>
      <c r="G23">
        <f>G17+G21*dt</f>
        <v>-0.38885156098956464</v>
      </c>
      <c r="H23">
        <f>H17+H21*dt</f>
        <v>-0.36981981095066874</v>
      </c>
      <c r="I23">
        <f>I17+I21*dt</f>
        <v>-0.31458752112978428</v>
      </c>
      <c r="J23">
        <f>J17+J21*dt</f>
        <v>-0.22856121288057421</v>
      </c>
      <c r="K23">
        <f>K17+K21*dt</f>
        <v>-0.12016174063500197</v>
      </c>
      <c r="L23">
        <f>L17+L21*dt</f>
        <v>0</v>
      </c>
    </row>
    <row r="24" spans="1:12" x14ac:dyDescent="0.3">
      <c r="A24" t="s">
        <v>14</v>
      </c>
      <c r="B24">
        <v>0</v>
      </c>
      <c r="C24">
        <f>(B22-2*C22+D22)/dx^2</f>
        <v>-0.28228666367461452</v>
      </c>
      <c r="D24">
        <f>(C22-2*D22+E22)/dx^2</f>
        <v>-0.53694114190192277</v>
      </c>
      <c r="E24">
        <f>(D22-2*E22+F22)/dx^2</f>
        <v>-0.73903608007094956</v>
      </c>
      <c r="F24">
        <f>(E22-2*F22+G22)/dx^2</f>
        <v>-0.86878901755548765</v>
      </c>
      <c r="G24">
        <f>(F22-2*G22+H22)/dx^2</f>
        <v>-0.91349883279267463</v>
      </c>
      <c r="H24">
        <f>(G22-2*H22+I22)/dx^2</f>
        <v>-0.86878901755548654</v>
      </c>
      <c r="I24">
        <f>(H22-2*I22+J22)/dx^2</f>
        <v>-0.739036080070954</v>
      </c>
      <c r="J24">
        <f>(I22-2*J22+K22)/dx^2</f>
        <v>-0.53694114190191944</v>
      </c>
      <c r="K24">
        <f>(J22-2*K22+L22)/dx^2</f>
        <v>-0.28228666367461563</v>
      </c>
      <c r="L24">
        <v>0</v>
      </c>
    </row>
    <row r="25" spans="1:12" x14ac:dyDescent="0.3">
      <c r="A25" t="s">
        <v>67</v>
      </c>
      <c r="B25">
        <v>0</v>
      </c>
      <c r="C25">
        <f>C22+C23*dt/2</f>
        <v>0.27260370659039052</v>
      </c>
      <c r="D25">
        <f>D22+D23*dt/2</f>
        <v>0.51852306303800599</v>
      </c>
      <c r="E25">
        <f>E22+E23*dt/2</f>
        <v>0.71368576931284589</v>
      </c>
      <c r="F25">
        <f>F22+F23*dt/2</f>
        <v>0.83898793994619802</v>
      </c>
      <c r="G25">
        <f>G22+G23*dt/2</f>
        <v>0.88216412544491118</v>
      </c>
      <c r="H25">
        <f>H22+H23*dt/2</f>
        <v>0.83898793994619791</v>
      </c>
      <c r="I25">
        <f>I22+I23*dt/2</f>
        <v>0.71368576931284622</v>
      </c>
      <c r="J25">
        <f>J22+J23*dt/2</f>
        <v>0.51852306303800588</v>
      </c>
      <c r="K25">
        <f>K22+K23*dt/2</f>
        <v>0.27260370659039057</v>
      </c>
      <c r="L25">
        <f>L22+L23*dt/2</f>
        <v>0</v>
      </c>
    </row>
    <row r="26" spans="1:12" x14ac:dyDescent="0.3">
      <c r="A26" t="s">
        <v>68</v>
      </c>
      <c r="B26">
        <v>0</v>
      </c>
      <c r="C26">
        <f>C23+C24*dt/2</f>
        <v>-0.14839040700246342</v>
      </c>
      <c r="D26">
        <f>D23+D24*dt/2</f>
        <v>-0.28225532707076556</v>
      </c>
      <c r="E26">
        <f>E23+E24*dt/2</f>
        <v>-0.38849112913688016</v>
      </c>
      <c r="F26">
        <f>F23+F24*dt/2</f>
        <v>-0.45669871270621665</v>
      </c>
      <c r="G26">
        <f>G23+G24*dt/2</f>
        <v>-0.4802014442688321</v>
      </c>
      <c r="H26">
        <f>H23+H24*dt/2</f>
        <v>-0.45669871270621742</v>
      </c>
      <c r="I26">
        <f>I23+I24*dt/2</f>
        <v>-0.38849112913687966</v>
      </c>
      <c r="J26">
        <f>J23+J24*dt/2</f>
        <v>-0.28225532707076617</v>
      </c>
      <c r="K26">
        <f>K23+K24*dt/2</f>
        <v>-0.14839040700246353</v>
      </c>
      <c r="L26">
        <f>L23+L24*dt/2</f>
        <v>0</v>
      </c>
    </row>
    <row r="27" spans="1:12" x14ac:dyDescent="0.3">
      <c r="A27" t="s">
        <v>69</v>
      </c>
      <c r="B27">
        <f>B25</f>
        <v>0</v>
      </c>
      <c r="C27">
        <f>(B25-2*C25+D25)/dx^2</f>
        <v>-0.27036899411925519</v>
      </c>
      <c r="D27">
        <f>(C25-2*D25+E25)/dx^2</f>
        <v>-0.51427238732256852</v>
      </c>
      <c r="E27">
        <f>(D25-2*E25+F25)/dx^2</f>
        <v>-0.70783521610832645</v>
      </c>
      <c r="F27">
        <f>(E25-2*F25+G25)/dx^2</f>
        <v>-0.83211020216346587</v>
      </c>
      <c r="G27">
        <f>(F25-2*G25+H25)/dx^2</f>
        <v>-0.87493244397815262</v>
      </c>
      <c r="H27">
        <f>(G25-2*H25+I25)/dx^2</f>
        <v>-0.83211020216346021</v>
      </c>
      <c r="I27">
        <f>(H25-2*I25+J25)/dx^2</f>
        <v>-0.70783521610833544</v>
      </c>
      <c r="J27">
        <f>(I25-2*J25+K25)/dx^2</f>
        <v>-0.51427238732256286</v>
      </c>
      <c r="K27">
        <f>(J25-2*K25+L25)/dx^2</f>
        <v>-0.27036899411925747</v>
      </c>
      <c r="L27">
        <v>0</v>
      </c>
    </row>
    <row r="28" spans="1:12" x14ac:dyDescent="0.3">
      <c r="A28" t="s">
        <v>15</v>
      </c>
      <c r="B28">
        <v>0</v>
      </c>
      <c r="C28">
        <f>C22+C26*dt</f>
        <v>0.25494179925339805</v>
      </c>
      <c r="D28">
        <f>D22+D26*dt</f>
        <v>0.48492811891191023</v>
      </c>
      <c r="E28">
        <f>E22+E26*dt</f>
        <v>0.66744629559844837</v>
      </c>
      <c r="F28">
        <f>F22+F26*dt</f>
        <v>0.78463017850002148</v>
      </c>
      <c r="G28">
        <f>G22+G26*dt</f>
        <v>0.82500899269010119</v>
      </c>
      <c r="H28">
        <f>H22+H26*dt</f>
        <v>0.78463017850002137</v>
      </c>
      <c r="I28">
        <f>I22+I26*dt</f>
        <v>0.6674462955984487</v>
      </c>
      <c r="J28">
        <f>J22+J26*dt</f>
        <v>0.48492811891191012</v>
      </c>
      <c r="K28">
        <f>K22+K26*dt</f>
        <v>0.25494179925339805</v>
      </c>
      <c r="L28">
        <f>L22+L26*dt</f>
        <v>0</v>
      </c>
    </row>
    <row r="29" spans="1:12" x14ac:dyDescent="0.3">
      <c r="A29" t="s">
        <v>16</v>
      </c>
      <c r="B29">
        <v>0</v>
      </c>
      <c r="C29">
        <f>C23+C27*dt</f>
        <v>-0.17423553945885301</v>
      </c>
      <c r="D29">
        <f>D23+D27*dt</f>
        <v>-0.331415690345087</v>
      </c>
      <c r="E29">
        <f>E23+E27*dt</f>
        <v>-0.45615456435145052</v>
      </c>
      <c r="F29">
        <f>F23+F27*dt</f>
        <v>-0.536241851383361</v>
      </c>
      <c r="G29">
        <f>G23+G27*dt</f>
        <v>-0.56383804978519514</v>
      </c>
      <c r="H29">
        <f>H23+H27*dt</f>
        <v>-0.53624185138336078</v>
      </c>
      <c r="I29">
        <f>I23+I27*dt</f>
        <v>-0.45615456435145141</v>
      </c>
      <c r="J29">
        <f>J23+J27*dt</f>
        <v>-0.33141569034508678</v>
      </c>
      <c r="K29">
        <f>K23+K27*dt</f>
        <v>-0.17423553945885345</v>
      </c>
      <c r="L29">
        <f>L23+L27*dt</f>
        <v>0</v>
      </c>
    </row>
    <row r="30" spans="1:12" x14ac:dyDescent="0.3">
      <c r="A30" t="s">
        <v>17</v>
      </c>
      <c r="B30">
        <v>0</v>
      </c>
      <c r="C30">
        <f>(B28-2*C28+D28)/dx^2</f>
        <v>-0.2528518730916044</v>
      </c>
      <c r="D30">
        <f>(C28-2*D28+E28)/dx^2</f>
        <v>-0.48095284312241338</v>
      </c>
      <c r="E30">
        <f>(D28-2*E28+F28)/dx^2</f>
        <v>-0.66197479787288893</v>
      </c>
      <c r="F30">
        <f>(E28-2*F28+G28)/dx^2</f>
        <v>-0.77819804715795937</v>
      </c>
      <c r="G30">
        <f>(F28-2*G28+H28)/dx^2</f>
        <v>-0.8182458495625814</v>
      </c>
      <c r="H30">
        <f>(G28-2*H28+I28)/dx^2</f>
        <v>-0.77819804715795382</v>
      </c>
      <c r="I30">
        <f>(H28-2*I28+J28)/dx^2</f>
        <v>-0.66197479787289792</v>
      </c>
      <c r="J30">
        <f>(I28-2*J28+K28)/dx^2</f>
        <v>-0.48095284312240721</v>
      </c>
      <c r="K30">
        <f>(J28-2*K28+L28)/dx^2</f>
        <v>-0.25285187309160551</v>
      </c>
      <c r="L30">
        <v>0</v>
      </c>
    </row>
    <row r="31" spans="1:12" x14ac:dyDescent="0.3">
      <c r="A31" t="s">
        <v>70</v>
      </c>
      <c r="B31">
        <v>0</v>
      </c>
      <c r="C31">
        <f>C28+C29*dt/2</f>
        <v>0.23751824530751275</v>
      </c>
      <c r="D31">
        <f>D28+D29*dt/2</f>
        <v>0.45178654987740152</v>
      </c>
      <c r="E31">
        <f>E28+E29*dt/2</f>
        <v>0.62183083916330328</v>
      </c>
      <c r="F31">
        <f>F28+F29*dt/2</f>
        <v>0.73100599336168537</v>
      </c>
      <c r="G31">
        <f>G28+G29*dt/2</f>
        <v>0.76862518771158173</v>
      </c>
      <c r="H31">
        <f>H28+H29*dt/2</f>
        <v>0.73100599336168526</v>
      </c>
      <c r="I31">
        <f>I28+I29*dt/2</f>
        <v>0.62183083916330362</v>
      </c>
      <c r="J31">
        <f>J28+J29*dt/2</f>
        <v>0.45178654987740147</v>
      </c>
      <c r="K31">
        <f>K28+K29*dt/2</f>
        <v>0.2375182453075127</v>
      </c>
      <c r="L31">
        <f>L28+L29*dt/2</f>
        <v>0</v>
      </c>
    </row>
    <row r="32" spans="1:12" x14ac:dyDescent="0.3">
      <c r="A32" t="s">
        <v>71</v>
      </c>
      <c r="B32">
        <v>0</v>
      </c>
      <c r="C32">
        <f>C29+C30*dt/2</f>
        <v>-0.19952072676801344</v>
      </c>
      <c r="D32">
        <f>D29+D30*dt/2</f>
        <v>-0.37951097465732836</v>
      </c>
      <c r="E32">
        <f>E29+E30*dt/2</f>
        <v>-0.52235204413873937</v>
      </c>
      <c r="F32">
        <f>F29+F30*dt/2</f>
        <v>-0.61406165609915697</v>
      </c>
      <c r="G32">
        <f>G29+G30*dt/2</f>
        <v>-0.64566263474145325</v>
      </c>
      <c r="H32">
        <f>H29+H30*dt/2</f>
        <v>-0.61406165609915619</v>
      </c>
      <c r="I32">
        <f>I29+I30*dt/2</f>
        <v>-0.52235204413874126</v>
      </c>
      <c r="J32">
        <f>J29+J30*dt/2</f>
        <v>-0.37951097465732753</v>
      </c>
      <c r="K32">
        <f>K29+K30*dt/2</f>
        <v>-0.199520726768014</v>
      </c>
      <c r="L32">
        <f>L29+L30*dt/2</f>
        <v>0</v>
      </c>
    </row>
    <row r="33" spans="1:12" x14ac:dyDescent="0.3">
      <c r="A33" t="s">
        <v>72</v>
      </c>
      <c r="B33">
        <f>B31</f>
        <v>0</v>
      </c>
      <c r="C33">
        <f>(B31-2*C31+D31)/dx^2</f>
        <v>-0.23557115151502703</v>
      </c>
      <c r="D33">
        <f>(C31-2*D31+E31)/dx^2</f>
        <v>-0.44808295739904003</v>
      </c>
      <c r="E33">
        <f>(D31-2*E31+F31)/dx^2</f>
        <v>-0.61673328143528472</v>
      </c>
      <c r="F33">
        <f>(E31-2*F31+G31)/dx^2</f>
        <v>-0.72501345485121715</v>
      </c>
      <c r="G33">
        <f>(F31-2*G31+H31)/dx^2</f>
        <v>-0.76232425984053009</v>
      </c>
      <c r="H33">
        <f>(G31-2*H31+I31)/dx^2</f>
        <v>-0.72501345485121149</v>
      </c>
      <c r="I33">
        <f>(H31-2*I31+J31)/dx^2</f>
        <v>-0.61673328143529316</v>
      </c>
      <c r="J33">
        <f>(I31-2*J31+K31)/dx^2</f>
        <v>-0.44808295739903609</v>
      </c>
      <c r="K33">
        <f>(J31-2*K31+L31)/dx^2</f>
        <v>-0.23557115151502647</v>
      </c>
      <c r="L33">
        <v>0</v>
      </c>
    </row>
    <row r="34" spans="1:12" x14ac:dyDescent="0.3">
      <c r="A34" t="s">
        <v>18</v>
      </c>
      <c r="B34">
        <v>0</v>
      </c>
      <c r="C34">
        <f>C28+C32*dt</f>
        <v>0.21503765389979534</v>
      </c>
      <c r="D34">
        <f>D28+D32*dt</f>
        <v>0.40902592398044457</v>
      </c>
      <c r="E34">
        <f>E28+E32*dt</f>
        <v>0.56297588677070043</v>
      </c>
      <c r="F34">
        <f>F28+F32*dt</f>
        <v>0.66181784728019011</v>
      </c>
      <c r="G34">
        <f>G28+G32*dt</f>
        <v>0.6958764657418105</v>
      </c>
      <c r="H34">
        <f>H28+H32*dt</f>
        <v>0.66181784728019011</v>
      </c>
      <c r="I34">
        <f>I28+I32*dt</f>
        <v>0.56297588677070043</v>
      </c>
      <c r="J34">
        <f>J28+J32*dt</f>
        <v>0.40902592398044463</v>
      </c>
      <c r="K34">
        <f>K28+K32*dt</f>
        <v>0.21503765389979523</v>
      </c>
      <c r="L34">
        <f>L28+L32*dt</f>
        <v>0</v>
      </c>
    </row>
    <row r="35" spans="1:12" x14ac:dyDescent="0.3">
      <c r="A35" t="s">
        <v>19</v>
      </c>
      <c r="B35">
        <v>0</v>
      </c>
      <c r="C35">
        <f>C29+C33*dt</f>
        <v>-0.22134976976185841</v>
      </c>
      <c r="D35">
        <f>D29+D33*dt</f>
        <v>-0.42103228182489499</v>
      </c>
      <c r="E35">
        <f>E29+E33*dt</f>
        <v>-0.57950122063850751</v>
      </c>
      <c r="F35">
        <f>F29+F33*dt</f>
        <v>-0.68124454235360443</v>
      </c>
      <c r="G35">
        <f>G29+G33*dt</f>
        <v>-0.71630290175330114</v>
      </c>
      <c r="H35">
        <f>H29+H33*dt</f>
        <v>-0.6812445423536031</v>
      </c>
      <c r="I35">
        <f>I29+I33*dt</f>
        <v>-0.57950122063851006</v>
      </c>
      <c r="J35">
        <f>J29+J33*dt</f>
        <v>-0.42103228182489399</v>
      </c>
      <c r="K35">
        <f>K29+K33*dt</f>
        <v>-0.22134976976185874</v>
      </c>
      <c r="L35">
        <f>L29+L33*dt</f>
        <v>0</v>
      </c>
    </row>
    <row r="36" spans="1:12" x14ac:dyDescent="0.3">
      <c r="A36" t="s">
        <v>20</v>
      </c>
      <c r="B36">
        <v>0</v>
      </c>
      <c r="C36">
        <f>(B34-2*C34+D34)/dx^2</f>
        <v>-0.21327484834977573</v>
      </c>
      <c r="D36">
        <f>(C34-2*D34+E34)/dx^2</f>
        <v>-0.40567286856982987</v>
      </c>
      <c r="E36">
        <f>(D34-2*E34+F34)/dx^2</f>
        <v>-0.55836080192518789</v>
      </c>
      <c r="F36">
        <f>(E34-2*F34+G34)/dx^2</f>
        <v>-0.65639248965965469</v>
      </c>
      <c r="G36">
        <f>(F34-2*G34+H34)/dx^2</f>
        <v>-0.69017190715083121</v>
      </c>
      <c r="H36">
        <f>(G34-2*H34+I34)/dx^2</f>
        <v>-0.65639248965965469</v>
      </c>
      <c r="I36">
        <f>(H34-2*I34+J34)/dx^2</f>
        <v>-0.55836080192518733</v>
      </c>
      <c r="J36">
        <f>(I34-2*J34+K34)/dx^2</f>
        <v>-0.40567286856983209</v>
      </c>
      <c r="K36">
        <f>(J34-2*K34+L34)/dx^2</f>
        <v>-0.21327484834977289</v>
      </c>
      <c r="L36">
        <v>0</v>
      </c>
    </row>
    <row r="37" spans="1:12" x14ac:dyDescent="0.3">
      <c r="A37" t="s">
        <v>73</v>
      </c>
      <c r="B37">
        <v>0</v>
      </c>
      <c r="C37">
        <f>C34+C35*dt/2</f>
        <v>0.19290267692360952</v>
      </c>
      <c r="D37">
        <f>D34+D35*dt/2</f>
        <v>0.36692269579795506</v>
      </c>
      <c r="E37">
        <f>E34+E35*dt/2</f>
        <v>0.50502576470684968</v>
      </c>
      <c r="F37">
        <f>F34+F35*dt/2</f>
        <v>0.59369339304482971</v>
      </c>
      <c r="G37">
        <f>G34+G35*dt/2</f>
        <v>0.62424617556648043</v>
      </c>
      <c r="H37">
        <f>H34+H35*dt/2</f>
        <v>0.59369339304482982</v>
      </c>
      <c r="I37">
        <f>I34+I35*dt/2</f>
        <v>0.50502576470684946</v>
      </c>
      <c r="J37">
        <f>J34+J35*dt/2</f>
        <v>0.36692269579795522</v>
      </c>
      <c r="K37">
        <f>K34+K35*dt/2</f>
        <v>0.19290267692360935</v>
      </c>
      <c r="L37">
        <f>L34+L35*dt/2</f>
        <v>0</v>
      </c>
    </row>
    <row r="38" spans="1:12" x14ac:dyDescent="0.3">
      <c r="A38" t="s">
        <v>74</v>
      </c>
      <c r="B38">
        <v>0</v>
      </c>
      <c r="C38">
        <f>C35+C36*dt/2</f>
        <v>-0.24267725459683598</v>
      </c>
      <c r="D38">
        <f>D35+D36*dt/2</f>
        <v>-0.46159956868187801</v>
      </c>
      <c r="E38">
        <f>E35+E36*dt/2</f>
        <v>-0.63533730083102635</v>
      </c>
      <c r="F38">
        <f>F35+F36*dt/2</f>
        <v>-0.74688379131956995</v>
      </c>
      <c r="G38">
        <f>G35+G36*dt/2</f>
        <v>-0.7853200924683843</v>
      </c>
      <c r="H38">
        <f>H35+H36*dt/2</f>
        <v>-0.74688379131956861</v>
      </c>
      <c r="I38">
        <f>I35+I36*dt/2</f>
        <v>-0.6353373008310288</v>
      </c>
      <c r="J38">
        <f>J35+J36*dt/2</f>
        <v>-0.46159956868187724</v>
      </c>
      <c r="K38">
        <f>K35+K36*dt/2</f>
        <v>-0.24267725459683603</v>
      </c>
      <c r="L38">
        <f>L35+L36*dt/2</f>
        <v>0</v>
      </c>
    </row>
    <row r="39" spans="1:12" x14ac:dyDescent="0.3">
      <c r="A39" t="s">
        <v>75</v>
      </c>
      <c r="B39">
        <f>B37</f>
        <v>0</v>
      </c>
      <c r="C39">
        <f>(B37-2*C37+D37)/dx^2</f>
        <v>-0.19132132638649432</v>
      </c>
      <c r="D39">
        <f>(C37-2*D37+E37)/dx^2</f>
        <v>-0.36391478833221103</v>
      </c>
      <c r="E39">
        <f>(D37-2*E37+F37)/dx^2</f>
        <v>-0.50088573525255187</v>
      </c>
      <c r="F39">
        <f>(E37-2*F37+G37)/dx^2</f>
        <v>-0.58882649653024477</v>
      </c>
      <c r="G39">
        <f>(F37-2*G37+H37)/dx^2</f>
        <v>-0.61912881773211503</v>
      </c>
      <c r="H39">
        <f>(G37-2*H37+I37)/dx^2</f>
        <v>-0.58882649653024921</v>
      </c>
      <c r="I39">
        <f>(H37-2*I37+J37)/dx^2</f>
        <v>-0.50088573525254398</v>
      </c>
      <c r="J39">
        <f>(I37-2*J37+K37)/dx^2</f>
        <v>-0.3639147883322183</v>
      </c>
      <c r="K39">
        <f>(J37-2*K37+L37)/dx^2</f>
        <v>-0.19132132638648927</v>
      </c>
      <c r="L39">
        <v>0</v>
      </c>
    </row>
    <row r="40" spans="1:12" x14ac:dyDescent="0.3">
      <c r="A40" t="s">
        <v>21</v>
      </c>
      <c r="B40">
        <v>0</v>
      </c>
      <c r="C40">
        <f>C34+C38*dt</f>
        <v>0.16650220298042814</v>
      </c>
      <c r="D40">
        <f>D34+D38*dt</f>
        <v>0.31670601024406897</v>
      </c>
      <c r="E40">
        <f>E34+E38*dt</f>
        <v>0.43590842660449514</v>
      </c>
      <c r="F40">
        <f>F34+F38*dt</f>
        <v>0.51244108901627605</v>
      </c>
      <c r="G40">
        <f>G34+G38*dt</f>
        <v>0.5388124472481336</v>
      </c>
      <c r="H40">
        <f>H34+H38*dt</f>
        <v>0.51244108901627639</v>
      </c>
      <c r="I40">
        <f>I34+I38*dt</f>
        <v>0.43590842660449469</v>
      </c>
      <c r="J40">
        <f>J34+J38*dt</f>
        <v>0.31670601024406919</v>
      </c>
      <c r="K40">
        <f>K34+K38*dt</f>
        <v>0.16650220298042803</v>
      </c>
      <c r="L40">
        <f>L34+L38*dt</f>
        <v>0</v>
      </c>
    </row>
    <row r="41" spans="1:12" x14ac:dyDescent="0.3">
      <c r="A41" t="s">
        <v>22</v>
      </c>
      <c r="B41">
        <v>0</v>
      </c>
      <c r="C41">
        <f>C35+C39*dt</f>
        <v>-0.25961403503915725</v>
      </c>
      <c r="D41">
        <f>D35+D39*dt</f>
        <v>-0.49381523949133721</v>
      </c>
      <c r="E41">
        <f>E35+E39*dt</f>
        <v>-0.6796783676890179</v>
      </c>
      <c r="F41">
        <f>F35+F39*dt</f>
        <v>-0.79900984165965339</v>
      </c>
      <c r="G41">
        <f>G35+G39*dt</f>
        <v>-0.84012866529972419</v>
      </c>
      <c r="H41">
        <f>H35+H39*dt</f>
        <v>-0.79900984165965294</v>
      </c>
      <c r="I41">
        <f>I35+I39*dt</f>
        <v>-0.6796783676890189</v>
      </c>
      <c r="J41">
        <f>J35+J39*dt</f>
        <v>-0.49381523949133765</v>
      </c>
      <c r="K41">
        <f>K35+K39*dt</f>
        <v>-0.25961403503915659</v>
      </c>
      <c r="L41">
        <f>L35+L39*dt</f>
        <v>0</v>
      </c>
    </row>
    <row r="42" spans="1:12" x14ac:dyDescent="0.3">
      <c r="A42" t="s">
        <v>23</v>
      </c>
      <c r="B42">
        <v>0</v>
      </c>
      <c r="C42">
        <f>(B40-2*C40+D40)/dx^2</f>
        <v>-0.16513727454960994</v>
      </c>
      <c r="D42">
        <f>(C40-2*D40+E40)/dx^2</f>
        <v>-0.314109762087251</v>
      </c>
      <c r="E42">
        <f>(D40-2*E40+F40)/dx^2</f>
        <v>-0.43233499758040533</v>
      </c>
      <c r="F42">
        <f>(E40-2*F40+G40)/dx^2</f>
        <v>-0.50824027125531823</v>
      </c>
      <c r="G42">
        <f>(F40-2*G40+H40)/dx^2</f>
        <v>-0.53439544606157952</v>
      </c>
      <c r="H42">
        <f>(G40-2*H40+I40)/dx^2</f>
        <v>-0.50824027125532945</v>
      </c>
      <c r="I42">
        <f>(H40-2*I40+J40)/dx^2</f>
        <v>-0.43233499758039068</v>
      </c>
      <c r="J42">
        <f>(I40-2*J40+K40)/dx^2</f>
        <v>-0.31410976208726138</v>
      </c>
      <c r="K42">
        <f>(J40-2*K40+L40)/dx^2</f>
        <v>-0.16513727454960545</v>
      </c>
      <c r="L42">
        <v>0</v>
      </c>
    </row>
    <row r="43" spans="1:12" x14ac:dyDescent="0.3">
      <c r="A43" t="s">
        <v>76</v>
      </c>
      <c r="B43">
        <v>0</v>
      </c>
      <c r="C43">
        <f>C40+C41*dt/2</f>
        <v>0.14054079947651241</v>
      </c>
      <c r="D43">
        <f>D40+D41*dt/2</f>
        <v>0.26732448629493522</v>
      </c>
      <c r="E43">
        <f>E40+E41*dt/2</f>
        <v>0.36794058983559336</v>
      </c>
      <c r="F43">
        <f>F40+F41*dt/2</f>
        <v>0.43254010485031069</v>
      </c>
      <c r="G43">
        <f>G40+G41*dt/2</f>
        <v>0.45479958071816118</v>
      </c>
      <c r="H43">
        <f>H40+H41*dt/2</f>
        <v>0.43254010485031108</v>
      </c>
      <c r="I43">
        <f>I40+I41*dt/2</f>
        <v>0.3679405898355928</v>
      </c>
      <c r="J43">
        <f>J40+J41*dt/2</f>
        <v>0.26732448629493544</v>
      </c>
      <c r="K43">
        <f>K40+K41*dt/2</f>
        <v>0.14054079947651238</v>
      </c>
      <c r="L43">
        <f>L40+L41*dt/2</f>
        <v>0</v>
      </c>
    </row>
    <row r="44" spans="1:12" x14ac:dyDescent="0.3">
      <c r="A44" t="s">
        <v>77</v>
      </c>
      <c r="B44">
        <v>0</v>
      </c>
      <c r="C44">
        <f>C41+C42*dt/2</f>
        <v>-0.27612776249411825</v>
      </c>
      <c r="D44">
        <f>D41+D42*dt/2</f>
        <v>-0.52522621570006234</v>
      </c>
      <c r="E44">
        <f>E41+E42*dt/2</f>
        <v>-0.72291186744705849</v>
      </c>
      <c r="F44">
        <f>F41+F42*dt/2</f>
        <v>-0.84983386878518519</v>
      </c>
      <c r="G44">
        <f>G41+G42*dt/2</f>
        <v>-0.89356820990588215</v>
      </c>
      <c r="H44">
        <f>H41+H42*dt/2</f>
        <v>-0.84983386878518585</v>
      </c>
      <c r="I44">
        <f>I41+I42*dt/2</f>
        <v>-0.72291186744705793</v>
      </c>
      <c r="J44">
        <f>J41+J42*dt/2</f>
        <v>-0.52522621570006378</v>
      </c>
      <c r="K44">
        <f>K41+K42*dt/2</f>
        <v>-0.27612776249411713</v>
      </c>
      <c r="L44">
        <f>L41+L42*dt/2</f>
        <v>0</v>
      </c>
    </row>
    <row r="45" spans="1:12" x14ac:dyDescent="0.3">
      <c r="A45" t="s">
        <v>78</v>
      </c>
      <c r="B45">
        <f>B43</f>
        <v>0</v>
      </c>
      <c r="C45">
        <f>(B43-2*C43+D43)/dx^2</f>
        <v>-0.13938869380186258</v>
      </c>
      <c r="D45">
        <f>(C43-2*D43+E43)/dx^2</f>
        <v>-0.26513305107625584</v>
      </c>
      <c r="E45">
        <f>(D43-2*E43+F43)/dx^2</f>
        <v>-0.36492433802073643</v>
      </c>
      <c r="F45">
        <f>(E43-2*F43+G43)/dx^2</f>
        <v>-0.42899428818234669</v>
      </c>
      <c r="G45">
        <f>(F43-2*G43+H43)/dx^2</f>
        <v>-0.45107128843772915</v>
      </c>
      <c r="H45">
        <f>(G43-2*H43+I43)/dx^2</f>
        <v>-0.42899428818236018</v>
      </c>
      <c r="I45">
        <f>(H43-2*I43+J43)/dx^2</f>
        <v>-0.364924338020719</v>
      </c>
      <c r="J45">
        <f>(I43-2*J43+K43)/dx^2</f>
        <v>-0.2651330510762665</v>
      </c>
      <c r="K45">
        <f>(J43-2*K43+L43)/dx^2</f>
        <v>-0.13938869380185978</v>
      </c>
      <c r="L45">
        <v>0</v>
      </c>
    </row>
    <row r="46" spans="1:12" x14ac:dyDescent="0.3">
      <c r="A46" t="s">
        <v>24</v>
      </c>
      <c r="B46">
        <v>0</v>
      </c>
      <c r="C46">
        <f>C40+C44*dt</f>
        <v>0.11127665048160448</v>
      </c>
      <c r="D46">
        <f>D40+D44*dt</f>
        <v>0.21166076710405651</v>
      </c>
      <c r="E46">
        <f>E40+E44*dt</f>
        <v>0.29132605311508342</v>
      </c>
      <c r="F46">
        <f>F40+F44*dt</f>
        <v>0.34247431525923899</v>
      </c>
      <c r="G46">
        <f>G40+G44*dt</f>
        <v>0.36009880526695714</v>
      </c>
      <c r="H46">
        <f>H40+H44*dt</f>
        <v>0.34247431525923921</v>
      </c>
      <c r="I46">
        <f>I40+I44*dt</f>
        <v>0.29132605311508308</v>
      </c>
      <c r="J46">
        <f>J40+J44*dt</f>
        <v>0.21166076710405643</v>
      </c>
      <c r="K46">
        <f>K40+K44*dt</f>
        <v>0.11127665048160459</v>
      </c>
      <c r="L46">
        <f>L40+L44*dt</f>
        <v>0</v>
      </c>
    </row>
    <row r="47" spans="1:12" x14ac:dyDescent="0.3">
      <c r="A47" t="s">
        <v>25</v>
      </c>
      <c r="B47">
        <v>0</v>
      </c>
      <c r="C47">
        <f>C41+C45*dt</f>
        <v>-0.28749177379952978</v>
      </c>
      <c r="D47">
        <f>D41+D45*dt</f>
        <v>-0.54684184970658833</v>
      </c>
      <c r="E47">
        <f>E41+E45*dt</f>
        <v>-0.75266323529316514</v>
      </c>
      <c r="F47">
        <f>F41+F45*dt</f>
        <v>-0.88480869929612271</v>
      </c>
      <c r="G47">
        <f>G41+G45*dt</f>
        <v>-0.93034292298727006</v>
      </c>
      <c r="H47">
        <f>H41+H45*dt</f>
        <v>-0.88480869929612505</v>
      </c>
      <c r="I47">
        <f>I41+I45*dt</f>
        <v>-0.7526632352931627</v>
      </c>
      <c r="J47">
        <f>J41+J45*dt</f>
        <v>-0.546841849706591</v>
      </c>
      <c r="K47">
        <f>K41+K45*dt</f>
        <v>-0.28749177379952856</v>
      </c>
      <c r="L47">
        <f>L41+L45*dt</f>
        <v>0</v>
      </c>
    </row>
    <row r="48" spans="1:12" x14ac:dyDescent="0.3">
      <c r="A48" t="s">
        <v>26</v>
      </c>
      <c r="B48">
        <v>0</v>
      </c>
      <c r="C48">
        <f>(B46-2*C46+D46)/dx^2</f>
        <v>-0.1103644423473568</v>
      </c>
      <c r="D48">
        <f>(C46-2*D46+E46)/dx^2</f>
        <v>-0.2099256441234692</v>
      </c>
      <c r="E48">
        <f>(D46-2*E46+F46)/dx^2</f>
        <v>-0.2889378612148199</v>
      </c>
      <c r="F48">
        <f>(E46-2*F46+G46)/dx^2</f>
        <v>-0.33966682730198627</v>
      </c>
      <c r="G48">
        <f>(F46-2*G46+H46)/dx^2</f>
        <v>-0.35714683773490941</v>
      </c>
      <c r="H48">
        <f>(G46-2*H46+I46)/dx^2</f>
        <v>-0.33966682730199416</v>
      </c>
      <c r="I48">
        <f>(H46-2*I46+J46)/dx^2</f>
        <v>-0.2889378612148118</v>
      </c>
      <c r="J48">
        <f>(I46-2*J46+K46)/dx^2</f>
        <v>-0.20992564412347003</v>
      </c>
      <c r="K48">
        <f>(J46-2*K46+L46)/dx^2</f>
        <v>-0.1103644423473599</v>
      </c>
      <c r="L48">
        <v>0</v>
      </c>
    </row>
    <row r="49" spans="1:12" x14ac:dyDescent="0.3">
      <c r="A49" t="s">
        <v>79</v>
      </c>
      <c r="B49">
        <v>0</v>
      </c>
      <c r="C49">
        <f>C46+C47*dt/2</f>
        <v>8.2527473101651511E-2</v>
      </c>
      <c r="D49">
        <f>D46+D47*dt/2</f>
        <v>0.15697658213339769</v>
      </c>
      <c r="E49">
        <f>E46+E47*dt/2</f>
        <v>0.21605972958576691</v>
      </c>
      <c r="F49">
        <f>F46+F47*dt/2</f>
        <v>0.2539934453296267</v>
      </c>
      <c r="G49">
        <f>G46+G47*dt/2</f>
        <v>0.26706451296823014</v>
      </c>
      <c r="H49">
        <f>H46+H47*dt/2</f>
        <v>0.2539934453296267</v>
      </c>
      <c r="I49">
        <f>I46+I47*dt/2</f>
        <v>0.2160597295857668</v>
      </c>
      <c r="J49">
        <f>J46+J47*dt/2</f>
        <v>0.15697658213339732</v>
      </c>
      <c r="K49">
        <f>K46+K47*dt/2</f>
        <v>8.2527473101651733E-2</v>
      </c>
      <c r="L49">
        <f>L46+L47*dt/2</f>
        <v>0</v>
      </c>
    </row>
    <row r="50" spans="1:12" x14ac:dyDescent="0.3">
      <c r="A50" t="s">
        <v>81</v>
      </c>
      <c r="B50">
        <v>0</v>
      </c>
      <c r="C50">
        <f>C47+C48*dt/2</f>
        <v>-0.29852821803426544</v>
      </c>
      <c r="D50">
        <f>D47+D48*dt/2</f>
        <v>-0.5678344141189352</v>
      </c>
      <c r="E50">
        <f>E47+E48*dt/2</f>
        <v>-0.78155702141464711</v>
      </c>
      <c r="F50">
        <f>F47+F48*dt/2</f>
        <v>-0.91877538202632136</v>
      </c>
      <c r="G50">
        <f>G47+G48*dt/2</f>
        <v>-0.96605760676076102</v>
      </c>
      <c r="H50">
        <f>H47+H48*dt/2</f>
        <v>-0.91877538202632447</v>
      </c>
      <c r="I50">
        <f>I47+I48*dt/2</f>
        <v>-0.78155702141464389</v>
      </c>
      <c r="J50">
        <f>J47+J48*dt/2</f>
        <v>-0.56783441411893798</v>
      </c>
      <c r="K50">
        <f>K47+K48*dt/2</f>
        <v>-0.29852821803426455</v>
      </c>
      <c r="L50">
        <f>L47+L48*dt/2</f>
        <v>0</v>
      </c>
    </row>
    <row r="51" spans="1:12" x14ac:dyDescent="0.3">
      <c r="A51" t="s">
        <v>80</v>
      </c>
      <c r="B51">
        <f>B49</f>
        <v>0</v>
      </c>
      <c r="C51">
        <f>(B49-2*C49+D49)/dx^2</f>
        <v>-8.1850940945654177E-2</v>
      </c>
      <c r="D51">
        <f>(C49-2*D49+E49)/dx^2</f>
        <v>-0.15568974150251583</v>
      </c>
      <c r="E51">
        <f>(D49-2*E49+F49)/dx^2</f>
        <v>-0.2142885454068964</v>
      </c>
      <c r="F51">
        <f>(E49-2*F49+G49)/dx^2</f>
        <v>-0.25191129345074997</v>
      </c>
      <c r="G51">
        <f>(F49-2*G49+H49)/dx^2</f>
        <v>-0.26487520892247152</v>
      </c>
      <c r="H51">
        <f>(G49-2*H49+I49)/dx^2</f>
        <v>-0.25191129345075108</v>
      </c>
      <c r="I51">
        <f>(H49-2*I49+J49)/dx^2</f>
        <v>-0.2142885454068981</v>
      </c>
      <c r="J51">
        <f>(I49-2*J49+K49)/dx^2</f>
        <v>-0.15568974150250739</v>
      </c>
      <c r="K51">
        <f>(J49-2*K49+L49)/dx^2</f>
        <v>-8.1850940945662337E-2</v>
      </c>
      <c r="L51">
        <v>0</v>
      </c>
    </row>
    <row r="52" spans="1:12" x14ac:dyDescent="0.3">
      <c r="A52" t="s">
        <v>27</v>
      </c>
      <c r="B52">
        <v>0</v>
      </c>
      <c r="C52">
        <f>C46+C50*dt</f>
        <v>5.1571006874751392E-2</v>
      </c>
      <c r="D52">
        <f>D46+D50*dt</f>
        <v>9.8093884280269467E-2</v>
      </c>
      <c r="E52">
        <f>E46+E50*dt</f>
        <v>0.13501464883215397</v>
      </c>
      <c r="F52">
        <f>F46+F50*dt</f>
        <v>0.15871923885397471</v>
      </c>
      <c r="G52">
        <f>G46+G50*dt</f>
        <v>0.16688728391480492</v>
      </c>
      <c r="H52">
        <f>H46+H50*dt</f>
        <v>0.15871923885397432</v>
      </c>
      <c r="I52">
        <f>I46+I50*dt</f>
        <v>0.1350146488321543</v>
      </c>
      <c r="J52">
        <f>J46+J50*dt</f>
        <v>9.8093884280268828E-2</v>
      </c>
      <c r="K52">
        <f>K46+K50*dt</f>
        <v>5.1571006874751683E-2</v>
      </c>
      <c r="L52">
        <f>L46+L50*dt</f>
        <v>0</v>
      </c>
    </row>
    <row r="53" spans="1:12" x14ac:dyDescent="0.3">
      <c r="A53" t="s">
        <v>28</v>
      </c>
      <c r="B53">
        <v>0</v>
      </c>
      <c r="C53">
        <f>C47+C51*dt</f>
        <v>-0.30386196198866061</v>
      </c>
      <c r="D53">
        <f>D47+D51*dt</f>
        <v>-0.57797979800709154</v>
      </c>
      <c r="E53">
        <f>E47+E51*dt</f>
        <v>-0.79552094437454446</v>
      </c>
      <c r="F53">
        <f>F47+F51*dt</f>
        <v>-0.93519095798627272</v>
      </c>
      <c r="G53">
        <f>G47+G51*dt</f>
        <v>-0.98331796477176436</v>
      </c>
      <c r="H53">
        <f>H47+H51*dt</f>
        <v>-0.93519095798627527</v>
      </c>
      <c r="I53">
        <f>I47+I51*dt</f>
        <v>-0.79552094437454235</v>
      </c>
      <c r="J53">
        <f>J47+J51*dt</f>
        <v>-0.57797979800709243</v>
      </c>
      <c r="K53">
        <f>K47+K51*dt</f>
        <v>-0.303861961988661</v>
      </c>
      <c r="L53">
        <f>L47+L51*dt</f>
        <v>0</v>
      </c>
    </row>
    <row r="54" spans="1:12" x14ac:dyDescent="0.3">
      <c r="A54" t="s">
        <v>29</v>
      </c>
      <c r="B54">
        <v>0</v>
      </c>
      <c r="C54">
        <f>(B52-2*C52+D52)/dx^2</f>
        <v>-5.1148245300248613E-2</v>
      </c>
      <c r="D54">
        <f>(C52-2*D52+E52)/dx^2</f>
        <v>-9.7289743979745977E-2</v>
      </c>
      <c r="E54">
        <f>(D52-2*E52+F52)/dx^2</f>
        <v>-0.13390784466097783</v>
      </c>
      <c r="F54">
        <f>(E52-2*F52+G52)/dx^2</f>
        <v>-0.15741811251599586</v>
      </c>
      <c r="G54">
        <f>(F52-2*G52+H52)/dx^2</f>
        <v>-0.16551919872145759</v>
      </c>
      <c r="H54">
        <f>(G52-2*H52+I52)/dx^2</f>
        <v>-0.15741811251598459</v>
      </c>
      <c r="I54">
        <f>(H52-2*I52+J52)/dx^2</f>
        <v>-0.13390784466099498</v>
      </c>
      <c r="J54">
        <f>(I52-2*J52+K52)/dx^2</f>
        <v>-9.7289743979726631E-2</v>
      </c>
      <c r="K54">
        <f>(J52-2*K52+L52)/dx^2</f>
        <v>-5.1148245300260985E-2</v>
      </c>
      <c r="L54">
        <v>0</v>
      </c>
    </row>
    <row r="55" spans="1:12" x14ac:dyDescent="0.3">
      <c r="A55" t="s">
        <v>82</v>
      </c>
      <c r="B55">
        <v>0</v>
      </c>
      <c r="C55">
        <f>C52+C53*dt/2</f>
        <v>2.1184810675885329E-2</v>
      </c>
      <c r="D55">
        <f>D52+D53*dt/2</f>
        <v>4.0295904479560309E-2</v>
      </c>
      <c r="E55">
        <f>E52+E53*dt/2</f>
        <v>5.546255439469952E-2</v>
      </c>
      <c r="F55">
        <f>F52+F53*dt/2</f>
        <v>6.5200143055347437E-2</v>
      </c>
      <c r="G55">
        <f>G52+G53*dt/2</f>
        <v>6.8555487437628487E-2</v>
      </c>
      <c r="H55">
        <f>H52+H53*dt/2</f>
        <v>6.5200143055346785E-2</v>
      </c>
      <c r="I55">
        <f>I52+I53*dt/2</f>
        <v>5.5462554394700062E-2</v>
      </c>
      <c r="J55">
        <f>J52+J53*dt/2</f>
        <v>4.029590447955958E-2</v>
      </c>
      <c r="K55">
        <f>K52+K53*dt/2</f>
        <v>2.1184810675885582E-2</v>
      </c>
      <c r="L55">
        <f>L52+L53*dt/2</f>
        <v>0</v>
      </c>
    </row>
    <row r="56" spans="1:12" x14ac:dyDescent="0.3">
      <c r="A56" t="s">
        <v>83</v>
      </c>
      <c r="B56">
        <v>0</v>
      </c>
      <c r="C56">
        <f>C53+C54*dt/2</f>
        <v>-0.30897678651868549</v>
      </c>
      <c r="D56">
        <f>D53+D54*dt/2</f>
        <v>-0.58770877240506614</v>
      </c>
      <c r="E56">
        <f>E53+E54*dt/2</f>
        <v>-0.80891172884064222</v>
      </c>
      <c r="F56">
        <f>F53+F54*dt/2</f>
        <v>-0.95093276923787229</v>
      </c>
      <c r="G56">
        <f>G53+G54*dt/2</f>
        <v>-0.99986988464391013</v>
      </c>
      <c r="H56">
        <f>H53+H54*dt/2</f>
        <v>-0.95093276923787373</v>
      </c>
      <c r="I56">
        <f>I53+I54*dt/2</f>
        <v>-0.80891172884064189</v>
      </c>
      <c r="J56">
        <f>J53+J54*dt/2</f>
        <v>-0.58770877240506514</v>
      </c>
      <c r="K56">
        <f>K53+K54*dt/2</f>
        <v>-0.3089767865186871</v>
      </c>
      <c r="L56">
        <f>L53+L54*dt/2</f>
        <v>0</v>
      </c>
    </row>
    <row r="57" spans="1:12" x14ac:dyDescent="0.3">
      <c r="A57" t="s">
        <v>84</v>
      </c>
      <c r="B57">
        <f>B55</f>
        <v>0</v>
      </c>
      <c r="C57">
        <f>(B55-2*C55+D55)/dx^2</f>
        <v>-2.1011144803143908E-2</v>
      </c>
      <c r="D57">
        <f>(C55-2*D55+E55)/dx^2</f>
        <v>-3.9965572359722916E-2</v>
      </c>
      <c r="E57">
        <f>(D55-2*E55+F55)/dx^2</f>
        <v>-5.5007891237181396E-2</v>
      </c>
      <c r="F57">
        <f>(E55-2*F55+G55)/dx^2</f>
        <v>-6.4665654457866886E-2</v>
      </c>
      <c r="G57">
        <f>(F55-2*G55+H55)/dx^2</f>
        <v>-6.7993492868083552E-2</v>
      </c>
      <c r="H57">
        <f>(G55-2*H55+I55)/dx^2</f>
        <v>-6.4665654457848179E-2</v>
      </c>
      <c r="I57">
        <f>(H55-2*I55+J55)/dx^2</f>
        <v>-5.5007891237206286E-2</v>
      </c>
      <c r="J57">
        <f>(I55-2*J55+K55)/dx^2</f>
        <v>-3.9965572359700136E-2</v>
      </c>
      <c r="K57">
        <f>(J55-2*K55+L55)/dx^2</f>
        <v>-2.1011144803156422E-2</v>
      </c>
      <c r="L57">
        <v>0</v>
      </c>
    </row>
    <row r="58" spans="1:12" x14ac:dyDescent="0.3">
      <c r="A58" t="s">
        <v>30</v>
      </c>
      <c r="B58">
        <v>0</v>
      </c>
      <c r="C58">
        <f>C52+C56*dt</f>
        <v>-1.0224350428985708E-2</v>
      </c>
      <c r="D58">
        <f>D52+D56*dt</f>
        <v>-1.9447870200743761E-2</v>
      </c>
      <c r="E58">
        <f>E52+E56*dt</f>
        <v>-2.6767696935974472E-2</v>
      </c>
      <c r="F58">
        <f>F52+F56*dt</f>
        <v>-3.1467314993599754E-2</v>
      </c>
      <c r="G58">
        <f>G52+G56*dt</f>
        <v>-3.3086693013977125E-2</v>
      </c>
      <c r="H58">
        <f>H52+H56*dt</f>
        <v>-3.1467314993600448E-2</v>
      </c>
      <c r="I58">
        <f>I52+I56*dt</f>
        <v>-2.6767696935974084E-2</v>
      </c>
      <c r="J58">
        <f>J52+J56*dt</f>
        <v>-1.9447870200744205E-2</v>
      </c>
      <c r="K58">
        <f>K52+K56*dt</f>
        <v>-1.0224350428985736E-2</v>
      </c>
      <c r="L58">
        <f>L52+L56*dt</f>
        <v>0</v>
      </c>
    </row>
    <row r="59" spans="1:12" x14ac:dyDescent="0.3">
      <c r="A59" t="s">
        <v>31</v>
      </c>
      <c r="B59">
        <v>0</v>
      </c>
      <c r="C59">
        <f>C53+C57*dt</f>
        <v>-0.30806419094928938</v>
      </c>
      <c r="D59">
        <f>D53+D57*dt</f>
        <v>-0.58597291247903616</v>
      </c>
      <c r="E59">
        <f>E53+E57*dt</f>
        <v>-0.80652252262198076</v>
      </c>
      <c r="F59">
        <f>F53+F57*dt</f>
        <v>-0.94812408887784605</v>
      </c>
      <c r="G59">
        <f>G53+G57*dt</f>
        <v>-0.99691666334538109</v>
      </c>
      <c r="H59">
        <f>H53+H57*dt</f>
        <v>-0.94812408887784494</v>
      </c>
      <c r="I59">
        <f>I53+I57*dt</f>
        <v>-0.80652252262198365</v>
      </c>
      <c r="J59">
        <f>J53+J57*dt</f>
        <v>-0.58597291247903249</v>
      </c>
      <c r="K59">
        <f>K53+K57*dt</f>
        <v>-0.30806419094929227</v>
      </c>
      <c r="L59">
        <f>L53+L57*dt</f>
        <v>0</v>
      </c>
    </row>
    <row r="60" spans="1:12" x14ac:dyDescent="0.3">
      <c r="A60" t="s">
        <v>32</v>
      </c>
      <c r="B60">
        <v>0</v>
      </c>
      <c r="C60">
        <f>(B58-2*C58+D58)/dx^2</f>
        <v>1.014053468158449E-2</v>
      </c>
      <c r="D60">
        <f>(C58-2*D58+E58)/dx^2</f>
        <v>1.9288443175262644E-2</v>
      </c>
      <c r="E60">
        <f>(D58-2*E58+F58)/dx^2</f>
        <v>2.6548264460490672E-2</v>
      </c>
      <c r="F60">
        <f>(E58-2*F58+G58)/dx^2</f>
        <v>3.1209356647647696E-2</v>
      </c>
      <c r="G60">
        <f>(F58-2*G58+H58)/dx^2</f>
        <v>3.2815459557797175E-2</v>
      </c>
      <c r="H60">
        <f>(G58-2*H58+I58)/dx^2</f>
        <v>3.1209356647665696E-2</v>
      </c>
      <c r="I60">
        <f>(H58-2*I58+J58)/dx^2</f>
        <v>2.6548264460471267E-2</v>
      </c>
      <c r="J60">
        <f>(I58-2*J58+K58)/dx^2</f>
        <v>1.9288443175275297E-2</v>
      </c>
      <c r="K60">
        <f>(J58-2*K58+L58)/dx^2</f>
        <v>1.0140534681580552E-2</v>
      </c>
      <c r="L60">
        <v>0</v>
      </c>
    </row>
    <row r="61" spans="1:12" x14ac:dyDescent="0.3">
      <c r="A61" t="s">
        <v>85</v>
      </c>
      <c r="B61">
        <v>0</v>
      </c>
      <c r="C61">
        <f>C58+C59*dt/2</f>
        <v>-4.1030769523914649E-2</v>
      </c>
      <c r="D61">
        <f>D58+D59*dt/2</f>
        <v>-7.8045161448647371E-2</v>
      </c>
      <c r="E61">
        <f>E58+E59*dt/2</f>
        <v>-0.10741994919817255</v>
      </c>
      <c r="F61">
        <f>F58+F59*dt/2</f>
        <v>-0.12627972388138436</v>
      </c>
      <c r="G61">
        <f>G58+G59*dt/2</f>
        <v>-0.13277835934851523</v>
      </c>
      <c r="H61">
        <f>H58+H59*dt/2</f>
        <v>-0.12627972388138495</v>
      </c>
      <c r="I61">
        <f>I58+I59*dt/2</f>
        <v>-0.10741994919817245</v>
      </c>
      <c r="J61">
        <f>J58+J59*dt/2</f>
        <v>-7.8045161448647454E-2</v>
      </c>
      <c r="K61">
        <f>K58+K59*dt/2</f>
        <v>-4.1030769523914962E-2</v>
      </c>
      <c r="L61">
        <f>L58+L59*dt/2</f>
        <v>0</v>
      </c>
    </row>
    <row r="62" spans="1:12" x14ac:dyDescent="0.3">
      <c r="A62" t="s">
        <v>86</v>
      </c>
      <c r="B62">
        <v>0</v>
      </c>
      <c r="C62">
        <f>C59+C60*dt/2</f>
        <v>-0.30705013748113091</v>
      </c>
      <c r="D62">
        <f>D59+D60*dt/2</f>
        <v>-0.58404406816150989</v>
      </c>
      <c r="E62">
        <f>E59+E60*dt/2</f>
        <v>-0.80386769617593168</v>
      </c>
      <c r="F62">
        <f>F59+F60*dt/2</f>
        <v>-0.94500315321308126</v>
      </c>
      <c r="G62">
        <f>G59+G60*dt/2</f>
        <v>-0.99363511738960142</v>
      </c>
      <c r="H62">
        <f>H59+H60*dt/2</f>
        <v>-0.94500315321307837</v>
      </c>
      <c r="I62">
        <f>I59+I60*dt/2</f>
        <v>-0.80386769617593656</v>
      </c>
      <c r="J62">
        <f>J59+J60*dt/2</f>
        <v>-0.584044068161505</v>
      </c>
      <c r="K62">
        <f>K59+K60*dt/2</f>
        <v>-0.30705013748113419</v>
      </c>
      <c r="L62">
        <f>L59+L60*dt/2</f>
        <v>0</v>
      </c>
    </row>
    <row r="63" spans="1:12" x14ac:dyDescent="0.3">
      <c r="A63" t="s">
        <v>87</v>
      </c>
      <c r="B63">
        <f>B61</f>
        <v>0</v>
      </c>
      <c r="C63">
        <f>(B61-2*C61+D61)/dx^2</f>
        <v>4.0694413230368383E-2</v>
      </c>
      <c r="D63">
        <f>(C61-2*D61+E61)/dx^2</f>
        <v>7.740537375909734E-2</v>
      </c>
      <c r="E63">
        <f>(D61-2*E61+F61)/dx^2</f>
        <v>0.10653935698935174</v>
      </c>
      <c r="F63">
        <f>(E61-2*F61+G61)/dx^2</f>
        <v>0.12524452565410416</v>
      </c>
      <c r="G63">
        <f>(F61-2*G61+H61)/dx^2</f>
        <v>0.13168988751794927</v>
      </c>
      <c r="H63">
        <f>(G61-2*H61+I61)/dx^2</f>
        <v>0.12524452565411695</v>
      </c>
      <c r="I63">
        <f>(H61-2*I61+J61)/dx^2</f>
        <v>0.10653935698934303</v>
      </c>
      <c r="J63">
        <f>(I61-2*J61+K61)/dx^2</f>
        <v>7.740537375909691E-2</v>
      </c>
      <c r="K63">
        <f>(J61-2*K61+L61)/dx^2</f>
        <v>4.0694413230373871E-2</v>
      </c>
      <c r="L63">
        <v>0</v>
      </c>
    </row>
    <row r="64" spans="1:12" x14ac:dyDescent="0.3">
      <c r="A64" t="s">
        <v>33</v>
      </c>
      <c r="B64">
        <v>0</v>
      </c>
      <c r="C64">
        <f>C58+C62*dt</f>
        <v>-7.1634377925211892E-2</v>
      </c>
      <c r="D64">
        <f>D58+D62*dt</f>
        <v>-0.13625668383304573</v>
      </c>
      <c r="E64">
        <f>E58+E62*dt</f>
        <v>-0.18754123617116081</v>
      </c>
      <c r="F64">
        <f>F58+F62*dt</f>
        <v>-0.22046794563621602</v>
      </c>
      <c r="G64">
        <f>G58+G62*dt</f>
        <v>-0.23181371649189741</v>
      </c>
      <c r="H64">
        <f>H58+H62*dt</f>
        <v>-0.22046794563621613</v>
      </c>
      <c r="I64">
        <f>I58+I62*dt</f>
        <v>-0.18754123617116142</v>
      </c>
      <c r="J64">
        <f>J58+J62*dt</f>
        <v>-0.13625668383304521</v>
      </c>
      <c r="K64">
        <f>K58+K62*dt</f>
        <v>-7.1634377925212572E-2</v>
      </c>
      <c r="L64">
        <f>L58+L62*dt</f>
        <v>0</v>
      </c>
    </row>
    <row r="65" spans="1:12" x14ac:dyDescent="0.3">
      <c r="A65" t="s">
        <v>34</v>
      </c>
      <c r="B65">
        <v>0</v>
      </c>
      <c r="C65">
        <f>C59+C63*dt</f>
        <v>-0.29992530830321573</v>
      </c>
      <c r="D65">
        <f>D59+D63*dt</f>
        <v>-0.57049183772721668</v>
      </c>
      <c r="E65">
        <f>E59+E63*dt</f>
        <v>-0.78521465122411038</v>
      </c>
      <c r="F65">
        <f>F59+F63*dt</f>
        <v>-0.92307518374702524</v>
      </c>
      <c r="G65">
        <f>G59+G63*dt</f>
        <v>-0.97057868584179119</v>
      </c>
      <c r="H65">
        <f>H59+H63*dt</f>
        <v>-0.92307518374702158</v>
      </c>
      <c r="I65">
        <f>I59+I63*dt</f>
        <v>-0.78521465122411505</v>
      </c>
      <c r="J65">
        <f>J59+J63*dt</f>
        <v>-0.57049183772721312</v>
      </c>
      <c r="K65">
        <f>K59+K63*dt</f>
        <v>-0.29992530830321751</v>
      </c>
      <c r="L65">
        <f>L59+L63*dt</f>
        <v>0</v>
      </c>
    </row>
    <row r="66" spans="1:12" x14ac:dyDescent="0.3">
      <c r="A66" t="s">
        <v>35</v>
      </c>
      <c r="B66">
        <v>0</v>
      </c>
      <c r="C66">
        <f>(B64-2*C64+D64)/dx^2</f>
        <v>7.1047143658605955E-2</v>
      </c>
      <c r="D66">
        <f>(C64-2*D64+E64)/dx^2</f>
        <v>0.13513969788137228</v>
      </c>
      <c r="E66">
        <f>(D64-2*E64+F64)/dx^2</f>
        <v>0.18600383690184799</v>
      </c>
      <c r="F66">
        <f>(E64-2*F64+G64)/dx^2</f>
        <v>0.2186606244014383</v>
      </c>
      <c r="G66">
        <f>(F64-2*G64+H64)/dx^2</f>
        <v>0.22991338648647452</v>
      </c>
      <c r="H66">
        <f>(G64-2*H64+I64)/dx^2</f>
        <v>0.21866062440143436</v>
      </c>
      <c r="I66">
        <f>(H64-2*I64+J64)/dx^2</f>
        <v>0.18600383690186459</v>
      </c>
      <c r="J66">
        <f>(I64-2*J64+K64)/dx^2</f>
        <v>0.13513969788134839</v>
      </c>
      <c r="K66">
        <f>(J64-2*K64+L64)/dx^2</f>
        <v>7.1047143658625078E-2</v>
      </c>
      <c r="L66">
        <v>0</v>
      </c>
    </row>
    <row r="67" spans="1:12" x14ac:dyDescent="0.3">
      <c r="A67" t="s">
        <v>88</v>
      </c>
      <c r="B67">
        <v>0</v>
      </c>
      <c r="C67">
        <f>C64+C65*dt/2</f>
        <v>-0.10162690875553347</v>
      </c>
      <c r="D67">
        <f>D64+D65*dt/2</f>
        <v>-0.1933058676057674</v>
      </c>
      <c r="E67">
        <f>E64+E65*dt/2</f>
        <v>-0.26606270129357185</v>
      </c>
      <c r="F67">
        <f>F64+F65*dt/2</f>
        <v>-0.31277546401091855</v>
      </c>
      <c r="G67">
        <f>G64+G65*dt/2</f>
        <v>-0.32887158507607656</v>
      </c>
      <c r="H67">
        <f>H64+H65*dt/2</f>
        <v>-0.31277546401091827</v>
      </c>
      <c r="I67">
        <f>I64+I65*dt/2</f>
        <v>-0.2660627012935729</v>
      </c>
      <c r="J67">
        <f>J64+J65*dt/2</f>
        <v>-0.19330586760576651</v>
      </c>
      <c r="K67">
        <f>K64+K65*dt/2</f>
        <v>-0.10162690875553432</v>
      </c>
      <c r="L67">
        <f>L64+L65*dt/2</f>
        <v>0</v>
      </c>
    </row>
    <row r="68" spans="1:12" x14ac:dyDescent="0.3">
      <c r="A68" t="s">
        <v>89</v>
      </c>
      <c r="B68">
        <v>0</v>
      </c>
      <c r="C68">
        <f>C65+C66*dt/2</f>
        <v>-0.29282059393735516</v>
      </c>
      <c r="D68">
        <f>D65+D66*dt/2</f>
        <v>-0.55697786793907944</v>
      </c>
      <c r="E68">
        <f>E65+E66*dt/2</f>
        <v>-0.76661426753392559</v>
      </c>
      <c r="F68">
        <f>F65+F66*dt/2</f>
        <v>-0.90120912130688136</v>
      </c>
      <c r="G68">
        <f>G65+G66*dt/2</f>
        <v>-0.94758734719314375</v>
      </c>
      <c r="H68">
        <f>H65+H66*dt/2</f>
        <v>-0.90120912130687814</v>
      </c>
      <c r="I68">
        <f>I65+I66*dt/2</f>
        <v>-0.76661426753392858</v>
      </c>
      <c r="J68">
        <f>J65+J66*dt/2</f>
        <v>-0.55697786793907833</v>
      </c>
      <c r="K68">
        <f>K65+K66*dt/2</f>
        <v>-0.29282059393735499</v>
      </c>
      <c r="L68">
        <f>L65+L66*dt/2</f>
        <v>0</v>
      </c>
    </row>
    <row r="69" spans="1:12" x14ac:dyDescent="0.3">
      <c r="A69" t="s">
        <v>90</v>
      </c>
      <c r="B69">
        <f>B67</f>
        <v>0</v>
      </c>
      <c r="C69">
        <f>(B67-2*C67+D67)/dx^2</f>
        <v>0.10079380592196316</v>
      </c>
      <c r="D69">
        <f>(C67-2*D67+E67)/dx^2</f>
        <v>0.19172121184858171</v>
      </c>
      <c r="E69">
        <f>(D67-2*E67+F67)/dx^2</f>
        <v>0.26388160975918273</v>
      </c>
      <c r="F69">
        <f>(E67-2*F67+G67)/dx^2</f>
        <v>0.31021143713530586</v>
      </c>
      <c r="G69">
        <f>(F67-2*G67+H67)/dx^2</f>
        <v>0.32617560767443804</v>
      </c>
      <c r="H69">
        <f>(G67-2*H67+I67)/dx^2</f>
        <v>0.31021143713528954</v>
      </c>
      <c r="I69">
        <f>(H67-2*I67+J67)/dx^2</f>
        <v>0.26388160975921593</v>
      </c>
      <c r="J69">
        <f>(I67-2*J67+K67)/dx^2</f>
        <v>0.19172121184854457</v>
      </c>
      <c r="K69">
        <f>(J67-2*K67+L67)/dx^2</f>
        <v>0.10079380592198932</v>
      </c>
      <c r="L69">
        <v>0</v>
      </c>
    </row>
    <row r="70" spans="1:12" x14ac:dyDescent="0.3">
      <c r="A70" t="s">
        <v>42</v>
      </c>
      <c r="B70">
        <v>0</v>
      </c>
      <c r="C70">
        <f>C64+C68*dt</f>
        <v>-0.13019849671268291</v>
      </c>
      <c r="D70">
        <f>D64+D68*dt</f>
        <v>-0.24765225742086161</v>
      </c>
      <c r="E70">
        <f>E64+E68*dt</f>
        <v>-0.3408640896779459</v>
      </c>
      <c r="F70">
        <f>F64+F68*dt</f>
        <v>-0.40070976989759233</v>
      </c>
      <c r="G70">
        <f>G64+G68*dt</f>
        <v>-0.42133118593052621</v>
      </c>
      <c r="H70">
        <f>H64+H68*dt</f>
        <v>-0.40070976989759177</v>
      </c>
      <c r="I70">
        <f>I64+I68*dt</f>
        <v>-0.34086408967794712</v>
      </c>
      <c r="J70">
        <f>J64+J68*dt</f>
        <v>-0.24765225742086089</v>
      </c>
      <c r="K70">
        <f>K64+K68*dt</f>
        <v>-0.13019849671268358</v>
      </c>
      <c r="L70">
        <f>L64+L68*dt</f>
        <v>0</v>
      </c>
    </row>
    <row r="71" spans="1:12" x14ac:dyDescent="0.3">
      <c r="A71" t="s">
        <v>43</v>
      </c>
      <c r="B71">
        <v>0</v>
      </c>
      <c r="C71">
        <f>C65+C69*dt</f>
        <v>-0.27976654711882309</v>
      </c>
      <c r="D71">
        <f>D65+D69*dt</f>
        <v>-0.53214759535750034</v>
      </c>
      <c r="E71">
        <f>E65+E69*dt</f>
        <v>-0.73243832927227381</v>
      </c>
      <c r="F71">
        <f>F65+F69*dt</f>
        <v>-0.86103289631996405</v>
      </c>
      <c r="G71">
        <f>G65+G69*dt</f>
        <v>-0.90534356430690355</v>
      </c>
      <c r="H71">
        <f>H65+H69*dt</f>
        <v>-0.86103289631996371</v>
      </c>
      <c r="I71">
        <f>I65+I69*dt</f>
        <v>-0.73243832927227182</v>
      </c>
      <c r="J71">
        <f>J65+J69*dt</f>
        <v>-0.53214759535750422</v>
      </c>
      <c r="K71">
        <f>K65+K69*dt</f>
        <v>-0.27976654711881965</v>
      </c>
      <c r="L71">
        <f>L65+L69*dt</f>
        <v>0</v>
      </c>
    </row>
    <row r="72" spans="1:12" x14ac:dyDescent="0.3">
      <c r="A72" t="s">
        <v>7</v>
      </c>
      <c r="B72">
        <v>0</v>
      </c>
      <c r="C72">
        <f>(B70-2*C70+D70)/dx^2</f>
        <v>0.12913117371854851</v>
      </c>
      <c r="D72">
        <f>(C70-2*D70+E70)/dx^2</f>
        <v>0.24562208844377495</v>
      </c>
      <c r="E72">
        <f>(D70-2*E70+F70)/dx^2</f>
        <v>0.33806980180234053</v>
      </c>
      <c r="F72">
        <f>(E70-2*F70+G70)/dx^2</f>
        <v>0.39742488748974747</v>
      </c>
      <c r="G72">
        <f>(F70-2*G70+H70)/dx^2</f>
        <v>0.41787725616759414</v>
      </c>
      <c r="H72">
        <f>(G70-2*H70+I70)/dx^2</f>
        <v>0.39742488748972382</v>
      </c>
      <c r="I72">
        <f>(H70-2*I70+J70)/dx^2</f>
        <v>0.33806980180237822</v>
      </c>
      <c r="J72">
        <f>(I70-2*J70+K70)/dx^2</f>
        <v>0.24562208844374123</v>
      </c>
      <c r="K72">
        <f>(J70-2*K70+L70)/dx^2</f>
        <v>0.12913117371856933</v>
      </c>
      <c r="L72">
        <v>0</v>
      </c>
    </row>
    <row r="73" spans="1:12" x14ac:dyDescent="0.3">
      <c r="A73" t="s">
        <v>91</v>
      </c>
      <c r="B73">
        <v>0</v>
      </c>
      <c r="C73">
        <f>C70+C71*dt/2</f>
        <v>-0.15817515142456523</v>
      </c>
      <c r="D73">
        <f>D70+D71*dt/2</f>
        <v>-0.30086701695661167</v>
      </c>
      <c r="E73">
        <f>E70+E71*dt/2</f>
        <v>-0.41410792260517326</v>
      </c>
      <c r="F73">
        <f>F70+F71*dt/2</f>
        <v>-0.48681305952958875</v>
      </c>
      <c r="G73">
        <f>G70+G71*dt/2</f>
        <v>-0.51186554236121662</v>
      </c>
      <c r="H73">
        <f>H70+H71*dt/2</f>
        <v>-0.48681305952958814</v>
      </c>
      <c r="I73">
        <f>I70+I71*dt/2</f>
        <v>-0.41410792260517432</v>
      </c>
      <c r="J73">
        <f>J70+J71*dt/2</f>
        <v>-0.30086701695661133</v>
      </c>
      <c r="K73">
        <f>K70+K71*dt/2</f>
        <v>-0.15817515142456554</v>
      </c>
      <c r="L73">
        <f>L70+L71*dt/2</f>
        <v>0</v>
      </c>
    </row>
    <row r="74" spans="1:12" x14ac:dyDescent="0.3">
      <c r="A74" t="s">
        <v>92</v>
      </c>
      <c r="B74">
        <v>0</v>
      </c>
      <c r="C74">
        <f>C71+C72*dt/2</f>
        <v>-0.26685342974696824</v>
      </c>
      <c r="D74">
        <f>D71+D72*dt/2</f>
        <v>-0.50758538651312279</v>
      </c>
      <c r="E74">
        <f>E71+E72*dt/2</f>
        <v>-0.69863134909203972</v>
      </c>
      <c r="F74">
        <f>F71+F72*dt/2</f>
        <v>-0.82129040757098926</v>
      </c>
      <c r="G74">
        <f>G71+G72*dt/2</f>
        <v>-0.86355583869014407</v>
      </c>
      <c r="H74">
        <f>H71+H72*dt/2</f>
        <v>-0.82129040757099137</v>
      </c>
      <c r="I74">
        <f>I71+I72*dt/2</f>
        <v>-0.69863134909203395</v>
      </c>
      <c r="J74">
        <f>J71+J72*dt/2</f>
        <v>-0.50758538651313012</v>
      </c>
      <c r="K74">
        <f>K71+K72*dt/2</f>
        <v>-0.26685342974696274</v>
      </c>
      <c r="L74">
        <f>L71+L72*dt/2</f>
        <v>0</v>
      </c>
    </row>
    <row r="75" spans="1:12" x14ac:dyDescent="0.3">
      <c r="A75" t="s">
        <v>93</v>
      </c>
      <c r="B75">
        <f>B73</f>
        <v>0</v>
      </c>
      <c r="C75">
        <f>(B73-2*C73+D73)/dx^2</f>
        <v>0.15687848533027146</v>
      </c>
      <c r="D75">
        <f>(C73-2*D73+E73)/dx^2</f>
        <v>0.29840061147976904</v>
      </c>
      <c r="E75">
        <f>(D73-2*E73+F73)/dx^2</f>
        <v>0.41071320669825395</v>
      </c>
      <c r="F75">
        <f>(E73-2*F73+G73)/dx^2</f>
        <v>0.48282233163801341</v>
      </c>
      <c r="G75">
        <f>(F73-2*G73+H73)/dx^2</f>
        <v>0.50766944273598247</v>
      </c>
      <c r="H75">
        <f>(G73-2*H73+I73)/dx^2</f>
        <v>0.48282233163799038</v>
      </c>
      <c r="I75">
        <f>(H73-2*I73+J73)/dx^2</f>
        <v>0.41071320669828493</v>
      </c>
      <c r="J75">
        <f>(I73-2*J73+K73)/dx^2</f>
        <v>0.2984006114797485</v>
      </c>
      <c r="K75">
        <f>(J73-2*K73+L73)/dx^2</f>
        <v>0.15687848533028104</v>
      </c>
      <c r="L75">
        <v>0</v>
      </c>
    </row>
    <row r="76" spans="1:12" x14ac:dyDescent="0.3">
      <c r="A76" t="s">
        <v>44</v>
      </c>
      <c r="B76">
        <v>0</v>
      </c>
      <c r="C76">
        <f>C70+C74*dt</f>
        <v>-0.18356918266207656</v>
      </c>
      <c r="D76">
        <f>D70+D74*dt</f>
        <v>-0.34916933472348616</v>
      </c>
      <c r="E76">
        <f>E70+E74*dt</f>
        <v>-0.48059035949635387</v>
      </c>
      <c r="F76">
        <f>F70+F74*dt</f>
        <v>-0.56496785141179018</v>
      </c>
      <c r="G76">
        <f>G70+G74*dt</f>
        <v>-0.59404235366855507</v>
      </c>
      <c r="H76">
        <f>H70+H74*dt</f>
        <v>-0.56496785141179007</v>
      </c>
      <c r="I76">
        <f>I70+I74*dt</f>
        <v>-0.48059035949635392</v>
      </c>
      <c r="J76">
        <f>J70+J74*dt</f>
        <v>-0.34916933472348693</v>
      </c>
      <c r="K76">
        <f>K70+K74*dt</f>
        <v>-0.18356918266207611</v>
      </c>
      <c r="L76">
        <f>L70+L74*dt</f>
        <v>0</v>
      </c>
    </row>
    <row r="77" spans="1:12" x14ac:dyDescent="0.3">
      <c r="A77" t="s">
        <v>45</v>
      </c>
      <c r="B77">
        <v>0</v>
      </c>
      <c r="C77">
        <f>C71+C75*dt</f>
        <v>-0.24839085005276879</v>
      </c>
      <c r="D77">
        <f>D71+D75*dt</f>
        <v>-0.47246747306154652</v>
      </c>
      <c r="E77">
        <f>E71+E75*dt</f>
        <v>-0.65029568793262305</v>
      </c>
      <c r="F77">
        <f>F71+F75*dt</f>
        <v>-0.76446842999236142</v>
      </c>
      <c r="G77">
        <f>G71+G75*dt</f>
        <v>-0.80380967575970708</v>
      </c>
      <c r="H77">
        <f>H71+H75*dt</f>
        <v>-0.76446842999236564</v>
      </c>
      <c r="I77">
        <f>I71+I75*dt</f>
        <v>-0.65029568793261483</v>
      </c>
      <c r="J77">
        <f>J71+J75*dt</f>
        <v>-0.47246747306155451</v>
      </c>
      <c r="K77">
        <f>K71+K75*dt</f>
        <v>-0.24839085005276346</v>
      </c>
      <c r="L77">
        <f>L71+L75*dt</f>
        <v>0</v>
      </c>
    </row>
    <row r="78" spans="1:12" x14ac:dyDescent="0.3">
      <c r="A78" t="s">
        <v>46</v>
      </c>
      <c r="B78">
        <v>0</v>
      </c>
      <c r="C78">
        <f>(B76-2*C76+D76)/dx^2</f>
        <v>0.1820643449364964</v>
      </c>
      <c r="D78">
        <f>(C76-2*D76+E76)/dx^2</f>
        <v>0.34630696327371913</v>
      </c>
      <c r="E78">
        <f>(D76-2*E76+F76)/dx^2</f>
        <v>0.47665064318321643</v>
      </c>
      <c r="F78">
        <f>(E76-2*F76+G76)/dx^2</f>
        <v>0.56033643711765546</v>
      </c>
      <c r="G78">
        <f>(F76-2*G76+H76)/dx^2</f>
        <v>0.58917259649344911</v>
      </c>
      <c r="H78">
        <f>(G76-2*H76+I76)/dx^2</f>
        <v>0.56033643711765257</v>
      </c>
      <c r="I78">
        <f>(H76-2*I76+J76)/dx^2</f>
        <v>0.47665064318321027</v>
      </c>
      <c r="J78">
        <f>(I76-2*J76+K76)/dx^2</f>
        <v>0.34630696327373883</v>
      </c>
      <c r="K78">
        <f>(J76-2*K76+L76)/dx^2</f>
        <v>0.18206434493647952</v>
      </c>
      <c r="L78">
        <v>0</v>
      </c>
    </row>
    <row r="79" spans="1:12" x14ac:dyDescent="0.3">
      <c r="A79" t="s">
        <v>94</v>
      </c>
      <c r="B79">
        <v>0</v>
      </c>
      <c r="C79">
        <f>C76+C77*dt/2</f>
        <v>-0.20840826766735343</v>
      </c>
      <c r="D79">
        <f>D76+D77*dt/2</f>
        <v>-0.39641608202964079</v>
      </c>
      <c r="E79">
        <f>E76+E77*dt/2</f>
        <v>-0.54561992828961614</v>
      </c>
      <c r="F79">
        <f>F76+F77*dt/2</f>
        <v>-0.64141469441102639</v>
      </c>
      <c r="G79">
        <f>G76+G77*dt/2</f>
        <v>-0.67442332124452575</v>
      </c>
      <c r="H79">
        <f>H76+H77*dt/2</f>
        <v>-0.64141469441102661</v>
      </c>
      <c r="I79">
        <f>I76+I77*dt/2</f>
        <v>-0.54561992828961536</v>
      </c>
      <c r="J79">
        <f>J76+J77*dt/2</f>
        <v>-0.3964160820296424</v>
      </c>
      <c r="K79">
        <f>K76+K77*dt/2</f>
        <v>-0.20840826766735246</v>
      </c>
      <c r="L79">
        <f>L76+L77*dt/2</f>
        <v>0</v>
      </c>
    </row>
    <row r="80" spans="1:12" x14ac:dyDescent="0.3">
      <c r="A80" t="s">
        <v>95</v>
      </c>
      <c r="B80">
        <v>0</v>
      </c>
      <c r="C80">
        <f>C77+C78*dt/2</f>
        <v>-0.23018441555911914</v>
      </c>
      <c r="D80">
        <f>D77+D78*dt/2</f>
        <v>-0.43783677673417459</v>
      </c>
      <c r="E80">
        <f>E77+E78*dt/2</f>
        <v>-0.60263062361430142</v>
      </c>
      <c r="F80">
        <f>F77+F78*dt/2</f>
        <v>-0.70843478628059586</v>
      </c>
      <c r="G80">
        <f>G77+G78*dt/2</f>
        <v>-0.74489241611036217</v>
      </c>
      <c r="H80">
        <f>H77+H78*dt/2</f>
        <v>-0.70843478628060041</v>
      </c>
      <c r="I80">
        <f>I77+I78*dt/2</f>
        <v>-0.60263062361429376</v>
      </c>
      <c r="J80">
        <f>J77+J78*dt/2</f>
        <v>-0.43783677673418064</v>
      </c>
      <c r="K80">
        <f>K77+K78*dt/2</f>
        <v>-0.23018441555911551</v>
      </c>
      <c r="L80">
        <f>L77+L78*dt/2</f>
        <v>0</v>
      </c>
    </row>
    <row r="81" spans="1:12" x14ac:dyDescent="0.3">
      <c r="A81" t="s">
        <v>96</v>
      </c>
      <c r="B81">
        <f>B79</f>
        <v>0</v>
      </c>
      <c r="C81">
        <f>(B79-2*C79+D79)/dx^2</f>
        <v>0.2066998075709536</v>
      </c>
      <c r="D81">
        <f>(C79-2*D79+E79)/dx^2</f>
        <v>0.3931663978145773</v>
      </c>
      <c r="E81">
        <f>(D79-2*E79+F79)/dx^2</f>
        <v>0.54114712168878953</v>
      </c>
      <c r="F81">
        <f>(E79-2*F79+G79)/dx^2</f>
        <v>0.63615659489838172</v>
      </c>
      <c r="G81">
        <f>(F79-2*G79+H79)/dx^2</f>
        <v>0.66889462823567536</v>
      </c>
      <c r="H81">
        <f>(G79-2*H79+I79)/dx^2</f>
        <v>0.63615659489839416</v>
      </c>
      <c r="I81">
        <f>(H79-2*I79+J79)/dx^2</f>
        <v>0.54114712168875467</v>
      </c>
      <c r="J81">
        <f>(I79-2*J79+K79)/dx^2</f>
        <v>0.39316639781462764</v>
      </c>
      <c r="K81">
        <f>(J79-2*K79+L79)/dx^2</f>
        <v>0.2066998075709176</v>
      </c>
      <c r="L81">
        <v>0</v>
      </c>
    </row>
    <row r="82" spans="1:12" x14ac:dyDescent="0.3">
      <c r="A82" t="s">
        <v>97</v>
      </c>
      <c r="B82">
        <v>0</v>
      </c>
      <c r="C82">
        <f>C76+C80*dt</f>
        <v>-0.22960606577390039</v>
      </c>
      <c r="D82">
        <f>D76+D80*dt</f>
        <v>-0.43673669007032107</v>
      </c>
      <c r="E82">
        <f>E76+E80*dt</f>
        <v>-0.60111648421921415</v>
      </c>
      <c r="F82">
        <f>F76+F80*dt</f>
        <v>-0.70665480866790942</v>
      </c>
      <c r="G82">
        <f>G76+G80*dt</f>
        <v>-0.74302083689062748</v>
      </c>
      <c r="H82">
        <f>H76+H80*dt</f>
        <v>-0.70665480866791019</v>
      </c>
      <c r="I82">
        <f>I76+I80*dt</f>
        <v>-0.60111648421921271</v>
      </c>
      <c r="J82">
        <f>J76+J80*dt</f>
        <v>-0.43673669007032306</v>
      </c>
      <c r="K82">
        <f>K76+K80*dt</f>
        <v>-0.22960606577389922</v>
      </c>
      <c r="L82">
        <f>L76+L80*dt</f>
        <v>0</v>
      </c>
    </row>
    <row r="83" spans="1:12" x14ac:dyDescent="0.3">
      <c r="A83" t="s">
        <v>47</v>
      </c>
      <c r="B83">
        <v>0</v>
      </c>
      <c r="C83">
        <f>C77+C81*dt</f>
        <v>-0.20705088853857806</v>
      </c>
      <c r="D83">
        <f>D77+D81*dt</f>
        <v>-0.39383419349863102</v>
      </c>
      <c r="E83">
        <f>E77+E81*dt</f>
        <v>-0.54206626359486509</v>
      </c>
      <c r="F83">
        <f>F77+F81*dt</f>
        <v>-0.6372371110126851</v>
      </c>
      <c r="G83">
        <f>G77+G81*dt</f>
        <v>-0.67003075011257196</v>
      </c>
      <c r="H83">
        <f>H77+H81*dt</f>
        <v>-0.63723711101268676</v>
      </c>
      <c r="I83">
        <f>I77+I81*dt</f>
        <v>-0.54206626359486387</v>
      </c>
      <c r="J83">
        <f>J77+J81*dt</f>
        <v>-0.39383419349862897</v>
      </c>
      <c r="K83">
        <f>K77+K81*dt</f>
        <v>-0.20705088853857995</v>
      </c>
      <c r="L83">
        <f>L77+L81*dt</f>
        <v>0</v>
      </c>
    </row>
    <row r="84" spans="1:12" x14ac:dyDescent="0.3">
      <c r="A84" t="s">
        <v>48</v>
      </c>
      <c r="B84">
        <v>0</v>
      </c>
      <c r="C84">
        <f>(B82-2*C82+D82)/dx^2</f>
        <v>0.22772383333823371</v>
      </c>
      <c r="D84">
        <f>(C82-2*D82+E82)/dx^2</f>
        <v>0.43315647122400308</v>
      </c>
      <c r="E84">
        <f>(D82-2*E82+F82)/dx^2</f>
        <v>0.59618873572787923</v>
      </c>
      <c r="F84">
        <f>(E82-2*F82+G82)/dx^2</f>
        <v>0.70086189288744249</v>
      </c>
      <c r="G84">
        <f>(F82-2*G82+H82)/dx^2</f>
        <v>0.73692980477928316</v>
      </c>
      <c r="H84">
        <f>(G82-2*H82+I82)/dx^2</f>
        <v>0.70086189288747291</v>
      </c>
      <c r="I84">
        <f>(H82-2*I82+J82)/dx^2</f>
        <v>0.59618873572782238</v>
      </c>
      <c r="J84">
        <f>(I82-2*J82+K82)/dx^2</f>
        <v>0.43315647122407031</v>
      </c>
      <c r="K84">
        <f>(J82-2*K82+L82)/dx^2</f>
        <v>0.22772383333818982</v>
      </c>
      <c r="L84">
        <v>0</v>
      </c>
    </row>
    <row r="85" spans="1:12" x14ac:dyDescent="0.3">
      <c r="A85" t="s">
        <v>98</v>
      </c>
      <c r="B85">
        <v>0</v>
      </c>
      <c r="C85">
        <f>C82+C83*dt/2</f>
        <v>-0.25031115462775821</v>
      </c>
      <c r="D85">
        <f>D82+D83*dt/2</f>
        <v>-0.47612010942018418</v>
      </c>
      <c r="E85">
        <f>E82+E83*dt/2</f>
        <v>-0.65532311057870063</v>
      </c>
      <c r="F85">
        <f>F82+F83*dt/2</f>
        <v>-0.77037851976917793</v>
      </c>
      <c r="G85">
        <f>G82+G83*dt/2</f>
        <v>-0.81002391190188472</v>
      </c>
      <c r="H85">
        <f>H82+H83*dt/2</f>
        <v>-0.77037851976917882</v>
      </c>
      <c r="I85">
        <f>I82+I83*dt/2</f>
        <v>-0.65532311057869908</v>
      </c>
      <c r="J85">
        <f>J82+J83*dt/2</f>
        <v>-0.47612010942018596</v>
      </c>
      <c r="K85">
        <f>K82+K83*dt/2</f>
        <v>-0.25031115462775722</v>
      </c>
      <c r="L85">
        <f>L82+L83*dt/2</f>
        <v>0</v>
      </c>
    </row>
    <row r="86" spans="1:12" x14ac:dyDescent="0.3">
      <c r="A86" t="s">
        <v>99</v>
      </c>
      <c r="B86">
        <v>0</v>
      </c>
      <c r="C86">
        <f>C83+C84*dt/2</f>
        <v>-0.18427850520475469</v>
      </c>
      <c r="D86">
        <f>D83+D84*dt/2</f>
        <v>-0.3505185463762307</v>
      </c>
      <c r="E86">
        <f>E83+E84*dt/2</f>
        <v>-0.48244739002207715</v>
      </c>
      <c r="F86">
        <f>F83+F84*dt/2</f>
        <v>-0.56715092172394088</v>
      </c>
      <c r="G86">
        <f>G83+G84*dt/2</f>
        <v>-0.59633776963464369</v>
      </c>
      <c r="H86">
        <f>H83+H84*dt/2</f>
        <v>-0.56715092172393944</v>
      </c>
      <c r="I86">
        <f>I83+I84*dt/2</f>
        <v>-0.48244739002208165</v>
      </c>
      <c r="J86">
        <f>J83+J84*dt/2</f>
        <v>-0.35051854637622193</v>
      </c>
      <c r="K86">
        <f>K83+K84*dt/2</f>
        <v>-0.18427850520476097</v>
      </c>
      <c r="L86">
        <f>L83+L84*dt/2</f>
        <v>0</v>
      </c>
    </row>
    <row r="87" spans="1:12" x14ac:dyDescent="0.3">
      <c r="A87" t="s">
        <v>100</v>
      </c>
      <c r="B87">
        <f>B85</f>
        <v>0</v>
      </c>
      <c r="C87">
        <f>(B85-2*C85+D85)/dx^2</f>
        <v>0.24825918891569576</v>
      </c>
      <c r="D87">
        <f>(C85-2*D85+E85)/dx^2</f>
        <v>0.47221703869676257</v>
      </c>
      <c r="E87">
        <f>(D85-2*E85+F85)/dx^2</f>
        <v>0.64995099460074524</v>
      </c>
      <c r="F87">
        <f>(E85-2*F85+G85)/dx^2</f>
        <v>0.76406321867821902</v>
      </c>
      <c r="G87">
        <f>(F85-2*G85+H85)/dx^2</f>
        <v>0.80338361137008674</v>
      </c>
      <c r="H87">
        <f>(G85-2*H85+I85)/dx^2</f>
        <v>0.76406321867825278</v>
      </c>
      <c r="I87">
        <f>(H85-2*I85+J85)/dx^2</f>
        <v>0.64995099460068617</v>
      </c>
      <c r="J87">
        <f>(I85-2*J85+K85)/dx^2</f>
        <v>0.47221703869682446</v>
      </c>
      <c r="K87">
        <f>(J85-2*K85+L85)/dx^2</f>
        <v>0.24825918891565751</v>
      </c>
      <c r="L87">
        <v>0</v>
      </c>
    </row>
    <row r="88" spans="1:12" x14ac:dyDescent="0.3">
      <c r="A88" t="s">
        <v>101</v>
      </c>
      <c r="B88">
        <v>0</v>
      </c>
      <c r="C88">
        <f>C82+C86*dt</f>
        <v>-0.26646176681485134</v>
      </c>
      <c r="D88">
        <f>D82+D86*dt</f>
        <v>-0.50684039934556724</v>
      </c>
      <c r="E88">
        <f>E82+E86*dt</f>
        <v>-0.69760596222362958</v>
      </c>
      <c r="F88">
        <f>F82+F86*dt</f>
        <v>-0.82008499301269766</v>
      </c>
      <c r="G88">
        <f>G82+G86*dt</f>
        <v>-0.86228839081755626</v>
      </c>
      <c r="H88">
        <f>H82+H86*dt</f>
        <v>-0.8200849930126981</v>
      </c>
      <c r="I88">
        <f>I82+I86*dt</f>
        <v>-0.69760596222362903</v>
      </c>
      <c r="J88">
        <f>J82+J86*dt</f>
        <v>-0.50684039934556746</v>
      </c>
      <c r="K88">
        <f>K82+K86*dt</f>
        <v>-0.2664617668148514</v>
      </c>
      <c r="L88">
        <f>L82+L86*dt</f>
        <v>0</v>
      </c>
    </row>
    <row r="89" spans="1:12" x14ac:dyDescent="0.3">
      <c r="A89" t="s">
        <v>49</v>
      </c>
      <c r="B89">
        <v>0</v>
      </c>
      <c r="C89">
        <f>C83+C87*dt</f>
        <v>-0.15739905075543892</v>
      </c>
      <c r="D89">
        <f>D83+D87*dt</f>
        <v>-0.29939078575927852</v>
      </c>
      <c r="E89">
        <f>E83+E87*dt</f>
        <v>-0.41207606467471602</v>
      </c>
      <c r="F89">
        <f>F83+F87*dt</f>
        <v>-0.48442446727704125</v>
      </c>
      <c r="G89">
        <f>G83+G87*dt</f>
        <v>-0.50935402783855466</v>
      </c>
      <c r="H89">
        <f>H83+H87*dt</f>
        <v>-0.4844244672770362</v>
      </c>
      <c r="I89">
        <f>I83+I87*dt</f>
        <v>-0.41207606467472663</v>
      </c>
      <c r="J89">
        <f>J83+J87*dt</f>
        <v>-0.29939078575926409</v>
      </c>
      <c r="K89">
        <f>K83+K87*dt</f>
        <v>-0.15739905075544844</v>
      </c>
      <c r="L89">
        <f>L83+L87*dt</f>
        <v>0</v>
      </c>
    </row>
    <row r="90" spans="1:12" x14ac:dyDescent="0.3">
      <c r="A90" t="s">
        <v>50</v>
      </c>
      <c r="B90">
        <v>0</v>
      </c>
      <c r="C90">
        <f>(B88-2*C88+D88)/dx^2</f>
        <v>0.26427740387706439</v>
      </c>
      <c r="D90">
        <f>(C88-2*D88+E88)/dx^2</f>
        <v>0.50268549413366059</v>
      </c>
      <c r="E90">
        <f>(D88-2*E88+F88)/dx^2</f>
        <v>0.69188722580873796</v>
      </c>
      <c r="F90">
        <f>(E88-2*F88+G88)/dx^2</f>
        <v>0.81336221515979967</v>
      </c>
      <c r="G90">
        <f>(F88-2*G88+H88)/dx^2</f>
        <v>0.85521964386333815</v>
      </c>
      <c r="H90">
        <f>(G88-2*H88+I88)/dx^2</f>
        <v>0.81336221515981433</v>
      </c>
      <c r="I90">
        <f>(H88-2*I88+J88)/dx^2</f>
        <v>0.69188722580871997</v>
      </c>
      <c r="J90">
        <f>(I88-2*J88+K88)/dx^2</f>
        <v>0.50268549413367014</v>
      </c>
      <c r="K90">
        <f>(J88-2*K88+L88)/dx^2</f>
        <v>0.26427740387706328</v>
      </c>
      <c r="L90">
        <v>0</v>
      </c>
    </row>
    <row r="91" spans="1:12" x14ac:dyDescent="0.3">
      <c r="A91" t="s">
        <v>102</v>
      </c>
      <c r="B91">
        <v>0</v>
      </c>
      <c r="C91">
        <f>C88+C89*dt/2</f>
        <v>-0.28220167189039524</v>
      </c>
      <c r="D91">
        <f>D88+D89*dt/2</f>
        <v>-0.53677947792149505</v>
      </c>
      <c r="E91">
        <f>E88+E89*dt/2</f>
        <v>-0.73881356869110115</v>
      </c>
      <c r="F91">
        <f>F88+F89*dt/2</f>
        <v>-0.86852743974040181</v>
      </c>
      <c r="G91">
        <f>G88+G89*dt/2</f>
        <v>-0.9132237936014117</v>
      </c>
      <c r="H91">
        <f>H88+H89*dt/2</f>
        <v>-0.8685274397404017</v>
      </c>
      <c r="I91">
        <f>I88+I89*dt/2</f>
        <v>-0.73881356869110171</v>
      </c>
      <c r="J91">
        <f>J88+J89*dt/2</f>
        <v>-0.53677947792149383</v>
      </c>
      <c r="K91">
        <f>K88+K89*dt/2</f>
        <v>-0.28220167189039624</v>
      </c>
      <c r="L91">
        <f>L88+L89*dt/2</f>
        <v>0</v>
      </c>
    </row>
    <row r="92" spans="1:12" x14ac:dyDescent="0.3">
      <c r="A92" t="s">
        <v>103</v>
      </c>
      <c r="B92">
        <v>0</v>
      </c>
      <c r="C92">
        <f>C89+C90*dt/2</f>
        <v>-0.13097131036773246</v>
      </c>
      <c r="D92">
        <f>D89+D90*dt/2</f>
        <v>-0.24912223634591246</v>
      </c>
      <c r="E92">
        <f>E89+E90*dt/2</f>
        <v>-0.3428873420938422</v>
      </c>
      <c r="F92">
        <f>F89+F90*dt/2</f>
        <v>-0.40308824576106128</v>
      </c>
      <c r="G92">
        <f>G89+G90*dt/2</f>
        <v>-0.42383206345222085</v>
      </c>
      <c r="H92">
        <f>H89+H90*dt/2</f>
        <v>-0.40308824576105473</v>
      </c>
      <c r="I92">
        <f>I89+I90*dt/2</f>
        <v>-0.34288734209385463</v>
      </c>
      <c r="J92">
        <f>J89+J90*dt/2</f>
        <v>-0.24912223634589709</v>
      </c>
      <c r="K92">
        <f>K89+K90*dt/2</f>
        <v>-0.13097131036774212</v>
      </c>
      <c r="L92">
        <f>L89+L90*dt/2</f>
        <v>0</v>
      </c>
    </row>
    <row r="93" spans="1:12" x14ac:dyDescent="0.3">
      <c r="A93" t="s">
        <v>104</v>
      </c>
      <c r="B93">
        <f>B91</f>
        <v>0</v>
      </c>
      <c r="C93">
        <f>(B91-2*C91+D91)/dx^2</f>
        <v>0.27988827856409781</v>
      </c>
      <c r="D93">
        <f>(C91-2*D91+E91)/dx^2</f>
        <v>0.53237914232605099</v>
      </c>
      <c r="E93">
        <f>(D91-2*E91+F91)/dx^2</f>
        <v>0.73275702633352868</v>
      </c>
      <c r="F93">
        <f>(E91-2*F91+G91)/dx^2</f>
        <v>0.86140754718504164</v>
      </c>
      <c r="G93">
        <f>(F91-2*G91+H91)/dx^2</f>
        <v>0.90573749553886052</v>
      </c>
      <c r="H93">
        <f>(G91-2*H91+I91)/dx^2</f>
        <v>0.86140754718503387</v>
      </c>
      <c r="I93">
        <f>(H91-2*I91+J91)/dx^2</f>
        <v>0.73275702633355344</v>
      </c>
      <c r="J93">
        <f>(I91-2*J91+K91)/dx^2</f>
        <v>0.53237914232601058</v>
      </c>
      <c r="K93">
        <f>(J91-2*K91+L91)/dx^2</f>
        <v>0.27988827856413045</v>
      </c>
      <c r="L93">
        <v>0</v>
      </c>
    </row>
    <row r="94" spans="1:12" x14ac:dyDescent="0.3">
      <c r="A94" t="s">
        <v>51</v>
      </c>
      <c r="B94">
        <v>0</v>
      </c>
      <c r="C94">
        <f>C88+C92*dt</f>
        <v>-0.29265602888839781</v>
      </c>
      <c r="D94">
        <f>D88+D92*dt</f>
        <v>-0.55666484661474969</v>
      </c>
      <c r="E94">
        <f>E88+E92*dt</f>
        <v>-0.76618343064239802</v>
      </c>
      <c r="F94">
        <f>F88+F92*dt</f>
        <v>-0.90070264216490992</v>
      </c>
      <c r="G94">
        <f>G88+G92*dt</f>
        <v>-0.94705480350800042</v>
      </c>
      <c r="H94">
        <f>H88+H92*dt</f>
        <v>-0.90070264216490903</v>
      </c>
      <c r="I94">
        <f>I88+I92*dt</f>
        <v>-0.76618343064239991</v>
      </c>
      <c r="J94">
        <f>J88+J92*dt</f>
        <v>-0.55666484661474691</v>
      </c>
      <c r="K94">
        <f>K88+K92*dt</f>
        <v>-0.29265602888839981</v>
      </c>
      <c r="L94">
        <f>L88+L92*dt</f>
        <v>0</v>
      </c>
    </row>
    <row r="95" spans="1:12" x14ac:dyDescent="0.3">
      <c r="A95" t="s">
        <v>52</v>
      </c>
      <c r="B95">
        <v>0</v>
      </c>
      <c r="C95">
        <f>C89+C93*dt</f>
        <v>-0.10142139504261935</v>
      </c>
      <c r="D95">
        <f>D89+D93*dt</f>
        <v>-0.19291495729406832</v>
      </c>
      <c r="E95">
        <f>E89+E93*dt</f>
        <v>-0.26552465940801029</v>
      </c>
      <c r="F95">
        <f>F89+F93*dt</f>
        <v>-0.31214295784003288</v>
      </c>
      <c r="G95">
        <f>G89+G93*dt</f>
        <v>-0.32820652873078254</v>
      </c>
      <c r="H95">
        <f>H89+H93*dt</f>
        <v>-0.31214295784002943</v>
      </c>
      <c r="I95">
        <f>I89+I93*dt</f>
        <v>-0.26552465940801595</v>
      </c>
      <c r="J95">
        <f>J89+J93*dt</f>
        <v>-0.19291495729406197</v>
      </c>
      <c r="K95">
        <f>K89+K93*dt</f>
        <v>-0.10142139504262235</v>
      </c>
      <c r="L95">
        <f>L89+L93*dt</f>
        <v>0</v>
      </c>
    </row>
    <row r="96" spans="1:12" x14ac:dyDescent="0.3">
      <c r="A96" t="s">
        <v>53</v>
      </c>
      <c r="B96">
        <v>0</v>
      </c>
      <c r="C96">
        <f>(B94-2*C94+D94)/dx^2</f>
        <v>0.29025693429904853</v>
      </c>
      <c r="D96">
        <f>(C94-2*D94+E94)/dx^2</f>
        <v>0.55210149753002435</v>
      </c>
      <c r="E96">
        <f>(D94-2*E94+F94)/dx^2</f>
        <v>0.75990251946530285</v>
      </c>
      <c r="F96">
        <f>(E94-2*F94+G94)/dx^2</f>
        <v>0.89331898824323652</v>
      </c>
      <c r="G96">
        <f>(F94-2*G94+H94)/dx^2</f>
        <v>0.93929117033251763</v>
      </c>
      <c r="H96">
        <f>(G94-2*H94+I94)/dx^2</f>
        <v>0.89331898824319944</v>
      </c>
      <c r="I96">
        <f>(H94-2*I94+J94)/dx^2</f>
        <v>0.75990251946537823</v>
      </c>
      <c r="J96">
        <f>(I94-2*J94+K94)/dx^2</f>
        <v>0.55210149752992876</v>
      </c>
      <c r="K96">
        <f>(J94-2*K94+L94)/dx^2</f>
        <v>0.29025693429911714</v>
      </c>
      <c r="L96">
        <v>0</v>
      </c>
    </row>
    <row r="97" spans="1:12" x14ac:dyDescent="0.3">
      <c r="A97" t="s">
        <v>105</v>
      </c>
      <c r="B97">
        <v>0</v>
      </c>
      <c r="C97">
        <f>C94+C95*dt/2</f>
        <v>-0.30279816839265977</v>
      </c>
      <c r="D97">
        <f>D94+D95*dt/2</f>
        <v>-0.57595634234415649</v>
      </c>
      <c r="E97">
        <f>E94+E95*dt/2</f>
        <v>-0.7927358965831991</v>
      </c>
      <c r="F97">
        <f>F94+F95*dt/2</f>
        <v>-0.93191693794891317</v>
      </c>
      <c r="G97">
        <f>G94+G95*dt/2</f>
        <v>-0.97987545638107865</v>
      </c>
      <c r="H97">
        <f>H94+H95*dt/2</f>
        <v>-0.93191693794891195</v>
      </c>
      <c r="I97">
        <f>I94+I95*dt/2</f>
        <v>-0.79273589658320154</v>
      </c>
      <c r="J97">
        <f>J94+J95*dt/2</f>
        <v>-0.57595634234415316</v>
      </c>
      <c r="K97">
        <f>K94+K95*dt/2</f>
        <v>-0.30279816839266205</v>
      </c>
      <c r="L97">
        <f>L94+L95*dt/2</f>
        <v>0</v>
      </c>
    </row>
    <row r="98" spans="1:12" x14ac:dyDescent="0.3">
      <c r="A98" t="s">
        <v>106</v>
      </c>
      <c r="B98">
        <v>0</v>
      </c>
      <c r="C98">
        <f>C95+C96*dt/2</f>
        <v>-7.2395701612714497E-2</v>
      </c>
      <c r="D98">
        <f>D95+D96*dt/2</f>
        <v>-0.1377048075410659</v>
      </c>
      <c r="E98">
        <f>E95+E96*dt/2</f>
        <v>-0.18953440746147998</v>
      </c>
      <c r="F98">
        <f>F95+F96*dt/2</f>
        <v>-0.22281105901570922</v>
      </c>
      <c r="G98">
        <f>G95+G96*dt/2</f>
        <v>-0.23427741169753077</v>
      </c>
      <c r="H98">
        <f>H95+H96*dt/2</f>
        <v>-0.22281105901570947</v>
      </c>
      <c r="I98">
        <f>I95+I96*dt/2</f>
        <v>-0.18953440746147812</v>
      </c>
      <c r="J98">
        <f>J95+J96*dt/2</f>
        <v>-0.13770480754106909</v>
      </c>
      <c r="K98">
        <f>K95+K96*dt/2</f>
        <v>-7.2395701612710639E-2</v>
      </c>
      <c r="L98">
        <f>L95+L96*dt/2</f>
        <v>0</v>
      </c>
    </row>
    <row r="99" spans="1:12" x14ac:dyDescent="0.3">
      <c r="A99" t="s">
        <v>107</v>
      </c>
      <c r="B99">
        <f>B97</f>
        <v>0</v>
      </c>
      <c r="C99">
        <f>(B97-2*C97+D97)/dx^2</f>
        <v>0.30031593199309525</v>
      </c>
      <c r="D99">
        <f>(C97-2*D97+E97)/dx^2</f>
        <v>0.57123484813870939</v>
      </c>
      <c r="E99">
        <f>(D97-2*E97+F97)/dx^2</f>
        <v>0.78623731732108326</v>
      </c>
      <c r="F99">
        <f>(E97-2*F97+G97)/dx^2</f>
        <v>0.92427739984674362</v>
      </c>
      <c r="G99">
        <f>(F97-2*G97+H97)/dx^2</f>
        <v>0.97184277065598834</v>
      </c>
      <c r="H99">
        <f>(G97-2*H97+I97)/dx^2</f>
        <v>0.92427739984669532</v>
      </c>
      <c r="I99">
        <f>(H97-2*I97+J97)/dx^2</f>
        <v>0.78623731732117885</v>
      </c>
      <c r="J99">
        <f>(I97-2*J97+K97)/dx^2</f>
        <v>0.57123484813859349</v>
      </c>
      <c r="K99">
        <f>(J97-2*K97+L97)/dx^2</f>
        <v>0.30031593199317513</v>
      </c>
      <c r="L99">
        <v>0</v>
      </c>
    </row>
    <row r="100" spans="1:12" x14ac:dyDescent="0.3">
      <c r="A100" t="s">
        <v>54</v>
      </c>
      <c r="B100">
        <v>0</v>
      </c>
      <c r="C100">
        <f>C94+C98*dt</f>
        <v>-0.3071351692109407</v>
      </c>
      <c r="D100">
        <f>D94+D98*dt</f>
        <v>-0.58420580812296286</v>
      </c>
      <c r="E100">
        <f>E94+E98*dt</f>
        <v>-0.80409031213469406</v>
      </c>
      <c r="F100">
        <f>F94+F98*dt</f>
        <v>-0.94526485396805171</v>
      </c>
      <c r="G100">
        <f>G94+G98*dt</f>
        <v>-0.99391028584750662</v>
      </c>
      <c r="H100">
        <f>H94+H98*dt</f>
        <v>-0.94526485396805093</v>
      </c>
      <c r="I100">
        <f>I94+I98*dt</f>
        <v>-0.80409031213469551</v>
      </c>
      <c r="J100">
        <f>J94+J98*dt</f>
        <v>-0.58420580812296075</v>
      </c>
      <c r="K100">
        <f>K94+K98*dt</f>
        <v>-0.30713516921094192</v>
      </c>
      <c r="L100">
        <f>L94+L98*dt</f>
        <v>0</v>
      </c>
    </row>
    <row r="101" spans="1:12" x14ac:dyDescent="0.3">
      <c r="A101" t="s">
        <v>55</v>
      </c>
      <c r="B101">
        <v>0</v>
      </c>
      <c r="C101">
        <f>C95+C99*dt</f>
        <v>-4.1358208644000298E-2</v>
      </c>
      <c r="D101">
        <f>D95+D99*dt</f>
        <v>-7.8667987666326433E-2</v>
      </c>
      <c r="E101">
        <f>E95+E99*dt</f>
        <v>-0.10827719594379362</v>
      </c>
      <c r="F101">
        <f>F95+F99*dt</f>
        <v>-0.12728747787068415</v>
      </c>
      <c r="G101">
        <f>G95+G99*dt</f>
        <v>-0.13383797459958485</v>
      </c>
      <c r="H101">
        <f>H95+H99*dt</f>
        <v>-0.12728747787069036</v>
      </c>
      <c r="I101">
        <f>I95+I99*dt</f>
        <v>-0.10827719594378016</v>
      </c>
      <c r="J101">
        <f>J95+J99*dt</f>
        <v>-7.8667987666343267E-2</v>
      </c>
      <c r="K101">
        <f>K95+K99*dt</f>
        <v>-4.1358208643987315E-2</v>
      </c>
      <c r="L101">
        <f>L95+L99*dt</f>
        <v>0</v>
      </c>
    </row>
    <row r="102" spans="1:12" x14ac:dyDescent="0.3">
      <c r="A102" t="s">
        <v>58</v>
      </c>
      <c r="B102">
        <v>0</v>
      </c>
      <c r="C102">
        <f>(B100-2*C100+D100)/dx^2</f>
        <v>0.30461737955373536</v>
      </c>
      <c r="D102">
        <f>(C100-2*D100+E100)/dx^2</f>
        <v>0.57941668760278764</v>
      </c>
      <c r="E102">
        <f>(D100-2*E100+F100)/dx^2</f>
        <v>0.79749865323564484</v>
      </c>
      <c r="F102">
        <f>(E100-2*F100+G100)/dx^2</f>
        <v>0.93751589419014436</v>
      </c>
      <c r="G102">
        <f>(F100-2*G100+H100)/dx^2</f>
        <v>0.98576254736382474</v>
      </c>
      <c r="H102">
        <f>(G100-2*H100+I100)/dx^2</f>
        <v>0.93751589419011405</v>
      </c>
      <c r="I102">
        <f>(H100-2*I100+J100)/dx^2</f>
        <v>0.79749865323570335</v>
      </c>
      <c r="J102">
        <f>(I100-2*J100+K100)/dx^2</f>
        <v>0.57941668760271836</v>
      </c>
      <c r="K102">
        <f>(J100-2*K100+L100)/dx^2</f>
        <v>0.30461737955378143</v>
      </c>
      <c r="L102">
        <v>0</v>
      </c>
    </row>
    <row r="103" spans="1:12" x14ac:dyDescent="0.3">
      <c r="A103" t="s">
        <v>108</v>
      </c>
      <c r="B103">
        <v>0</v>
      </c>
      <c r="C103">
        <f>C100+C101*dt/2</f>
        <v>-0.3112709900753407</v>
      </c>
      <c r="D103">
        <f>D100+D101*dt/2</f>
        <v>-0.59207260688959551</v>
      </c>
      <c r="E103">
        <f>E100+E101*dt/2</f>
        <v>-0.8149180317290734</v>
      </c>
      <c r="F103">
        <f>F100+F101*dt/2</f>
        <v>-0.95799360175512016</v>
      </c>
      <c r="G103">
        <f>G100+G101*dt/2</f>
        <v>-1.0072940833074651</v>
      </c>
      <c r="H103">
        <f>H100+H101*dt/2</f>
        <v>-0.95799360175511994</v>
      </c>
      <c r="I103">
        <f>I100+I101*dt/2</f>
        <v>-0.81491803172907351</v>
      </c>
      <c r="J103">
        <f>J100+J101*dt/2</f>
        <v>-0.59207260688959507</v>
      </c>
      <c r="K103">
        <f>K100+K101*dt/2</f>
        <v>-0.31127099007534065</v>
      </c>
      <c r="L103">
        <f>L100+L101*dt/2</f>
        <v>0</v>
      </c>
    </row>
    <row r="104" spans="1:12" x14ac:dyDescent="0.3">
      <c r="A104" t="s">
        <v>109</v>
      </c>
      <c r="B104">
        <v>0</v>
      </c>
      <c r="C104">
        <f>C101+C102*dt/2</f>
        <v>-1.0896470688626762E-2</v>
      </c>
      <c r="D104">
        <f>D101+D102*dt/2</f>
        <v>-2.0726318906047668E-2</v>
      </c>
      <c r="E104">
        <f>E101+E102*dt/2</f>
        <v>-2.8527330620229135E-2</v>
      </c>
      <c r="F104">
        <f>F101+F102*dt/2</f>
        <v>-3.3535888451669701E-2</v>
      </c>
      <c r="G104">
        <f>G101+G102*dt/2</f>
        <v>-3.5261719863202368E-2</v>
      </c>
      <c r="H104">
        <f>H101+H102*dt/2</f>
        <v>-3.3535888451678958E-2</v>
      </c>
      <c r="I104">
        <f>I101+I102*dt/2</f>
        <v>-2.8527330620209818E-2</v>
      </c>
      <c r="J104">
        <f>J101+J102*dt/2</f>
        <v>-2.0726318906071427E-2</v>
      </c>
      <c r="K104">
        <f>K101+K102*dt/2</f>
        <v>-1.0896470688609172E-2</v>
      </c>
      <c r="L104">
        <f>L101+L102*dt/2</f>
        <v>0</v>
      </c>
    </row>
    <row r="105" spans="1:12" x14ac:dyDescent="0.3">
      <c r="A105" t="s">
        <v>110</v>
      </c>
      <c r="B105">
        <f>B103</f>
        <v>0</v>
      </c>
      <c r="C105">
        <f>(B103-2*C103+D103)/dx^2</f>
        <v>0.30871929636534207</v>
      </c>
      <c r="D105">
        <f>(C103-2*D103+E103)/dx^2</f>
        <v>0.58721899702869496</v>
      </c>
      <c r="E105">
        <f>(D103-2*E103+F103)/dx^2</f>
        <v>0.80823761086742896</v>
      </c>
      <c r="F105">
        <f>(E103-2*F103+G103)/dx^2</f>
        <v>0.95014029603204198</v>
      </c>
      <c r="G105">
        <f>(F103-2*G103+H103)/dx^2</f>
        <v>0.99903662900416812</v>
      </c>
      <c r="H105">
        <f>(G103-2*H103+I103)/dx^2</f>
        <v>0.95014029603203631</v>
      </c>
      <c r="I105">
        <f>(H103-2*I103+J103)/dx^2</f>
        <v>0.80823761086743684</v>
      </c>
      <c r="J105">
        <f>(I103-2*J103+K103)/dx^2</f>
        <v>0.58721899702868596</v>
      </c>
      <c r="K105">
        <f>(J103-2*K103+L103)/dx^2</f>
        <v>0.30871929636534545</v>
      </c>
      <c r="L105">
        <v>0</v>
      </c>
    </row>
    <row r="106" spans="1:12" x14ac:dyDescent="0.3">
      <c r="A106" t="s">
        <v>56</v>
      </c>
      <c r="B106">
        <v>0</v>
      </c>
      <c r="C106">
        <f>C100+C104*dt</f>
        <v>-0.30931446334866602</v>
      </c>
      <c r="D106">
        <f>D100+D104*dt</f>
        <v>-0.58835107190417235</v>
      </c>
      <c r="E106">
        <f>E100+E104*dt</f>
        <v>-0.80979577825873994</v>
      </c>
      <c r="F106">
        <f>F100+F104*dt</f>
        <v>-0.95197203165838562</v>
      </c>
      <c r="G106">
        <f>G100+G104*dt</f>
        <v>-1.0009626298201471</v>
      </c>
      <c r="H106">
        <f>H100+H104*dt</f>
        <v>-0.95197203165838673</v>
      </c>
      <c r="I106">
        <f>I100+I104*dt</f>
        <v>-0.8097957782587375</v>
      </c>
      <c r="J106">
        <f>J100+J104*dt</f>
        <v>-0.58835107190417502</v>
      </c>
      <c r="K106">
        <f>K100+K104*dt</f>
        <v>-0.30931446334866375</v>
      </c>
      <c r="L106">
        <f>L100+L104*dt</f>
        <v>0</v>
      </c>
    </row>
    <row r="107" spans="1:12" x14ac:dyDescent="0.3">
      <c r="A107" t="s">
        <v>59</v>
      </c>
      <c r="B107">
        <v>0</v>
      </c>
      <c r="C107">
        <f>C101+C105*dt</f>
        <v>2.0385650629068115E-2</v>
      </c>
      <c r="D107">
        <f>D101+D105*dt</f>
        <v>3.8775811739412566E-2</v>
      </c>
      <c r="E107">
        <f>E101+E105*dt</f>
        <v>5.3370326229692178E-2</v>
      </c>
      <c r="F107">
        <f>F101+F105*dt</f>
        <v>6.2740581335724271E-2</v>
      </c>
      <c r="G107">
        <f>G101+G105*dt</f>
        <v>6.5969351201248777E-2</v>
      </c>
      <c r="H107">
        <f>H101+H105*dt</f>
        <v>6.2740581335716916E-2</v>
      </c>
      <c r="I107">
        <f>I101+I105*dt</f>
        <v>5.3370326229707221E-2</v>
      </c>
      <c r="J107">
        <f>J101+J105*dt</f>
        <v>3.8775811739393928E-2</v>
      </c>
      <c r="K107">
        <f>K101+K105*dt</f>
        <v>2.0385650629081778E-2</v>
      </c>
      <c r="L107">
        <f>L101+L105*dt</f>
        <v>0</v>
      </c>
    </row>
    <row r="108" spans="1:12" x14ac:dyDescent="0.3">
      <c r="A108" t="s">
        <v>57</v>
      </c>
      <c r="B108">
        <v>0</v>
      </c>
      <c r="C108">
        <f>(B106-2*C106+D106)/dx^2</f>
        <v>0.30677880857937712</v>
      </c>
      <c r="D108">
        <f>(C106-2*D106+E106)/dx^2</f>
        <v>0.58352796992128775</v>
      </c>
      <c r="E108">
        <f>(D106-2*E106+F106)/dx^2</f>
        <v>0.80315734788896676</v>
      </c>
      <c r="F108">
        <f>(E106-2*F106+G106)/dx^2</f>
        <v>0.94416808871892455</v>
      </c>
      <c r="G108">
        <f>(F106-2*G106+H106)/dx^2</f>
        <v>0.99275707861914886</v>
      </c>
      <c r="H108">
        <f>(G106-2*H106+I106)/dx^2</f>
        <v>0.94416808871897184</v>
      </c>
      <c r="I108">
        <f>(H106-2*I106+J106)/dx^2</f>
        <v>0.80315734788887783</v>
      </c>
      <c r="J108">
        <f>(I106-2*J106+K106)/dx^2</f>
        <v>0.583527969921389</v>
      </c>
      <c r="K108">
        <f>(J106-2*K106+L106)/dx^2</f>
        <v>0.30677880857930401</v>
      </c>
      <c r="L108">
        <v>0</v>
      </c>
    </row>
    <row r="109" spans="1:12" x14ac:dyDescent="0.3">
      <c r="B109">
        <v>0</v>
      </c>
      <c r="C109">
        <f>C106+C107*dt/2</f>
        <v>-0.30727589828575919</v>
      </c>
      <c r="D109">
        <f>D106+D107*dt/2</f>
        <v>-0.58447349073023114</v>
      </c>
      <c r="E109">
        <f>E106+E107*dt/2</f>
        <v>-0.80445874563577069</v>
      </c>
      <c r="F109">
        <f>F106+F107*dt/2</f>
        <v>-0.94569797352481322</v>
      </c>
      <c r="G109">
        <f>G106+G107*dt/2</f>
        <v>-0.99436569470002223</v>
      </c>
      <c r="H109">
        <f>H106+H107*dt/2</f>
        <v>-0.94569797352481499</v>
      </c>
      <c r="I109">
        <f>I106+I107*dt/2</f>
        <v>-0.8044587456357668</v>
      </c>
      <c r="J109">
        <f>J106+J107*dt/2</f>
        <v>-0.58447349073023558</v>
      </c>
      <c r="K109">
        <f>K106+K107*dt/2</f>
        <v>-0.30727589828575558</v>
      </c>
      <c r="L109">
        <f>L106+L107*dt/2</f>
        <v>0</v>
      </c>
    </row>
    <row r="110" spans="1:12" x14ac:dyDescent="0.3">
      <c r="B110">
        <v>0</v>
      </c>
      <c r="C110">
        <f>C107+C108*dt/2</f>
        <v>5.1063531487005827E-2</v>
      </c>
      <c r="D110">
        <f>D107+D108*dt/2</f>
        <v>9.7128608731541347E-2</v>
      </c>
      <c r="E110">
        <f>E107+E108*dt/2</f>
        <v>0.13368606101858888</v>
      </c>
      <c r="F110">
        <f>F107+F108*dt/2</f>
        <v>0.15715739020761674</v>
      </c>
      <c r="G110">
        <f>G107+G108*dt/2</f>
        <v>0.16524505906316367</v>
      </c>
      <c r="H110">
        <f>H107+H108*dt/2</f>
        <v>0.1571573902076141</v>
      </c>
      <c r="I110">
        <f>I107+I108*dt/2</f>
        <v>0.13368606101859501</v>
      </c>
      <c r="J110">
        <f>J107+J108*dt/2</f>
        <v>9.7128608731532839E-2</v>
      </c>
      <c r="K110">
        <f>K107+K108*dt/2</f>
        <v>5.1063531487012176E-2</v>
      </c>
      <c r="L110">
        <f>L107+L108*dt/2</f>
        <v>0</v>
      </c>
    </row>
    <row r="111" spans="1:12" x14ac:dyDescent="0.3">
      <c r="B111">
        <f>B109</f>
        <v>0</v>
      </c>
      <c r="C111">
        <f>(B109-2*C109+D109)/dx^2</f>
        <v>0.30475695497954652</v>
      </c>
      <c r="D111">
        <f>(C109-2*D109+E109)/dx^2</f>
        <v>0.57968217583895854</v>
      </c>
      <c r="E111">
        <f>(D109-2*E109+F109)/dx^2</f>
        <v>0.79786406644429875</v>
      </c>
      <c r="F111">
        <f>(E109-2*F109+G109)/dx^2</f>
        <v>0.93794546318002192</v>
      </c>
      <c r="G111">
        <f>(F109-2*G109+H109)/dx^2</f>
        <v>0.9862142229294707</v>
      </c>
      <c r="H111">
        <f>(G109-2*H109+I109)/dx^2</f>
        <v>0.93794546318009842</v>
      </c>
      <c r="I111">
        <f>(H109-2*I109+J109)/dx^2</f>
        <v>0.79786406644415697</v>
      </c>
      <c r="J111">
        <f>(I109-2*J109+K109)/dx^2</f>
        <v>0.57968217583912451</v>
      </c>
      <c r="K111">
        <f>(J109-2*K109+L109)/dx^2</f>
        <v>0.3047569549794284</v>
      </c>
      <c r="L111">
        <v>0</v>
      </c>
    </row>
    <row r="112" spans="1:12" x14ac:dyDescent="0.3">
      <c r="A112" t="s">
        <v>111</v>
      </c>
      <c r="B112">
        <v>0</v>
      </c>
      <c r="C112">
        <f>C106+C110*dt</f>
        <v>-0.29910175705126485</v>
      </c>
      <c r="D112">
        <f>D106+D110*dt</f>
        <v>-0.56892535015786405</v>
      </c>
      <c r="E112">
        <f>E106+E110*dt</f>
        <v>-0.78305856605502222</v>
      </c>
      <c r="F112">
        <f>F106+F110*dt</f>
        <v>-0.92054055361686227</v>
      </c>
      <c r="G112">
        <f>G106+G110*dt</f>
        <v>-0.9679136180075143</v>
      </c>
      <c r="H112">
        <f>H106+H110*dt</f>
        <v>-0.92054055361686393</v>
      </c>
      <c r="I112">
        <f>I106+I110*dt</f>
        <v>-0.78305856605501845</v>
      </c>
      <c r="J112">
        <f>J106+J110*dt</f>
        <v>-0.56892535015786849</v>
      </c>
      <c r="K112">
        <f>K106+K110*dt</f>
        <v>-0.2991017570512613</v>
      </c>
      <c r="L112">
        <f>L106+L110*dt</f>
        <v>0</v>
      </c>
    </row>
    <row r="113" spans="1:12" x14ac:dyDescent="0.3">
      <c r="B113">
        <v>0</v>
      </c>
      <c r="C113">
        <f>C107+C111*dt</f>
        <v>8.133704162497743E-2</v>
      </c>
      <c r="D113">
        <f>D107+D111*dt</f>
        <v>0.15471224690720428</v>
      </c>
      <c r="E113">
        <f>E107+E111*dt</f>
        <v>0.21294313951855193</v>
      </c>
      <c r="F113">
        <f>F107+F111*dt</f>
        <v>0.25032967397172867</v>
      </c>
      <c r="G113">
        <f>G107+G111*dt</f>
        <v>0.26321219578714294</v>
      </c>
      <c r="H113">
        <f>H107+H111*dt</f>
        <v>0.25032967397173661</v>
      </c>
      <c r="I113">
        <f>I107+I111*dt</f>
        <v>0.21294313951853863</v>
      </c>
      <c r="J113">
        <f>J107+J111*dt</f>
        <v>0.15471224690721885</v>
      </c>
      <c r="K113">
        <f>K107+K111*dt</f>
        <v>8.1337041624967465E-2</v>
      </c>
      <c r="L113">
        <f>L107+L111*dt</f>
        <v>0</v>
      </c>
    </row>
    <row r="114" spans="1:12" x14ac:dyDescent="0.3">
      <c r="B114">
        <v>0</v>
      </c>
      <c r="C114">
        <f>(B112-2*C112+D112)/dx^2</f>
        <v>0.29664982257479411</v>
      </c>
      <c r="D114">
        <f>(C112-2*D112+E112)/dx^2</f>
        <v>0.56426149363488376</v>
      </c>
      <c r="E114">
        <f>(D112-2*E112+F112)/dx^2</f>
        <v>0.77663931825735333</v>
      </c>
      <c r="F114">
        <f>(E112-2*F112+G112)/dx^2</f>
        <v>0.91299427524412469</v>
      </c>
      <c r="G114">
        <f>(F112-2*G112+H112)/dx^2</f>
        <v>0.95997899136509257</v>
      </c>
      <c r="H114">
        <f>(G112-2*H112+I112)/dx^2</f>
        <v>0.91299427524419674</v>
      </c>
      <c r="I114">
        <f>(H112-2*I112+J112)/dx^2</f>
        <v>0.77663931825721488</v>
      </c>
      <c r="J114">
        <f>(I112-2*J112+K112)/dx^2</f>
        <v>0.56426149363504796</v>
      </c>
      <c r="K114">
        <f>(J112-2*K112+L112)/dx^2</f>
        <v>0.29664982257467709</v>
      </c>
      <c r="L114">
        <v>0</v>
      </c>
    </row>
    <row r="115" spans="1:12" x14ac:dyDescent="0.3">
      <c r="B115">
        <v>0</v>
      </c>
      <c r="C115">
        <f>C112+C113*dt/2</f>
        <v>-0.29096805288876709</v>
      </c>
      <c r="D115">
        <f>D112+D113*dt/2</f>
        <v>-0.55345412546714368</v>
      </c>
      <c r="E115">
        <f>E112+E113*dt/2</f>
        <v>-0.76176425210316701</v>
      </c>
      <c r="F115">
        <f>F112+F113*dt/2</f>
        <v>-0.8955075862196894</v>
      </c>
      <c r="G115">
        <f>G112+G113*dt/2</f>
        <v>-0.94159239842880005</v>
      </c>
      <c r="H115">
        <f>H112+H113*dt/2</f>
        <v>-0.89550758621969029</v>
      </c>
      <c r="I115">
        <f>I112+I113*dt/2</f>
        <v>-0.76176425210316456</v>
      </c>
      <c r="J115">
        <f>J112+J113*dt/2</f>
        <v>-0.55345412546714656</v>
      </c>
      <c r="K115">
        <f>K112+K113*dt/2</f>
        <v>-0.29096805288876454</v>
      </c>
      <c r="L115">
        <f>L112+L113*dt/2</f>
        <v>0</v>
      </c>
    </row>
    <row r="116" spans="1:12" x14ac:dyDescent="0.3">
      <c r="B116">
        <v>0</v>
      </c>
      <c r="C116">
        <f>C113+C114*dt/2</f>
        <v>0.11100202388245684</v>
      </c>
      <c r="D116">
        <f>D113+D114*dt/2</f>
        <v>0.21113839627069267</v>
      </c>
      <c r="E116">
        <f>E113+E114*dt/2</f>
        <v>0.29060707134428726</v>
      </c>
      <c r="F116">
        <f>F113+F114*dt/2</f>
        <v>0.34162910149614112</v>
      </c>
      <c r="G116">
        <f>G113+G114*dt/2</f>
        <v>0.35921009492365219</v>
      </c>
      <c r="H116">
        <f>H113+H114*dt/2</f>
        <v>0.34162910149615627</v>
      </c>
      <c r="I116">
        <f>I113+I114*dt/2</f>
        <v>0.29060707134426011</v>
      </c>
      <c r="J116">
        <f>J113+J114*dt/2</f>
        <v>0.21113839627072364</v>
      </c>
      <c r="K116">
        <f>K113+K114*dt/2</f>
        <v>0.11100202388243517</v>
      </c>
      <c r="L116">
        <f>L113+L114*dt/2</f>
        <v>0</v>
      </c>
    </row>
    <row r="117" spans="1:12" x14ac:dyDescent="0.3">
      <c r="B117">
        <f>B115</f>
        <v>0</v>
      </c>
      <c r="C117">
        <f>(B115-2*C115+D115)/dx^2</f>
        <v>0.28858279575265255</v>
      </c>
      <c r="D117">
        <f>(C115-2*D115+E115)/dx^2</f>
        <v>0.54891709678225442</v>
      </c>
      <c r="E117">
        <f>(D115-2*E115+F115)/dx^2</f>
        <v>0.75551956784884533</v>
      </c>
      <c r="F117">
        <f>(E115-2*F115+G115)/dx^2</f>
        <v>0.88816651959967663</v>
      </c>
      <c r="G117">
        <f>(F115-2*G115+H115)/dx^2</f>
        <v>0.93387354419238111</v>
      </c>
      <c r="H117">
        <f>(G115-2*H115+I115)/dx^2</f>
        <v>0.88816651959971826</v>
      </c>
      <c r="I117">
        <f>(H115-2*I115+J115)/dx^2</f>
        <v>0.75551956784875762</v>
      </c>
      <c r="J117">
        <f>(I115-2*J115+K115)/dx^2</f>
        <v>0.548917096782363</v>
      </c>
      <c r="K117">
        <f>(J115-2*K115+L115)/dx^2</f>
        <v>0.28858279575257156</v>
      </c>
      <c r="L117">
        <v>0</v>
      </c>
    </row>
    <row r="118" spans="1:12" x14ac:dyDescent="0.3">
      <c r="A118" t="s">
        <v>112</v>
      </c>
      <c r="B118">
        <v>0</v>
      </c>
      <c r="C118">
        <f>C112+C116*dt</f>
        <v>-0.27690135227477347</v>
      </c>
      <c r="D118">
        <f>D112+D116*dt</f>
        <v>-0.52669767090372555</v>
      </c>
      <c r="E118">
        <f>E112+E116*dt</f>
        <v>-0.7249371517861648</v>
      </c>
      <c r="F118">
        <f>F112+F116*dt</f>
        <v>-0.85221473331763409</v>
      </c>
      <c r="G118">
        <f>G112+G116*dt</f>
        <v>-0.89607159902278388</v>
      </c>
      <c r="H118">
        <f>H112+H116*dt</f>
        <v>-0.85221473331763264</v>
      </c>
      <c r="I118">
        <f>I112+I116*dt</f>
        <v>-0.72493715178616647</v>
      </c>
      <c r="J118">
        <f>J112+J116*dt</f>
        <v>-0.52669767090372377</v>
      </c>
      <c r="K118">
        <f>K112+K116*dt</f>
        <v>-0.27690135227477425</v>
      </c>
      <c r="L118">
        <f>L112+L116*dt</f>
        <v>0</v>
      </c>
    </row>
    <row r="119" spans="1:12" x14ac:dyDescent="0.3">
      <c r="B119">
        <v>0</v>
      </c>
      <c r="C119">
        <f>C113+C117*dt</f>
        <v>0.13905360077550794</v>
      </c>
      <c r="D119">
        <f>D113+D117*dt</f>
        <v>0.26449566626365517</v>
      </c>
      <c r="E119">
        <f>E113+E117*dt</f>
        <v>0.36404705308832097</v>
      </c>
      <c r="F119">
        <f>F113+F117*dt</f>
        <v>0.42796297789166404</v>
      </c>
      <c r="G119">
        <f>G113+G117*dt</f>
        <v>0.44998690462561919</v>
      </c>
      <c r="H119">
        <f>H113+H117*dt</f>
        <v>0.42796297789168025</v>
      </c>
      <c r="I119">
        <f>I113+I117*dt</f>
        <v>0.36404705308829016</v>
      </c>
      <c r="J119">
        <f>J113+J117*dt</f>
        <v>0.26449566626369148</v>
      </c>
      <c r="K119">
        <f>K113+K117*dt</f>
        <v>0.13905360077548179</v>
      </c>
      <c r="L119">
        <f>L113+L117*dt</f>
        <v>0</v>
      </c>
    </row>
    <row r="120" spans="1:12" x14ac:dyDescent="0.3">
      <c r="B120">
        <v>0</v>
      </c>
      <c r="C120">
        <f>(B118-2*C118+D118)/dx^2</f>
        <v>0.27463140916600143</v>
      </c>
      <c r="D120">
        <f>(C118-2*D118+E118)/dx^2</f>
        <v>0.52237998253326434</v>
      </c>
      <c r="E120">
        <f>(D118-2*E118+F118)/dx^2</f>
        <v>0.7189943635748719</v>
      </c>
      <c r="F120">
        <f>(E118-2*F118+G118)/dx^2</f>
        <v>0.84522856678137914</v>
      </c>
      <c r="G120">
        <f>(F118-2*G118+H118)/dx^2</f>
        <v>0.88872590881778024</v>
      </c>
      <c r="H120">
        <f>(G118-2*H118+I118)/dx^2</f>
        <v>0.84522856678133296</v>
      </c>
      <c r="I120">
        <f>(H118-2*I118+J118)/dx^2</f>
        <v>0.71899436357493829</v>
      </c>
      <c r="J120">
        <f>(I118-2*J118+K118)/dx^2</f>
        <v>0.52237998253320306</v>
      </c>
      <c r="K120">
        <f>(J118-2*K118+L118)/dx^2</f>
        <v>0.27463140916603518</v>
      </c>
      <c r="L120">
        <v>0</v>
      </c>
    </row>
    <row r="121" spans="1:12" x14ac:dyDescent="0.3">
      <c r="B121">
        <v>0</v>
      </c>
      <c r="C121">
        <f>C118+C119*dt/2</f>
        <v>-0.26299599219722269</v>
      </c>
      <c r="D121">
        <f>D118+D119*dt/2</f>
        <v>-0.50024810427736</v>
      </c>
      <c r="E121">
        <f>E118+E119*dt/2</f>
        <v>-0.68853244647733269</v>
      </c>
      <c r="F121">
        <f>F118+F119*dt/2</f>
        <v>-0.80941843552846771</v>
      </c>
      <c r="G121">
        <f>G118+G119*dt/2</f>
        <v>-0.851072908560222</v>
      </c>
      <c r="H121">
        <f>H118+H119*dt/2</f>
        <v>-0.8094184355284646</v>
      </c>
      <c r="I121">
        <f>I118+I119*dt/2</f>
        <v>-0.68853244647733747</v>
      </c>
      <c r="J121">
        <f>J118+J119*dt/2</f>
        <v>-0.50024810427735467</v>
      </c>
      <c r="K121">
        <f>K118+K119*dt/2</f>
        <v>-0.26299599219722608</v>
      </c>
      <c r="L121">
        <f>L118+L119*dt/2</f>
        <v>0</v>
      </c>
    </row>
    <row r="122" spans="1:12" x14ac:dyDescent="0.3">
      <c r="B122">
        <v>0</v>
      </c>
      <c r="C122">
        <f>C119+C120*dt/2</f>
        <v>0.16651674169210809</v>
      </c>
      <c r="D122">
        <f>D119+D120*dt/2</f>
        <v>0.31673366451698159</v>
      </c>
      <c r="E122">
        <f>E119+E120*dt/2</f>
        <v>0.43594648944580816</v>
      </c>
      <c r="F122">
        <f>F119+F120*dt/2</f>
        <v>0.51248583456980201</v>
      </c>
      <c r="G122">
        <f>G119+G120*dt/2</f>
        <v>0.5388594955073972</v>
      </c>
      <c r="H122">
        <f>H119+H120*dt/2</f>
        <v>0.51248583456981356</v>
      </c>
      <c r="I122">
        <f>I119+I120*dt/2</f>
        <v>0.43594648944578401</v>
      </c>
      <c r="J122">
        <f>J119+J120*dt/2</f>
        <v>0.31673366451701179</v>
      </c>
      <c r="K122">
        <f>K119+K120*dt/2</f>
        <v>0.1665167416920853</v>
      </c>
      <c r="L122">
        <f>L119+L120*dt/2</f>
        <v>0</v>
      </c>
    </row>
    <row r="123" spans="1:12" x14ac:dyDescent="0.3">
      <c r="B123">
        <f>B121</f>
        <v>0</v>
      </c>
      <c r="C123">
        <f>(B121-2*C121+D121)/dx^2</f>
        <v>0.26084004050095377</v>
      </c>
      <c r="D123">
        <f>(C121-2*D121+E121)/dx^2</f>
        <v>0.49614724045838943</v>
      </c>
      <c r="E123">
        <f>(D121-2*E121+F121)/dx^2</f>
        <v>0.68288809165845177</v>
      </c>
      <c r="F123">
        <f>(E121-2*F121+G121)/dx^2</f>
        <v>0.80278309848605023</v>
      </c>
      <c r="G123">
        <f>(F121-2*G121+H121)/dx^2</f>
        <v>0.84409610231506815</v>
      </c>
      <c r="H123">
        <f>(G121-2*H121+I121)/dx^2</f>
        <v>0.80278309848593887</v>
      </c>
      <c r="I123">
        <f>(H121-2*I121+J121)/dx^2</f>
        <v>0.68288809165863407</v>
      </c>
      <c r="J123">
        <f>(I121-2*J121+K121)/dx^2</f>
        <v>0.4961472404581988</v>
      </c>
      <c r="K123">
        <f>(J121-2*K121+L121)/dx^2</f>
        <v>0.26084004050107634</v>
      </c>
      <c r="L123">
        <v>0</v>
      </c>
    </row>
    <row r="124" spans="1:12" x14ac:dyDescent="0.3">
      <c r="A124" t="s">
        <v>113</v>
      </c>
      <c r="B124">
        <v>0</v>
      </c>
      <c r="C124">
        <f>C118+C122*dt</f>
        <v>-0.24359800393635184</v>
      </c>
      <c r="D124">
        <f>D118+D122*dt</f>
        <v>-0.46335093800032923</v>
      </c>
      <c r="E124">
        <f>E118+E122*dt</f>
        <v>-0.63774785389700317</v>
      </c>
      <c r="F124">
        <f>F118+F122*dt</f>
        <v>-0.74971756640367371</v>
      </c>
      <c r="G124">
        <f>G118+G122*dt</f>
        <v>-0.78829969992130444</v>
      </c>
      <c r="H124">
        <f>H118+H122*dt</f>
        <v>-0.74971756640366993</v>
      </c>
      <c r="I124">
        <f>I118+I122*dt</f>
        <v>-0.63774785389700961</v>
      </c>
      <c r="J124">
        <f>J118+J122*dt</f>
        <v>-0.4633509380003214</v>
      </c>
      <c r="K124">
        <f>K118+K122*dt</f>
        <v>-0.24359800393635719</v>
      </c>
      <c r="L124">
        <f>L118+L122*dt</f>
        <v>0</v>
      </c>
    </row>
    <row r="125" spans="1:12" x14ac:dyDescent="0.3">
      <c r="B125">
        <v>0</v>
      </c>
      <c r="C125">
        <f>C119+C123*dt</f>
        <v>0.1912216088756987</v>
      </c>
      <c r="D125">
        <f>D119+D123*dt</f>
        <v>0.36372511435533306</v>
      </c>
      <c r="E125">
        <f>E119+E123*dt</f>
        <v>0.50062467142001132</v>
      </c>
      <c r="F125">
        <f>F119+F123*dt</f>
        <v>0.58851959758887407</v>
      </c>
      <c r="G125">
        <f>G119+G123*dt</f>
        <v>0.61880612508863286</v>
      </c>
      <c r="H125">
        <f>H119+H123*dt</f>
        <v>0.58851959758886807</v>
      </c>
      <c r="I125">
        <f>I119+I123*dt</f>
        <v>0.50062467142001699</v>
      </c>
      <c r="J125">
        <f>J119+J123*dt</f>
        <v>0.36372511435533122</v>
      </c>
      <c r="K125">
        <f>K119+K123*dt</f>
        <v>0.19122160887569706</v>
      </c>
      <c r="L125">
        <f>L119+L123*dt</f>
        <v>0</v>
      </c>
    </row>
    <row r="126" spans="1:12" x14ac:dyDescent="0.3">
      <c r="B126">
        <v>0</v>
      </c>
      <c r="C126">
        <f>(B124-2*C124+D124)/dx^2</f>
        <v>0.24160107035032274</v>
      </c>
      <c r="D126">
        <f>(C124-2*D124+E124)/dx^2</f>
        <v>0.45955254460145556</v>
      </c>
      <c r="E126">
        <f>(D124-2*E124+F124)/dx^2</f>
        <v>0.63251981389561074</v>
      </c>
      <c r="F126">
        <f>(E124-2*F124+G124)/dx^2</f>
        <v>0.74357163678150717</v>
      </c>
      <c r="G126">
        <f>(F124-2*G124+H124)/dx^2</f>
        <v>0.78183748709065015</v>
      </c>
      <c r="H126">
        <f>(G124-2*H124+I124)/dx^2</f>
        <v>0.7435716367813654</v>
      </c>
      <c r="I126">
        <f>(H124-2*I124+J124)/dx^2</f>
        <v>0.63251981389585876</v>
      </c>
      <c r="J126">
        <f>(I124-2*J124+K124)/dx^2</f>
        <v>0.459552544601178</v>
      </c>
      <c r="K126">
        <f>(J124-2*K124+L124)/dx^2</f>
        <v>0.24160107035051059</v>
      </c>
      <c r="L126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1D081184843468AD05BD20CEC5FA1" ma:contentTypeVersion="1" ma:contentTypeDescription="Create a new document." ma:contentTypeScope="" ma:versionID="b69d9941cd7c7f16ddddde51066ee8ae">
  <xsd:schema xmlns:xsd="http://www.w3.org/2001/XMLSchema" xmlns:xs="http://www.w3.org/2001/XMLSchema" xmlns:p="http://schemas.microsoft.com/office/2006/metadata/properties" xmlns:ns2="b24fac5d-1d87-43e6-893d-3d938daf0e9c" targetNamespace="http://schemas.microsoft.com/office/2006/metadata/properties" ma:root="true" ma:fieldsID="c2a8fdcfec1bff5d941e8d9939cc6f2d" ns2:_="">
    <xsd:import namespace="b24fac5d-1d87-43e6-893d-3d938daf0e9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fac5d-1d87-43e6-893d-3d938daf0e9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4fac5d-1d87-43e6-893d-3d938daf0e9c" xsi:nil="true"/>
  </documentManagement>
</p:properties>
</file>

<file path=customXml/itemProps1.xml><?xml version="1.0" encoding="utf-8"?>
<ds:datastoreItem xmlns:ds="http://schemas.openxmlformats.org/officeDocument/2006/customXml" ds:itemID="{8EBAA86D-12BE-40F7-A2F9-82F397AA1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E6C30-0993-4FF6-9BDA-A6D3AEA39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fac5d-1d87-43e6-893d-3d938daf0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2685C6-67C1-430F-B92F-9A00CFD923F1}">
  <ds:schemaRefs>
    <ds:schemaRef ds:uri="http://schemas.microsoft.com/office/2006/metadata/properties"/>
    <ds:schemaRef ds:uri="http://schemas.microsoft.com/office/infopath/2007/PartnerControls"/>
    <ds:schemaRef ds:uri="b24fac5d-1d87-43e6-893d-3d938daf0e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Arkusz1</vt:lpstr>
      <vt:lpstr>dt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Piotr</dc:creator>
  <cp:lastModifiedBy>best</cp:lastModifiedBy>
  <dcterms:created xsi:type="dcterms:W3CDTF">2020-04-15T12:03:14Z</dcterms:created>
  <dcterms:modified xsi:type="dcterms:W3CDTF">2020-04-25T18:31:29Z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0x010100D681D081184843468AD05BD20CEC5FA1</vt:lpwstr>
  </property>
  <property fmtid="{D5CDD505-2E9C-101B-9397-08002B2CF9AE}" pid="3" name="Order">
    <vt:r8>1700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