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a\Documents\Text\Uni\MSc\Dissertation\"/>
    </mc:Choice>
  </mc:AlternateContent>
  <xr:revisionPtr revIDLastSave="0" documentId="13_ncr:1_{7FA9D004-0E95-4A6D-B23F-2BE76B9398E6}" xr6:coauthVersionLast="47" xr6:coauthVersionMax="47" xr10:uidLastSave="{00000000-0000-0000-0000-000000000000}"/>
  <bookViews>
    <workbookView xWindow="-120" yWindow="-120" windowWidth="29040" windowHeight="15840" xr2:uid="{C367C274-5E86-437E-BEB4-6F219B36AB9E}"/>
  </bookViews>
  <sheets>
    <sheet name="data" sheetId="1" r:id="rId1"/>
    <sheet name="id" sheetId="2" r:id="rId2"/>
  </sheets>
  <definedNames>
    <definedName name="_xlnm._FilterDatabase" localSheetId="0" hidden="1">data!$A$1:$BC$1172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8" i="1" l="1"/>
  <c r="AG146" i="1"/>
  <c r="AG238" i="1"/>
  <c r="AG241" i="1"/>
  <c r="AG256" i="1"/>
  <c r="AG259" i="1"/>
  <c r="AG274" i="1"/>
  <c r="AG277" i="1"/>
  <c r="AG292" i="1"/>
  <c r="AG295" i="1"/>
  <c r="AG310" i="1"/>
  <c r="AG313" i="1"/>
  <c r="AG328" i="1"/>
  <c r="AG331" i="1"/>
  <c r="AG345" i="1"/>
  <c r="AG365" i="1"/>
  <c r="AF128" i="1"/>
  <c r="AF146" i="1"/>
  <c r="AF238" i="1"/>
  <c r="AF241" i="1"/>
  <c r="AF256" i="1"/>
  <c r="AF259" i="1"/>
  <c r="AF274" i="1"/>
  <c r="AF277" i="1"/>
  <c r="AF292" i="1"/>
  <c r="AH292" i="1" s="1"/>
  <c r="AF295" i="1"/>
  <c r="AF310" i="1"/>
  <c r="AF313" i="1"/>
  <c r="AF328" i="1"/>
  <c r="AF331" i="1"/>
  <c r="AF345" i="1"/>
  <c r="AF365" i="1"/>
  <c r="AM81" i="1"/>
  <c r="AL81" i="1" s="1"/>
  <c r="AK81" i="1"/>
  <c r="AJ81" i="1"/>
  <c r="AG81" i="1" s="1"/>
  <c r="AM80" i="1"/>
  <c r="AL80" i="1" s="1"/>
  <c r="AK80" i="1"/>
  <c r="AJ80" i="1"/>
  <c r="AG80" i="1" s="1"/>
  <c r="AM79" i="1"/>
  <c r="AL79" i="1" s="1"/>
  <c r="AK79" i="1"/>
  <c r="AJ79" i="1"/>
  <c r="AG79" i="1" s="1"/>
  <c r="AM78" i="1"/>
  <c r="AL78" i="1" s="1"/>
  <c r="AK78" i="1"/>
  <c r="AJ78" i="1"/>
  <c r="AG78" i="1" s="1"/>
  <c r="AM77" i="1"/>
  <c r="AL77" i="1" s="1"/>
  <c r="AK77" i="1"/>
  <c r="AJ77" i="1"/>
  <c r="AG77" i="1" s="1"/>
  <c r="AM76" i="1"/>
  <c r="AL76" i="1" s="1"/>
  <c r="AK76" i="1"/>
  <c r="AJ76" i="1"/>
  <c r="AG76" i="1" s="1"/>
  <c r="AM75" i="1"/>
  <c r="AL75" i="1" s="1"/>
  <c r="AK75" i="1"/>
  <c r="AJ75" i="1"/>
  <c r="AG75" i="1" s="1"/>
  <c r="AM74" i="1"/>
  <c r="AL74" i="1" s="1"/>
  <c r="AK74" i="1"/>
  <c r="AJ74" i="1"/>
  <c r="AG74" i="1" s="1"/>
  <c r="AM68" i="1"/>
  <c r="AL68" i="1" s="1"/>
  <c r="AK68" i="1"/>
  <c r="AJ68" i="1"/>
  <c r="AG68" i="1" s="1"/>
  <c r="AM67" i="1"/>
  <c r="AL67" i="1" s="1"/>
  <c r="AK67" i="1"/>
  <c r="AJ67" i="1"/>
  <c r="AG67" i="1" s="1"/>
  <c r="AM66" i="1"/>
  <c r="AL66" i="1" s="1"/>
  <c r="AK66" i="1"/>
  <c r="AJ66" i="1"/>
  <c r="AG66" i="1" s="1"/>
  <c r="AM65" i="1"/>
  <c r="AL65" i="1" s="1"/>
  <c r="AK65" i="1"/>
  <c r="AJ65" i="1"/>
  <c r="AG65" i="1" s="1"/>
  <c r="AM64" i="1"/>
  <c r="AL64" i="1" s="1"/>
  <c r="AK64" i="1"/>
  <c r="AJ64" i="1"/>
  <c r="AG64" i="1" s="1"/>
  <c r="AM63" i="1"/>
  <c r="AL63" i="1" s="1"/>
  <c r="AK63" i="1"/>
  <c r="AJ63" i="1"/>
  <c r="AG63" i="1" s="1"/>
  <c r="AM62" i="1"/>
  <c r="AL62" i="1" s="1"/>
  <c r="AK62" i="1"/>
  <c r="AJ62" i="1"/>
  <c r="AG62" i="1" s="1"/>
  <c r="AM61" i="1"/>
  <c r="AL61" i="1" s="1"/>
  <c r="AK61" i="1"/>
  <c r="AJ61" i="1"/>
  <c r="AG61" i="1" s="1"/>
  <c r="AM55" i="1"/>
  <c r="AL55" i="1" s="1"/>
  <c r="AK55" i="1"/>
  <c r="AJ55" i="1"/>
  <c r="AG55" i="1" s="1"/>
  <c r="AM54" i="1"/>
  <c r="AL54" i="1" s="1"/>
  <c r="AK54" i="1"/>
  <c r="AJ54" i="1"/>
  <c r="AG54" i="1" s="1"/>
  <c r="AM53" i="1"/>
  <c r="AL53" i="1" s="1"/>
  <c r="AK53" i="1"/>
  <c r="AJ53" i="1"/>
  <c r="AG53" i="1" s="1"/>
  <c r="AM52" i="1"/>
  <c r="AL52" i="1" s="1"/>
  <c r="AK52" i="1"/>
  <c r="AJ52" i="1"/>
  <c r="AG52" i="1" s="1"/>
  <c r="AM51" i="1"/>
  <c r="AL51" i="1" s="1"/>
  <c r="AK51" i="1"/>
  <c r="AJ51" i="1"/>
  <c r="AG51" i="1" s="1"/>
  <c r="AM50" i="1"/>
  <c r="AL50" i="1" s="1"/>
  <c r="AK50" i="1"/>
  <c r="AJ50" i="1"/>
  <c r="AG50" i="1" s="1"/>
  <c r="AM49" i="1"/>
  <c r="AL49" i="1" s="1"/>
  <c r="AK49" i="1"/>
  <c r="AJ49" i="1"/>
  <c r="AG49" i="1" s="1"/>
  <c r="AM48" i="1"/>
  <c r="AL48" i="1" s="1"/>
  <c r="AK48" i="1"/>
  <c r="AJ48" i="1"/>
  <c r="AG48" i="1" s="1"/>
  <c r="AM42" i="1"/>
  <c r="AL42" i="1" s="1"/>
  <c r="AK42" i="1"/>
  <c r="AJ42" i="1"/>
  <c r="AG42" i="1" s="1"/>
  <c r="AM41" i="1"/>
  <c r="AL41" i="1" s="1"/>
  <c r="AK41" i="1"/>
  <c r="AJ41" i="1"/>
  <c r="AG41" i="1" s="1"/>
  <c r="AM40" i="1"/>
  <c r="AL40" i="1" s="1"/>
  <c r="AK40" i="1"/>
  <c r="AJ40" i="1"/>
  <c r="AG40" i="1" s="1"/>
  <c r="AM39" i="1"/>
  <c r="AL39" i="1" s="1"/>
  <c r="AK39" i="1"/>
  <c r="AJ39" i="1"/>
  <c r="AG39" i="1" s="1"/>
  <c r="AM38" i="1"/>
  <c r="AL38" i="1" s="1"/>
  <c r="AK38" i="1"/>
  <c r="AJ38" i="1"/>
  <c r="AG38" i="1" s="1"/>
  <c r="AM37" i="1"/>
  <c r="AL37" i="1" s="1"/>
  <c r="AK37" i="1"/>
  <c r="AJ37" i="1"/>
  <c r="AG37" i="1" s="1"/>
  <c r="AM36" i="1"/>
  <c r="AL36" i="1" s="1"/>
  <c r="AK36" i="1"/>
  <c r="AJ36" i="1"/>
  <c r="AG36" i="1" s="1"/>
  <c r="AM35" i="1"/>
  <c r="AL35" i="1" s="1"/>
  <c r="AK35" i="1"/>
  <c r="AJ35" i="1"/>
  <c r="AG35" i="1" s="1"/>
  <c r="AM73" i="1"/>
  <c r="AL73" i="1" s="1"/>
  <c r="AK73" i="1"/>
  <c r="AJ73" i="1"/>
  <c r="AG73" i="1" s="1"/>
  <c r="AM72" i="1"/>
  <c r="AL72" i="1" s="1"/>
  <c r="AK72" i="1"/>
  <c r="AJ72" i="1"/>
  <c r="AG72" i="1" s="1"/>
  <c r="AM71" i="1"/>
  <c r="AL71" i="1" s="1"/>
  <c r="AK71" i="1"/>
  <c r="AJ71" i="1"/>
  <c r="AG71" i="1" s="1"/>
  <c r="AM70" i="1"/>
  <c r="AL70" i="1" s="1"/>
  <c r="AK70" i="1"/>
  <c r="AJ70" i="1"/>
  <c r="AG70" i="1" s="1"/>
  <c r="AM69" i="1"/>
  <c r="AL69" i="1" s="1"/>
  <c r="AK69" i="1"/>
  <c r="AJ69" i="1"/>
  <c r="AG69" i="1" s="1"/>
  <c r="AM60" i="1"/>
  <c r="AL60" i="1" s="1"/>
  <c r="AK60" i="1"/>
  <c r="AJ60" i="1"/>
  <c r="AG60" i="1" s="1"/>
  <c r="AM59" i="1"/>
  <c r="AL59" i="1" s="1"/>
  <c r="AK59" i="1"/>
  <c r="AJ59" i="1"/>
  <c r="AG59" i="1" s="1"/>
  <c r="AM58" i="1"/>
  <c r="AL58" i="1" s="1"/>
  <c r="AK58" i="1"/>
  <c r="AJ58" i="1"/>
  <c r="AG58" i="1" s="1"/>
  <c r="AM57" i="1"/>
  <c r="AL57" i="1" s="1"/>
  <c r="AK57" i="1"/>
  <c r="AJ57" i="1"/>
  <c r="AG57" i="1" s="1"/>
  <c r="AM56" i="1"/>
  <c r="AL56" i="1" s="1"/>
  <c r="AK56" i="1"/>
  <c r="AJ56" i="1"/>
  <c r="AG56" i="1" s="1"/>
  <c r="AM47" i="1"/>
  <c r="AL47" i="1" s="1"/>
  <c r="AK47" i="1"/>
  <c r="AJ47" i="1"/>
  <c r="AG47" i="1" s="1"/>
  <c r="AM46" i="1"/>
  <c r="AL46" i="1" s="1"/>
  <c r="AK46" i="1"/>
  <c r="AJ46" i="1"/>
  <c r="AG46" i="1" s="1"/>
  <c r="AM45" i="1"/>
  <c r="AL45" i="1" s="1"/>
  <c r="AK45" i="1"/>
  <c r="AJ45" i="1"/>
  <c r="AG45" i="1" s="1"/>
  <c r="AM44" i="1"/>
  <c r="AL44" i="1" s="1"/>
  <c r="AK44" i="1"/>
  <c r="AJ44" i="1"/>
  <c r="AG44" i="1" s="1"/>
  <c r="AM43" i="1"/>
  <c r="AL43" i="1" s="1"/>
  <c r="AK43" i="1"/>
  <c r="AJ43" i="1"/>
  <c r="AG43" i="1" s="1"/>
  <c r="AJ34" i="1"/>
  <c r="AG34" i="1" s="1"/>
  <c r="AK34" i="1"/>
  <c r="AM34" i="1"/>
  <c r="AL34" i="1" s="1"/>
  <c r="AM24" i="1"/>
  <c r="AL24" i="1" s="1"/>
  <c r="AK24" i="1"/>
  <c r="AJ24" i="1"/>
  <c r="AM23" i="1"/>
  <c r="AL23" i="1" s="1"/>
  <c r="AK23" i="1"/>
  <c r="AJ23" i="1"/>
  <c r="AM22" i="1"/>
  <c r="AL22" i="1" s="1"/>
  <c r="AK22" i="1"/>
  <c r="AJ22" i="1"/>
  <c r="AM21" i="1"/>
  <c r="AL21" i="1" s="1"/>
  <c r="AK21" i="1"/>
  <c r="AJ21" i="1"/>
  <c r="AM20" i="1"/>
  <c r="AL20" i="1" s="1"/>
  <c r="AK20" i="1"/>
  <c r="AJ20" i="1"/>
  <c r="AM1172" i="1"/>
  <c r="AL1172" i="1" s="1"/>
  <c r="AK1172" i="1"/>
  <c r="AJ1172" i="1"/>
  <c r="AM1171" i="1"/>
  <c r="AL1171" i="1" s="1"/>
  <c r="AK1171" i="1"/>
  <c r="AJ1171" i="1"/>
  <c r="AM1170" i="1"/>
  <c r="AL1170" i="1" s="1"/>
  <c r="AK1170" i="1"/>
  <c r="AJ1170" i="1"/>
  <c r="AM1169" i="1"/>
  <c r="AL1169" i="1" s="1"/>
  <c r="AK1169" i="1"/>
  <c r="AG1169" i="1" s="1"/>
  <c r="AJ1169" i="1"/>
  <c r="AM1168" i="1"/>
  <c r="AL1168" i="1" s="1"/>
  <c r="AK1168" i="1"/>
  <c r="AJ1168" i="1"/>
  <c r="AM1167" i="1"/>
  <c r="AL1167" i="1" s="1"/>
  <c r="AK1167" i="1"/>
  <c r="AJ1167" i="1"/>
  <c r="AM1166" i="1"/>
  <c r="AL1166" i="1" s="1"/>
  <c r="AK1166" i="1"/>
  <c r="AJ1166" i="1"/>
  <c r="AM1165" i="1"/>
  <c r="AL1165" i="1" s="1"/>
  <c r="AK1165" i="1"/>
  <c r="AJ1165" i="1"/>
  <c r="AM941" i="1"/>
  <c r="AL941" i="1" s="1"/>
  <c r="AK941" i="1"/>
  <c r="AJ941" i="1"/>
  <c r="AG941" i="1" s="1"/>
  <c r="AM933" i="1"/>
  <c r="AL933" i="1" s="1"/>
  <c r="AK933" i="1"/>
  <c r="AJ933" i="1"/>
  <c r="AG933" i="1" s="1"/>
  <c r="B22" i="2"/>
  <c r="AM940" i="1"/>
  <c r="AL940" i="1" s="1"/>
  <c r="AK940" i="1"/>
  <c r="AJ940" i="1"/>
  <c r="AG940" i="1" s="1"/>
  <c r="AM939" i="1"/>
  <c r="AL939" i="1" s="1"/>
  <c r="AK939" i="1"/>
  <c r="AJ939" i="1"/>
  <c r="AG939" i="1" s="1"/>
  <c r="AM938" i="1"/>
  <c r="AL938" i="1" s="1"/>
  <c r="AK938" i="1"/>
  <c r="AJ938" i="1"/>
  <c r="AG938" i="1" s="1"/>
  <c r="AM937" i="1"/>
  <c r="AL937" i="1" s="1"/>
  <c r="AK937" i="1"/>
  <c r="AJ937" i="1"/>
  <c r="AG937" i="1" s="1"/>
  <c r="AM936" i="1"/>
  <c r="AL936" i="1" s="1"/>
  <c r="AK936" i="1"/>
  <c r="AJ936" i="1"/>
  <c r="AG936" i="1" s="1"/>
  <c r="AM935" i="1"/>
  <c r="AL935" i="1" s="1"/>
  <c r="AK935" i="1"/>
  <c r="AJ935" i="1"/>
  <c r="AG935" i="1" s="1"/>
  <c r="AM934" i="1"/>
  <c r="AL934" i="1" s="1"/>
  <c r="AK934" i="1"/>
  <c r="AJ934" i="1"/>
  <c r="AG934" i="1" s="1"/>
  <c r="AM932" i="1"/>
  <c r="AL932" i="1" s="1"/>
  <c r="AK932" i="1"/>
  <c r="AJ932" i="1"/>
  <c r="AG932" i="1" s="1"/>
  <c r="AM931" i="1"/>
  <c r="AL931" i="1" s="1"/>
  <c r="AK931" i="1"/>
  <c r="AJ931" i="1"/>
  <c r="AG931" i="1" s="1"/>
  <c r="AM930" i="1"/>
  <c r="AL930" i="1" s="1"/>
  <c r="AK930" i="1"/>
  <c r="AJ930" i="1"/>
  <c r="AG930" i="1" s="1"/>
  <c r="AM929" i="1"/>
  <c r="AL929" i="1" s="1"/>
  <c r="AK929" i="1"/>
  <c r="AJ929" i="1"/>
  <c r="AG929" i="1" s="1"/>
  <c r="AM928" i="1"/>
  <c r="AL928" i="1" s="1"/>
  <c r="AK928" i="1"/>
  <c r="AJ928" i="1"/>
  <c r="AG928" i="1" s="1"/>
  <c r="AM927" i="1"/>
  <c r="AL927" i="1" s="1"/>
  <c r="AK927" i="1"/>
  <c r="AJ927" i="1"/>
  <c r="AG927" i="1" s="1"/>
  <c r="AM926" i="1"/>
  <c r="AL926" i="1" s="1"/>
  <c r="AK926" i="1"/>
  <c r="AJ926" i="1"/>
  <c r="AG926" i="1" s="1"/>
  <c r="AM911" i="1"/>
  <c r="AL911" i="1" s="1"/>
  <c r="AK911" i="1"/>
  <c r="AG911" i="1" s="1"/>
  <c r="AJ911" i="1"/>
  <c r="AM910" i="1"/>
  <c r="AL910" i="1" s="1"/>
  <c r="AK910" i="1"/>
  <c r="AJ910" i="1"/>
  <c r="AM909" i="1"/>
  <c r="AL909" i="1" s="1"/>
  <c r="AK909" i="1"/>
  <c r="AJ909" i="1"/>
  <c r="AM906" i="1"/>
  <c r="AL906" i="1" s="1"/>
  <c r="AK906" i="1"/>
  <c r="AG906" i="1" s="1"/>
  <c r="AJ906" i="1"/>
  <c r="AM907" i="1"/>
  <c r="AL907" i="1" s="1"/>
  <c r="AK907" i="1"/>
  <c r="AJ907" i="1"/>
  <c r="AM908" i="1"/>
  <c r="AL908" i="1" s="1"/>
  <c r="AK908" i="1"/>
  <c r="AJ908" i="1"/>
  <c r="AM432" i="1"/>
  <c r="AL432" i="1" s="1"/>
  <c r="AK432" i="1"/>
  <c r="AJ432" i="1"/>
  <c r="AG432" i="1" s="1"/>
  <c r="AJ784" i="1"/>
  <c r="AK784" i="1"/>
  <c r="AG784" i="1" s="1"/>
  <c r="AM784" i="1"/>
  <c r="AL784" i="1" s="1"/>
  <c r="AJ779" i="1"/>
  <c r="AK779" i="1"/>
  <c r="AM779" i="1"/>
  <c r="AL779" i="1" s="1"/>
  <c r="AJ774" i="1"/>
  <c r="AK774" i="1"/>
  <c r="AG774" i="1" s="1"/>
  <c r="AM774" i="1"/>
  <c r="AL774" i="1" s="1"/>
  <c r="AJ769" i="1"/>
  <c r="AK769" i="1"/>
  <c r="AM769" i="1"/>
  <c r="AL769" i="1" s="1"/>
  <c r="AJ764" i="1"/>
  <c r="AK764" i="1"/>
  <c r="AG764" i="1" s="1"/>
  <c r="AM764" i="1"/>
  <c r="AL764" i="1" s="1"/>
  <c r="AJ759" i="1"/>
  <c r="AK759" i="1"/>
  <c r="AM759" i="1"/>
  <c r="AL759" i="1" s="1"/>
  <c r="AJ754" i="1"/>
  <c r="AK754" i="1"/>
  <c r="AG754" i="1" s="1"/>
  <c r="AM754" i="1"/>
  <c r="AL754" i="1" s="1"/>
  <c r="AJ749" i="1"/>
  <c r="AK749" i="1"/>
  <c r="AG749" i="1" s="1"/>
  <c r="AM749" i="1"/>
  <c r="AL749" i="1" s="1"/>
  <c r="AJ744" i="1"/>
  <c r="AK744" i="1"/>
  <c r="AM744" i="1"/>
  <c r="AL744" i="1" s="1"/>
  <c r="AJ739" i="1"/>
  <c r="AK739" i="1"/>
  <c r="AG739" i="1" s="1"/>
  <c r="AM739" i="1"/>
  <c r="AL739" i="1" s="1"/>
  <c r="AJ734" i="1"/>
  <c r="AK734" i="1"/>
  <c r="AM734" i="1"/>
  <c r="AL734" i="1" s="1"/>
  <c r="AJ729" i="1"/>
  <c r="AK729" i="1"/>
  <c r="AM729" i="1"/>
  <c r="AL729" i="1" s="1"/>
  <c r="AJ724" i="1"/>
  <c r="AK724" i="1"/>
  <c r="AG724" i="1" s="1"/>
  <c r="AM724" i="1"/>
  <c r="AL724" i="1" s="1"/>
  <c r="AJ719" i="1"/>
  <c r="AK719" i="1"/>
  <c r="AM719" i="1"/>
  <c r="AL719" i="1" s="1"/>
  <c r="AJ714" i="1"/>
  <c r="AK714" i="1"/>
  <c r="AM714" i="1"/>
  <c r="AL714" i="1" s="1"/>
  <c r="AJ709" i="1"/>
  <c r="AK709" i="1"/>
  <c r="AM709" i="1"/>
  <c r="AL709" i="1" s="1"/>
  <c r="AJ704" i="1"/>
  <c r="AK704" i="1"/>
  <c r="AM704" i="1"/>
  <c r="AL704" i="1" s="1"/>
  <c r="AJ700" i="1"/>
  <c r="AK700" i="1"/>
  <c r="AM700" i="1"/>
  <c r="AL700" i="1" s="1"/>
  <c r="AJ696" i="1"/>
  <c r="AK696" i="1"/>
  <c r="AM696" i="1"/>
  <c r="AL696" i="1" s="1"/>
  <c r="AJ691" i="1"/>
  <c r="AK691" i="1"/>
  <c r="AG691" i="1" s="1"/>
  <c r="AM691" i="1"/>
  <c r="AL691" i="1" s="1"/>
  <c r="AJ686" i="1"/>
  <c r="AK686" i="1"/>
  <c r="AG686" i="1" s="1"/>
  <c r="AM686" i="1"/>
  <c r="AL686" i="1" s="1"/>
  <c r="AJ682" i="1"/>
  <c r="AK682" i="1"/>
  <c r="AM682" i="1"/>
  <c r="AL682" i="1" s="1"/>
  <c r="AJ678" i="1"/>
  <c r="AK678" i="1"/>
  <c r="AM678" i="1"/>
  <c r="AL678" i="1" s="1"/>
  <c r="AJ673" i="1"/>
  <c r="AK673" i="1"/>
  <c r="AM673" i="1"/>
  <c r="AL673" i="1" s="1"/>
  <c r="AJ668" i="1"/>
  <c r="AK668" i="1"/>
  <c r="AG668" i="1" s="1"/>
  <c r="AM668" i="1"/>
  <c r="AL668" i="1" s="1"/>
  <c r="AJ663" i="1"/>
  <c r="AK663" i="1"/>
  <c r="AG663" i="1" s="1"/>
  <c r="AM663" i="1"/>
  <c r="AL663" i="1" s="1"/>
  <c r="AJ658" i="1"/>
  <c r="AK658" i="1"/>
  <c r="AG658" i="1" s="1"/>
  <c r="AM658" i="1"/>
  <c r="AL658" i="1" s="1"/>
  <c r="AJ653" i="1"/>
  <c r="AK653" i="1"/>
  <c r="AM653" i="1"/>
  <c r="AL653" i="1" s="1"/>
  <c r="AJ648" i="1"/>
  <c r="AK648" i="1"/>
  <c r="AM648" i="1"/>
  <c r="AL648" i="1" s="1"/>
  <c r="AJ643" i="1"/>
  <c r="AK643" i="1"/>
  <c r="AG643" i="1" s="1"/>
  <c r="AM643" i="1"/>
  <c r="AL643" i="1" s="1"/>
  <c r="AJ638" i="1"/>
  <c r="AK638" i="1"/>
  <c r="AG638" i="1" s="1"/>
  <c r="AM638" i="1"/>
  <c r="AL638" i="1" s="1"/>
  <c r="AJ633" i="1"/>
  <c r="AK633" i="1"/>
  <c r="AM633" i="1"/>
  <c r="AL633" i="1" s="1"/>
  <c r="AJ628" i="1"/>
  <c r="AK628" i="1"/>
  <c r="AM628" i="1"/>
  <c r="AL628" i="1" s="1"/>
  <c r="AJ623" i="1"/>
  <c r="AK623" i="1"/>
  <c r="AG623" i="1" s="1"/>
  <c r="AM623" i="1"/>
  <c r="AL623" i="1" s="1"/>
  <c r="AJ618" i="1"/>
  <c r="AK618" i="1"/>
  <c r="AM618" i="1"/>
  <c r="AL618" i="1" s="1"/>
  <c r="AJ613" i="1"/>
  <c r="AK613" i="1"/>
  <c r="AM613" i="1"/>
  <c r="AL613" i="1" s="1"/>
  <c r="AJ608" i="1"/>
  <c r="AK608" i="1"/>
  <c r="AM608" i="1"/>
  <c r="AL608" i="1" s="1"/>
  <c r="AJ603" i="1"/>
  <c r="AK603" i="1"/>
  <c r="AM603" i="1"/>
  <c r="AL603" i="1" s="1"/>
  <c r="AJ598" i="1"/>
  <c r="AK598" i="1"/>
  <c r="AM598" i="1"/>
  <c r="AL598" i="1" s="1"/>
  <c r="AJ593" i="1"/>
  <c r="AK593" i="1"/>
  <c r="AM593" i="1"/>
  <c r="AL593" i="1" s="1"/>
  <c r="AJ588" i="1"/>
  <c r="AK588" i="1"/>
  <c r="AM588" i="1"/>
  <c r="AL588" i="1" s="1"/>
  <c r="AJ583" i="1"/>
  <c r="AK583" i="1"/>
  <c r="AM583" i="1"/>
  <c r="AL583" i="1" s="1"/>
  <c r="AJ578" i="1"/>
  <c r="AK578" i="1"/>
  <c r="AM578" i="1"/>
  <c r="AL578" i="1" s="1"/>
  <c r="AJ573" i="1"/>
  <c r="AK573" i="1"/>
  <c r="AM573" i="1"/>
  <c r="AL573" i="1" s="1"/>
  <c r="AJ568" i="1"/>
  <c r="AK568" i="1"/>
  <c r="AM568" i="1"/>
  <c r="AL568" i="1" s="1"/>
  <c r="AJ564" i="1"/>
  <c r="AK564" i="1"/>
  <c r="AM564" i="1"/>
  <c r="AL564" i="1" s="1"/>
  <c r="AJ559" i="1"/>
  <c r="AK559" i="1"/>
  <c r="AM559" i="1"/>
  <c r="AL559" i="1" s="1"/>
  <c r="AJ554" i="1"/>
  <c r="AK554" i="1"/>
  <c r="AM554" i="1"/>
  <c r="AL554" i="1" s="1"/>
  <c r="AJ549" i="1"/>
  <c r="AK549" i="1"/>
  <c r="AM549" i="1"/>
  <c r="AL549" i="1" s="1"/>
  <c r="AJ544" i="1"/>
  <c r="AK544" i="1"/>
  <c r="AM544" i="1"/>
  <c r="AL544" i="1" s="1"/>
  <c r="AJ539" i="1"/>
  <c r="AK539" i="1"/>
  <c r="AM539" i="1"/>
  <c r="AL539" i="1" s="1"/>
  <c r="AJ535" i="1"/>
  <c r="AK535" i="1"/>
  <c r="AM535" i="1"/>
  <c r="AL535" i="1" s="1"/>
  <c r="AJ530" i="1"/>
  <c r="AK530" i="1"/>
  <c r="AM530" i="1"/>
  <c r="AL530" i="1" s="1"/>
  <c r="AJ526" i="1"/>
  <c r="AK526" i="1"/>
  <c r="AM526" i="1"/>
  <c r="AL526" i="1" s="1"/>
  <c r="AJ522" i="1"/>
  <c r="AK522" i="1"/>
  <c r="AM522" i="1"/>
  <c r="AL522" i="1" s="1"/>
  <c r="AJ519" i="1"/>
  <c r="AK519" i="1"/>
  <c r="AM519" i="1"/>
  <c r="AL519" i="1" s="1"/>
  <c r="AJ514" i="1"/>
  <c r="AK514" i="1"/>
  <c r="AM514" i="1"/>
  <c r="AL514" i="1" s="1"/>
  <c r="AJ511" i="1"/>
  <c r="AK511" i="1"/>
  <c r="AM511" i="1"/>
  <c r="AL511" i="1" s="1"/>
  <c r="AJ507" i="1"/>
  <c r="AK507" i="1"/>
  <c r="AM507" i="1"/>
  <c r="AL507" i="1" s="1"/>
  <c r="AJ502" i="1"/>
  <c r="AK502" i="1"/>
  <c r="AM502" i="1"/>
  <c r="AL502" i="1" s="1"/>
  <c r="AJ497" i="1"/>
  <c r="AK497" i="1"/>
  <c r="AM497" i="1"/>
  <c r="AL497" i="1" s="1"/>
  <c r="AJ492" i="1"/>
  <c r="AK492" i="1"/>
  <c r="AM492" i="1"/>
  <c r="AL492" i="1" s="1"/>
  <c r="AJ489" i="1"/>
  <c r="AK489" i="1"/>
  <c r="AM489" i="1"/>
  <c r="AL489" i="1" s="1"/>
  <c r="AJ484" i="1"/>
  <c r="AK484" i="1"/>
  <c r="AM484" i="1"/>
  <c r="AL484" i="1" s="1"/>
  <c r="AJ480" i="1"/>
  <c r="AK480" i="1"/>
  <c r="AM480" i="1"/>
  <c r="AL480" i="1" s="1"/>
  <c r="AJ475" i="1"/>
  <c r="AK475" i="1"/>
  <c r="AM475" i="1"/>
  <c r="AL475" i="1" s="1"/>
  <c r="AJ470" i="1"/>
  <c r="AK470" i="1"/>
  <c r="AM470" i="1"/>
  <c r="AL470" i="1" s="1"/>
  <c r="AJ465" i="1"/>
  <c r="AK465" i="1"/>
  <c r="AM465" i="1"/>
  <c r="AL465" i="1" s="1"/>
  <c r="AJ460" i="1"/>
  <c r="AK460" i="1"/>
  <c r="AM460" i="1"/>
  <c r="AL460" i="1" s="1"/>
  <c r="AJ455" i="1"/>
  <c r="AK455" i="1"/>
  <c r="AM455" i="1"/>
  <c r="AL455" i="1" s="1"/>
  <c r="AJ450" i="1"/>
  <c r="AK450" i="1"/>
  <c r="AM450" i="1"/>
  <c r="AL450" i="1" s="1"/>
  <c r="AJ447" i="1"/>
  <c r="AK447" i="1"/>
  <c r="AG447" i="1" s="1"/>
  <c r="AM447" i="1"/>
  <c r="AL447" i="1" s="1"/>
  <c r="AM783" i="1"/>
  <c r="AL783" i="1" s="1"/>
  <c r="AK783" i="1"/>
  <c r="AG783" i="1" s="1"/>
  <c r="AJ783" i="1"/>
  <c r="AM782" i="1"/>
  <c r="AL782" i="1" s="1"/>
  <c r="AK782" i="1"/>
  <c r="AG782" i="1" s="1"/>
  <c r="AJ782" i="1"/>
  <c r="AM781" i="1"/>
  <c r="AL781" i="1" s="1"/>
  <c r="AK781" i="1"/>
  <c r="AJ781" i="1"/>
  <c r="AM780" i="1"/>
  <c r="AL780" i="1" s="1"/>
  <c r="AK780" i="1"/>
  <c r="AG780" i="1" s="1"/>
  <c r="AJ780" i="1"/>
  <c r="AM778" i="1"/>
  <c r="AL778" i="1" s="1"/>
  <c r="AK778" i="1"/>
  <c r="AJ778" i="1"/>
  <c r="AM777" i="1"/>
  <c r="AL777" i="1" s="1"/>
  <c r="AK777" i="1"/>
  <c r="AG777" i="1" s="1"/>
  <c r="AJ777" i="1"/>
  <c r="AM776" i="1"/>
  <c r="AL776" i="1" s="1"/>
  <c r="AK776" i="1"/>
  <c r="AJ776" i="1"/>
  <c r="AM775" i="1"/>
  <c r="AL775" i="1" s="1"/>
  <c r="AK775" i="1"/>
  <c r="AG775" i="1" s="1"/>
  <c r="AJ775" i="1"/>
  <c r="AM773" i="1"/>
  <c r="AL773" i="1" s="1"/>
  <c r="AK773" i="1"/>
  <c r="AJ773" i="1"/>
  <c r="AM772" i="1"/>
  <c r="AL772" i="1" s="1"/>
  <c r="AK772" i="1"/>
  <c r="AG772" i="1" s="1"/>
  <c r="AJ772" i="1"/>
  <c r="AM771" i="1"/>
  <c r="AL771" i="1" s="1"/>
  <c r="AK771" i="1"/>
  <c r="AJ771" i="1"/>
  <c r="AM770" i="1"/>
  <c r="AL770" i="1" s="1"/>
  <c r="AK770" i="1"/>
  <c r="AG770" i="1" s="1"/>
  <c r="AJ770" i="1"/>
  <c r="AM768" i="1"/>
  <c r="AL768" i="1" s="1"/>
  <c r="AK768" i="1"/>
  <c r="AG768" i="1" s="1"/>
  <c r="AJ768" i="1"/>
  <c r="AM767" i="1"/>
  <c r="AL767" i="1" s="1"/>
  <c r="AK767" i="1"/>
  <c r="AG767" i="1" s="1"/>
  <c r="AJ767" i="1"/>
  <c r="AM766" i="1"/>
  <c r="AL766" i="1" s="1"/>
  <c r="AK766" i="1"/>
  <c r="AJ766" i="1"/>
  <c r="AM765" i="1"/>
  <c r="AL765" i="1" s="1"/>
  <c r="AK765" i="1"/>
  <c r="AG765" i="1" s="1"/>
  <c r="AJ765" i="1"/>
  <c r="AM763" i="1"/>
  <c r="AL763" i="1" s="1"/>
  <c r="AK763" i="1"/>
  <c r="AG763" i="1" s="1"/>
  <c r="AJ763" i="1"/>
  <c r="AM762" i="1"/>
  <c r="AL762" i="1" s="1"/>
  <c r="AK762" i="1"/>
  <c r="AG762" i="1" s="1"/>
  <c r="AJ762" i="1"/>
  <c r="AM761" i="1"/>
  <c r="AL761" i="1" s="1"/>
  <c r="AK761" i="1"/>
  <c r="AJ761" i="1"/>
  <c r="AM760" i="1"/>
  <c r="AL760" i="1" s="1"/>
  <c r="AK760" i="1"/>
  <c r="AG760" i="1" s="1"/>
  <c r="AJ760" i="1"/>
  <c r="AM758" i="1"/>
  <c r="AL758" i="1" s="1"/>
  <c r="AK758" i="1"/>
  <c r="AJ758" i="1"/>
  <c r="AM757" i="1"/>
  <c r="AL757" i="1" s="1"/>
  <c r="AK757" i="1"/>
  <c r="AG757" i="1" s="1"/>
  <c r="AJ757" i="1"/>
  <c r="AM756" i="1"/>
  <c r="AL756" i="1" s="1"/>
  <c r="AK756" i="1"/>
  <c r="AJ756" i="1"/>
  <c r="AM755" i="1"/>
  <c r="AL755" i="1" s="1"/>
  <c r="AK755" i="1"/>
  <c r="AG755" i="1" s="1"/>
  <c r="AJ755" i="1"/>
  <c r="AM753" i="1"/>
  <c r="AL753" i="1" s="1"/>
  <c r="AK753" i="1"/>
  <c r="AG753" i="1" s="1"/>
  <c r="AJ753" i="1"/>
  <c r="AM752" i="1"/>
  <c r="AL752" i="1" s="1"/>
  <c r="AK752" i="1"/>
  <c r="AG752" i="1" s="1"/>
  <c r="AJ752" i="1"/>
  <c r="AM751" i="1"/>
  <c r="AL751" i="1" s="1"/>
  <c r="AK751" i="1"/>
  <c r="AJ751" i="1"/>
  <c r="AM750" i="1"/>
  <c r="AL750" i="1" s="1"/>
  <c r="AK750" i="1"/>
  <c r="AG750" i="1" s="1"/>
  <c r="AJ750" i="1"/>
  <c r="AM748" i="1"/>
  <c r="AL748" i="1" s="1"/>
  <c r="AK748" i="1"/>
  <c r="AG748" i="1" s="1"/>
  <c r="AJ748" i="1"/>
  <c r="AM747" i="1"/>
  <c r="AL747" i="1" s="1"/>
  <c r="AK747" i="1"/>
  <c r="AG747" i="1" s="1"/>
  <c r="AJ747" i="1"/>
  <c r="AM746" i="1"/>
  <c r="AL746" i="1" s="1"/>
  <c r="AK746" i="1"/>
  <c r="AJ746" i="1"/>
  <c r="AM745" i="1"/>
  <c r="AL745" i="1" s="1"/>
  <c r="AK745" i="1"/>
  <c r="AG745" i="1" s="1"/>
  <c r="AJ745" i="1"/>
  <c r="AM743" i="1"/>
  <c r="AL743" i="1" s="1"/>
  <c r="AK743" i="1"/>
  <c r="AG743" i="1" s="1"/>
  <c r="AJ743" i="1"/>
  <c r="AM742" i="1"/>
  <c r="AL742" i="1" s="1"/>
  <c r="AK742" i="1"/>
  <c r="AG742" i="1" s="1"/>
  <c r="AJ742" i="1"/>
  <c r="AM741" i="1"/>
  <c r="AL741" i="1" s="1"/>
  <c r="AK741" i="1"/>
  <c r="AJ741" i="1"/>
  <c r="AM740" i="1"/>
  <c r="AL740" i="1" s="1"/>
  <c r="AK740" i="1"/>
  <c r="AG740" i="1" s="1"/>
  <c r="AJ740" i="1"/>
  <c r="AM738" i="1"/>
  <c r="AL738" i="1" s="1"/>
  <c r="AK738" i="1"/>
  <c r="AG738" i="1" s="1"/>
  <c r="AJ738" i="1"/>
  <c r="AM737" i="1"/>
  <c r="AL737" i="1" s="1"/>
  <c r="AK737" i="1"/>
  <c r="AG737" i="1" s="1"/>
  <c r="AJ737" i="1"/>
  <c r="AM736" i="1"/>
  <c r="AL736" i="1" s="1"/>
  <c r="AK736" i="1"/>
  <c r="AJ736" i="1"/>
  <c r="AM735" i="1"/>
  <c r="AL735" i="1" s="1"/>
  <c r="AK735" i="1"/>
  <c r="AG735" i="1" s="1"/>
  <c r="AJ735" i="1"/>
  <c r="AM733" i="1"/>
  <c r="AL733" i="1" s="1"/>
  <c r="AK733" i="1"/>
  <c r="AG733" i="1" s="1"/>
  <c r="AJ733" i="1"/>
  <c r="AM732" i="1"/>
  <c r="AL732" i="1" s="1"/>
  <c r="AK732" i="1"/>
  <c r="AG732" i="1" s="1"/>
  <c r="AJ732" i="1"/>
  <c r="AM731" i="1"/>
  <c r="AL731" i="1" s="1"/>
  <c r="AK731" i="1"/>
  <c r="AJ731" i="1"/>
  <c r="AM730" i="1"/>
  <c r="AL730" i="1" s="1"/>
  <c r="AK730" i="1"/>
  <c r="AG730" i="1" s="1"/>
  <c r="AJ730" i="1"/>
  <c r="AM728" i="1"/>
  <c r="AL728" i="1" s="1"/>
  <c r="AK728" i="1"/>
  <c r="AG728" i="1" s="1"/>
  <c r="AJ728" i="1"/>
  <c r="AM727" i="1"/>
  <c r="AL727" i="1" s="1"/>
  <c r="AK727" i="1"/>
  <c r="AG727" i="1" s="1"/>
  <c r="AJ727" i="1"/>
  <c r="AM726" i="1"/>
  <c r="AL726" i="1" s="1"/>
  <c r="AK726" i="1"/>
  <c r="AJ726" i="1"/>
  <c r="AM725" i="1"/>
  <c r="AL725" i="1" s="1"/>
  <c r="AK725" i="1"/>
  <c r="AG725" i="1" s="1"/>
  <c r="AJ725" i="1"/>
  <c r="AM723" i="1"/>
  <c r="AL723" i="1" s="1"/>
  <c r="AK723" i="1"/>
  <c r="AJ723" i="1"/>
  <c r="AM722" i="1"/>
  <c r="AL722" i="1" s="1"/>
  <c r="AK722" i="1"/>
  <c r="AG722" i="1" s="1"/>
  <c r="AJ722" i="1"/>
  <c r="AM721" i="1"/>
  <c r="AL721" i="1" s="1"/>
  <c r="AK721" i="1"/>
  <c r="AJ721" i="1"/>
  <c r="AM720" i="1"/>
  <c r="AL720" i="1" s="1"/>
  <c r="AK720" i="1"/>
  <c r="AG720" i="1" s="1"/>
  <c r="AJ720" i="1"/>
  <c r="AM718" i="1"/>
  <c r="AL718" i="1" s="1"/>
  <c r="AK718" i="1"/>
  <c r="AG718" i="1" s="1"/>
  <c r="AJ718" i="1"/>
  <c r="AM717" i="1"/>
  <c r="AL717" i="1" s="1"/>
  <c r="AK717" i="1"/>
  <c r="AG717" i="1" s="1"/>
  <c r="AJ717" i="1"/>
  <c r="AM716" i="1"/>
  <c r="AL716" i="1" s="1"/>
  <c r="AK716" i="1"/>
  <c r="AJ716" i="1"/>
  <c r="AM715" i="1"/>
  <c r="AL715" i="1" s="1"/>
  <c r="AK715" i="1"/>
  <c r="AG715" i="1" s="1"/>
  <c r="AJ715" i="1"/>
  <c r="AM713" i="1"/>
  <c r="AL713" i="1" s="1"/>
  <c r="AK713" i="1"/>
  <c r="AG713" i="1" s="1"/>
  <c r="AJ713" i="1"/>
  <c r="AM712" i="1"/>
  <c r="AL712" i="1" s="1"/>
  <c r="AK712" i="1"/>
  <c r="AG712" i="1" s="1"/>
  <c r="AJ712" i="1"/>
  <c r="AM711" i="1"/>
  <c r="AL711" i="1" s="1"/>
  <c r="AK711" i="1"/>
  <c r="AJ711" i="1"/>
  <c r="AM710" i="1"/>
  <c r="AL710" i="1" s="1"/>
  <c r="AK710" i="1"/>
  <c r="AG710" i="1" s="1"/>
  <c r="AJ710" i="1"/>
  <c r="AM708" i="1"/>
  <c r="AL708" i="1" s="1"/>
  <c r="AK708" i="1"/>
  <c r="AJ708" i="1"/>
  <c r="AM707" i="1"/>
  <c r="AL707" i="1" s="1"/>
  <c r="AK707" i="1"/>
  <c r="AG707" i="1" s="1"/>
  <c r="AJ707" i="1"/>
  <c r="AM706" i="1"/>
  <c r="AL706" i="1" s="1"/>
  <c r="AK706" i="1"/>
  <c r="AJ706" i="1"/>
  <c r="AM705" i="1"/>
  <c r="AL705" i="1" s="1"/>
  <c r="AK705" i="1"/>
  <c r="AG705" i="1" s="1"/>
  <c r="AJ705" i="1"/>
  <c r="AM703" i="1"/>
  <c r="AL703" i="1" s="1"/>
  <c r="AK703" i="1"/>
  <c r="AG703" i="1" s="1"/>
  <c r="AJ703" i="1"/>
  <c r="AM702" i="1"/>
  <c r="AL702" i="1" s="1"/>
  <c r="AK702" i="1"/>
  <c r="AG702" i="1" s="1"/>
  <c r="AJ702" i="1"/>
  <c r="AM701" i="1"/>
  <c r="AL701" i="1" s="1"/>
  <c r="AK701" i="1"/>
  <c r="AJ701" i="1"/>
  <c r="AM699" i="1"/>
  <c r="AL699" i="1" s="1"/>
  <c r="AK699" i="1"/>
  <c r="AG699" i="1" s="1"/>
  <c r="AJ699" i="1"/>
  <c r="AM698" i="1"/>
  <c r="AL698" i="1" s="1"/>
  <c r="AK698" i="1"/>
  <c r="AG698" i="1" s="1"/>
  <c r="AJ698" i="1"/>
  <c r="AM697" i="1"/>
  <c r="AL697" i="1" s="1"/>
  <c r="AK697" i="1"/>
  <c r="AJ697" i="1"/>
  <c r="AM695" i="1"/>
  <c r="AL695" i="1" s="1"/>
  <c r="AK695" i="1"/>
  <c r="AG695" i="1" s="1"/>
  <c r="AJ695" i="1"/>
  <c r="AM694" i="1"/>
  <c r="AL694" i="1" s="1"/>
  <c r="AK694" i="1"/>
  <c r="AG694" i="1" s="1"/>
  <c r="AJ694" i="1"/>
  <c r="AM693" i="1"/>
  <c r="AL693" i="1" s="1"/>
  <c r="AK693" i="1"/>
  <c r="AJ693" i="1"/>
  <c r="AM692" i="1"/>
  <c r="AL692" i="1" s="1"/>
  <c r="AK692" i="1"/>
  <c r="AG692" i="1" s="1"/>
  <c r="AJ692" i="1"/>
  <c r="AM690" i="1"/>
  <c r="AL690" i="1" s="1"/>
  <c r="AK690" i="1"/>
  <c r="AG690" i="1" s="1"/>
  <c r="AJ690" i="1"/>
  <c r="AM689" i="1"/>
  <c r="AL689" i="1" s="1"/>
  <c r="AK689" i="1"/>
  <c r="AG689" i="1" s="1"/>
  <c r="AJ689" i="1"/>
  <c r="AM688" i="1"/>
  <c r="AL688" i="1" s="1"/>
  <c r="AK688" i="1"/>
  <c r="AJ688" i="1"/>
  <c r="AM687" i="1"/>
  <c r="AL687" i="1" s="1"/>
  <c r="AK687" i="1"/>
  <c r="AG687" i="1" s="1"/>
  <c r="AJ687" i="1"/>
  <c r="AM685" i="1"/>
  <c r="AL685" i="1" s="1"/>
  <c r="AK685" i="1"/>
  <c r="AG685" i="1" s="1"/>
  <c r="AJ685" i="1"/>
  <c r="AM684" i="1"/>
  <c r="AL684" i="1" s="1"/>
  <c r="AK684" i="1"/>
  <c r="AG684" i="1" s="1"/>
  <c r="AJ684" i="1"/>
  <c r="AM683" i="1"/>
  <c r="AL683" i="1" s="1"/>
  <c r="AK683" i="1"/>
  <c r="AJ683" i="1"/>
  <c r="AM681" i="1"/>
  <c r="AL681" i="1" s="1"/>
  <c r="AK681" i="1"/>
  <c r="AG681" i="1" s="1"/>
  <c r="AJ681" i="1"/>
  <c r="AM680" i="1"/>
  <c r="AL680" i="1" s="1"/>
  <c r="AK680" i="1"/>
  <c r="AG680" i="1" s="1"/>
  <c r="AJ680" i="1"/>
  <c r="AM679" i="1"/>
  <c r="AL679" i="1" s="1"/>
  <c r="AK679" i="1"/>
  <c r="AJ679" i="1"/>
  <c r="AM677" i="1"/>
  <c r="AL677" i="1" s="1"/>
  <c r="AK677" i="1"/>
  <c r="AJ677" i="1"/>
  <c r="AM676" i="1"/>
  <c r="AL676" i="1" s="1"/>
  <c r="AK676" i="1"/>
  <c r="AG676" i="1" s="1"/>
  <c r="AJ676" i="1"/>
  <c r="AM675" i="1"/>
  <c r="AL675" i="1" s="1"/>
  <c r="AK675" i="1"/>
  <c r="AJ675" i="1"/>
  <c r="AM674" i="1"/>
  <c r="AL674" i="1" s="1"/>
  <c r="AK674" i="1"/>
  <c r="AG674" i="1" s="1"/>
  <c r="AJ674" i="1"/>
  <c r="AM672" i="1"/>
  <c r="AL672" i="1" s="1"/>
  <c r="AK672" i="1"/>
  <c r="AJ672" i="1"/>
  <c r="AM671" i="1"/>
  <c r="AL671" i="1" s="1"/>
  <c r="AK671" i="1"/>
  <c r="AG671" i="1" s="1"/>
  <c r="AJ671" i="1"/>
  <c r="AM670" i="1"/>
  <c r="AL670" i="1" s="1"/>
  <c r="AK670" i="1"/>
  <c r="AJ670" i="1"/>
  <c r="AM669" i="1"/>
  <c r="AL669" i="1" s="1"/>
  <c r="AK669" i="1"/>
  <c r="AG669" i="1" s="1"/>
  <c r="AJ669" i="1"/>
  <c r="AM667" i="1"/>
  <c r="AL667" i="1" s="1"/>
  <c r="AK667" i="1"/>
  <c r="AJ667" i="1"/>
  <c r="AM666" i="1"/>
  <c r="AL666" i="1" s="1"/>
  <c r="AK666" i="1"/>
  <c r="AG666" i="1" s="1"/>
  <c r="AJ666" i="1"/>
  <c r="AM665" i="1"/>
  <c r="AL665" i="1" s="1"/>
  <c r="AK665" i="1"/>
  <c r="AJ665" i="1"/>
  <c r="AM664" i="1"/>
  <c r="AL664" i="1" s="1"/>
  <c r="AK664" i="1"/>
  <c r="AG664" i="1" s="1"/>
  <c r="AJ664" i="1"/>
  <c r="AM662" i="1"/>
  <c r="AL662" i="1" s="1"/>
  <c r="AK662" i="1"/>
  <c r="AJ662" i="1"/>
  <c r="AM661" i="1"/>
  <c r="AL661" i="1" s="1"/>
  <c r="AK661" i="1"/>
  <c r="AG661" i="1" s="1"/>
  <c r="AJ661" i="1"/>
  <c r="AM660" i="1"/>
  <c r="AL660" i="1" s="1"/>
  <c r="AK660" i="1"/>
  <c r="AJ660" i="1"/>
  <c r="AM659" i="1"/>
  <c r="AL659" i="1" s="1"/>
  <c r="AK659" i="1"/>
  <c r="AG659" i="1" s="1"/>
  <c r="AJ659" i="1"/>
  <c r="AM657" i="1"/>
  <c r="AL657" i="1" s="1"/>
  <c r="AK657" i="1"/>
  <c r="AG657" i="1" s="1"/>
  <c r="AJ657" i="1"/>
  <c r="AM656" i="1"/>
  <c r="AL656" i="1" s="1"/>
  <c r="AK656" i="1"/>
  <c r="AG656" i="1" s="1"/>
  <c r="AJ656" i="1"/>
  <c r="AM655" i="1"/>
  <c r="AL655" i="1" s="1"/>
  <c r="AK655" i="1"/>
  <c r="AJ655" i="1"/>
  <c r="AM654" i="1"/>
  <c r="AL654" i="1" s="1"/>
  <c r="AK654" i="1"/>
  <c r="AG654" i="1" s="1"/>
  <c r="AJ654" i="1"/>
  <c r="AM652" i="1"/>
  <c r="AL652" i="1" s="1"/>
  <c r="AK652" i="1"/>
  <c r="AG652" i="1" s="1"/>
  <c r="AJ652" i="1"/>
  <c r="AM651" i="1"/>
  <c r="AL651" i="1" s="1"/>
  <c r="AK651" i="1"/>
  <c r="AG651" i="1" s="1"/>
  <c r="AJ651" i="1"/>
  <c r="AM650" i="1"/>
  <c r="AL650" i="1" s="1"/>
  <c r="AK650" i="1"/>
  <c r="AJ650" i="1"/>
  <c r="AM649" i="1"/>
  <c r="AL649" i="1" s="1"/>
  <c r="AK649" i="1"/>
  <c r="AG649" i="1" s="1"/>
  <c r="AJ649" i="1"/>
  <c r="AM647" i="1"/>
  <c r="AL647" i="1" s="1"/>
  <c r="AK647" i="1"/>
  <c r="AJ647" i="1"/>
  <c r="AM646" i="1"/>
  <c r="AL646" i="1" s="1"/>
  <c r="AK646" i="1"/>
  <c r="AG646" i="1" s="1"/>
  <c r="AJ646" i="1"/>
  <c r="AM645" i="1"/>
  <c r="AL645" i="1" s="1"/>
  <c r="AK645" i="1"/>
  <c r="AJ645" i="1"/>
  <c r="AM644" i="1"/>
  <c r="AL644" i="1" s="1"/>
  <c r="AK644" i="1"/>
  <c r="AG644" i="1" s="1"/>
  <c r="AJ644" i="1"/>
  <c r="AM642" i="1"/>
  <c r="AL642" i="1" s="1"/>
  <c r="AK642" i="1"/>
  <c r="AG642" i="1" s="1"/>
  <c r="AJ642" i="1"/>
  <c r="AM641" i="1"/>
  <c r="AL641" i="1" s="1"/>
  <c r="AK641" i="1"/>
  <c r="AG641" i="1" s="1"/>
  <c r="AJ641" i="1"/>
  <c r="AM640" i="1"/>
  <c r="AL640" i="1" s="1"/>
  <c r="AK640" i="1"/>
  <c r="AJ640" i="1"/>
  <c r="AM639" i="1"/>
  <c r="AL639" i="1" s="1"/>
  <c r="AK639" i="1"/>
  <c r="AG639" i="1" s="1"/>
  <c r="AJ639" i="1"/>
  <c r="AM637" i="1"/>
  <c r="AL637" i="1" s="1"/>
  <c r="AK637" i="1"/>
  <c r="AG637" i="1" s="1"/>
  <c r="AJ637" i="1"/>
  <c r="AM636" i="1"/>
  <c r="AL636" i="1" s="1"/>
  <c r="AK636" i="1"/>
  <c r="AG636" i="1" s="1"/>
  <c r="AJ636" i="1"/>
  <c r="AM635" i="1"/>
  <c r="AL635" i="1" s="1"/>
  <c r="AK635" i="1"/>
  <c r="AJ635" i="1"/>
  <c r="AM634" i="1"/>
  <c r="AL634" i="1" s="1"/>
  <c r="AK634" i="1"/>
  <c r="AG634" i="1" s="1"/>
  <c r="AJ634" i="1"/>
  <c r="AM632" i="1"/>
  <c r="AL632" i="1" s="1"/>
  <c r="AK632" i="1"/>
  <c r="AJ632" i="1"/>
  <c r="AM631" i="1"/>
  <c r="AL631" i="1" s="1"/>
  <c r="AK631" i="1"/>
  <c r="AG631" i="1" s="1"/>
  <c r="AJ631" i="1"/>
  <c r="AM630" i="1"/>
  <c r="AL630" i="1" s="1"/>
  <c r="AK630" i="1"/>
  <c r="AJ630" i="1"/>
  <c r="AM629" i="1"/>
  <c r="AL629" i="1" s="1"/>
  <c r="AK629" i="1"/>
  <c r="AG629" i="1" s="1"/>
  <c r="AJ629" i="1"/>
  <c r="AM627" i="1"/>
  <c r="AL627" i="1" s="1"/>
  <c r="AK627" i="1"/>
  <c r="AG627" i="1" s="1"/>
  <c r="AJ627" i="1"/>
  <c r="AM626" i="1"/>
  <c r="AL626" i="1" s="1"/>
  <c r="AK626" i="1"/>
  <c r="AG626" i="1" s="1"/>
  <c r="AJ626" i="1"/>
  <c r="AM625" i="1"/>
  <c r="AL625" i="1" s="1"/>
  <c r="AK625" i="1"/>
  <c r="AJ625" i="1"/>
  <c r="AM624" i="1"/>
  <c r="AL624" i="1" s="1"/>
  <c r="AK624" i="1"/>
  <c r="AG624" i="1" s="1"/>
  <c r="AJ624" i="1"/>
  <c r="AM622" i="1"/>
  <c r="AL622" i="1" s="1"/>
  <c r="AK622" i="1"/>
  <c r="AJ622" i="1"/>
  <c r="AM621" i="1"/>
  <c r="AL621" i="1" s="1"/>
  <c r="AK621" i="1"/>
  <c r="AG621" i="1" s="1"/>
  <c r="AJ621" i="1"/>
  <c r="AM620" i="1"/>
  <c r="AL620" i="1" s="1"/>
  <c r="AK620" i="1"/>
  <c r="AJ620" i="1"/>
  <c r="AM619" i="1"/>
  <c r="AL619" i="1" s="1"/>
  <c r="AK619" i="1"/>
  <c r="AG619" i="1" s="1"/>
  <c r="AJ619" i="1"/>
  <c r="AM617" i="1"/>
  <c r="AL617" i="1" s="1"/>
  <c r="AK617" i="1"/>
  <c r="AG617" i="1" s="1"/>
  <c r="AJ617" i="1"/>
  <c r="AM616" i="1"/>
  <c r="AL616" i="1" s="1"/>
  <c r="AK616" i="1"/>
  <c r="AG616" i="1" s="1"/>
  <c r="AJ616" i="1"/>
  <c r="AM615" i="1"/>
  <c r="AL615" i="1" s="1"/>
  <c r="AK615" i="1"/>
  <c r="AJ615" i="1"/>
  <c r="AM614" i="1"/>
  <c r="AL614" i="1" s="1"/>
  <c r="AK614" i="1"/>
  <c r="AG614" i="1" s="1"/>
  <c r="AJ614" i="1"/>
  <c r="AM612" i="1"/>
  <c r="AL612" i="1" s="1"/>
  <c r="AK612" i="1"/>
  <c r="AG612" i="1" s="1"/>
  <c r="AJ612" i="1"/>
  <c r="AM611" i="1"/>
  <c r="AL611" i="1" s="1"/>
  <c r="AK611" i="1"/>
  <c r="AG611" i="1" s="1"/>
  <c r="AJ611" i="1"/>
  <c r="AM610" i="1"/>
  <c r="AL610" i="1" s="1"/>
  <c r="AK610" i="1"/>
  <c r="AJ610" i="1"/>
  <c r="AM609" i="1"/>
  <c r="AL609" i="1" s="1"/>
  <c r="AK609" i="1"/>
  <c r="AG609" i="1" s="1"/>
  <c r="AJ609" i="1"/>
  <c r="AM434" i="1"/>
  <c r="AL434" i="1" s="1"/>
  <c r="AK434" i="1"/>
  <c r="AJ434" i="1"/>
  <c r="AG434" i="1" s="1"/>
  <c r="AM438" i="1"/>
  <c r="AL438" i="1" s="1"/>
  <c r="AK438" i="1"/>
  <c r="AJ438" i="1"/>
  <c r="AG438" i="1" s="1"/>
  <c r="B16" i="2"/>
  <c r="AM1164" i="1"/>
  <c r="AL1164" i="1" s="1"/>
  <c r="AM1163" i="1"/>
  <c r="AL1163" i="1" s="1"/>
  <c r="AM1162" i="1"/>
  <c r="AL1162" i="1" s="1"/>
  <c r="AM1161" i="1"/>
  <c r="AL1161" i="1" s="1"/>
  <c r="AM1160" i="1"/>
  <c r="AL1160" i="1" s="1"/>
  <c r="AM1159" i="1"/>
  <c r="AL1159" i="1" s="1"/>
  <c r="AM1158" i="1"/>
  <c r="AL1158" i="1" s="1"/>
  <c r="AM1157" i="1"/>
  <c r="AL1157" i="1" s="1"/>
  <c r="AM1156" i="1"/>
  <c r="AL1156" i="1" s="1"/>
  <c r="AM1155" i="1"/>
  <c r="AL1155" i="1" s="1"/>
  <c r="AM1154" i="1"/>
  <c r="AL1154" i="1" s="1"/>
  <c r="AM1153" i="1"/>
  <c r="AL1153" i="1" s="1"/>
  <c r="AM1152" i="1"/>
  <c r="AL1152" i="1" s="1"/>
  <c r="AM1151" i="1"/>
  <c r="AL1151" i="1" s="1"/>
  <c r="AM1150" i="1"/>
  <c r="AL1150" i="1" s="1"/>
  <c r="AM1149" i="1"/>
  <c r="AL1149" i="1" s="1"/>
  <c r="AM1148" i="1"/>
  <c r="AL1148" i="1" s="1"/>
  <c r="AM1147" i="1"/>
  <c r="AL1147" i="1" s="1"/>
  <c r="AM1146" i="1"/>
  <c r="AL1146" i="1" s="1"/>
  <c r="AM1145" i="1"/>
  <c r="AL1145" i="1" s="1"/>
  <c r="AM1144" i="1"/>
  <c r="AL1144" i="1" s="1"/>
  <c r="AM1143" i="1"/>
  <c r="AL1143" i="1" s="1"/>
  <c r="AM1142" i="1"/>
  <c r="AL1142" i="1" s="1"/>
  <c r="AM1141" i="1"/>
  <c r="AL1141" i="1" s="1"/>
  <c r="AM1140" i="1"/>
  <c r="AL1140" i="1" s="1"/>
  <c r="AM1139" i="1"/>
  <c r="AL1139" i="1" s="1"/>
  <c r="AM1138" i="1"/>
  <c r="AL1138" i="1" s="1"/>
  <c r="AM1137" i="1"/>
  <c r="AL1137" i="1" s="1"/>
  <c r="AM1136" i="1"/>
  <c r="AL1136" i="1" s="1"/>
  <c r="AM1135" i="1"/>
  <c r="AL1135" i="1" s="1"/>
  <c r="AM1134" i="1"/>
  <c r="AL1134" i="1" s="1"/>
  <c r="AM1133" i="1"/>
  <c r="AL1133" i="1" s="1"/>
  <c r="AM1132" i="1"/>
  <c r="AL1132" i="1" s="1"/>
  <c r="AM1131" i="1"/>
  <c r="AL1131" i="1" s="1"/>
  <c r="AM1130" i="1"/>
  <c r="AL1130" i="1" s="1"/>
  <c r="AM1129" i="1"/>
  <c r="AL1129" i="1" s="1"/>
  <c r="AM1128" i="1"/>
  <c r="AL1128" i="1" s="1"/>
  <c r="AM1127" i="1"/>
  <c r="AL1127" i="1" s="1"/>
  <c r="AM1126" i="1"/>
  <c r="AL1126" i="1" s="1"/>
  <c r="AM1125" i="1"/>
  <c r="AL1125" i="1" s="1"/>
  <c r="AM1124" i="1"/>
  <c r="AL1124" i="1" s="1"/>
  <c r="AM1123" i="1"/>
  <c r="AL1123" i="1" s="1"/>
  <c r="AM1122" i="1"/>
  <c r="AL1122" i="1" s="1"/>
  <c r="AM1121" i="1"/>
  <c r="AL1121" i="1" s="1"/>
  <c r="AM1120" i="1"/>
  <c r="AL1120" i="1" s="1"/>
  <c r="AM1119" i="1"/>
  <c r="AL1119" i="1" s="1"/>
  <c r="AM1118" i="1"/>
  <c r="AL1118" i="1" s="1"/>
  <c r="AM1117" i="1"/>
  <c r="AL1117" i="1" s="1"/>
  <c r="AM1116" i="1"/>
  <c r="AL1116" i="1" s="1"/>
  <c r="AM1115" i="1"/>
  <c r="AL1115" i="1" s="1"/>
  <c r="AM1114" i="1"/>
  <c r="AL1114" i="1" s="1"/>
  <c r="AM1113" i="1"/>
  <c r="AL1113" i="1" s="1"/>
  <c r="AM1112" i="1"/>
  <c r="AL1112" i="1" s="1"/>
  <c r="AM1111" i="1"/>
  <c r="AL1111" i="1" s="1"/>
  <c r="AM1110" i="1"/>
  <c r="AL1110" i="1" s="1"/>
  <c r="AM1109" i="1"/>
  <c r="AL1109" i="1" s="1"/>
  <c r="AM1108" i="1"/>
  <c r="AL1108" i="1" s="1"/>
  <c r="AM1107" i="1"/>
  <c r="AL1107" i="1" s="1"/>
  <c r="AM1106" i="1"/>
  <c r="AL1106" i="1" s="1"/>
  <c r="AM1105" i="1"/>
  <c r="AL1105" i="1" s="1"/>
  <c r="AM1104" i="1"/>
  <c r="AL1104" i="1" s="1"/>
  <c r="AM1103" i="1"/>
  <c r="AL1103" i="1" s="1"/>
  <c r="AM1102" i="1"/>
  <c r="AL1102" i="1" s="1"/>
  <c r="AM1101" i="1"/>
  <c r="AL1101" i="1" s="1"/>
  <c r="AM1100" i="1"/>
  <c r="AL1100" i="1" s="1"/>
  <c r="AM1099" i="1"/>
  <c r="AL1099" i="1" s="1"/>
  <c r="AM1098" i="1"/>
  <c r="AL1098" i="1" s="1"/>
  <c r="AM1097" i="1"/>
  <c r="AL1097" i="1" s="1"/>
  <c r="AM1096" i="1"/>
  <c r="AL1096" i="1" s="1"/>
  <c r="AM1095" i="1"/>
  <c r="AL1095" i="1" s="1"/>
  <c r="AM1094" i="1"/>
  <c r="AL1094" i="1" s="1"/>
  <c r="AM1093" i="1"/>
  <c r="AL1093" i="1" s="1"/>
  <c r="AM1092" i="1"/>
  <c r="AL1092" i="1" s="1"/>
  <c r="AM1091" i="1"/>
  <c r="AL1091" i="1" s="1"/>
  <c r="AM1090" i="1"/>
  <c r="AL1090" i="1" s="1"/>
  <c r="AM1089" i="1"/>
  <c r="AL1089" i="1" s="1"/>
  <c r="AM1088" i="1"/>
  <c r="AL1088" i="1" s="1"/>
  <c r="AM1087" i="1"/>
  <c r="AL1087" i="1" s="1"/>
  <c r="AM1086" i="1"/>
  <c r="AL1086" i="1" s="1"/>
  <c r="AM1085" i="1"/>
  <c r="AL1085" i="1" s="1"/>
  <c r="AM1084" i="1"/>
  <c r="AL1084" i="1" s="1"/>
  <c r="AM1083" i="1"/>
  <c r="AL1083" i="1" s="1"/>
  <c r="AM1082" i="1"/>
  <c r="AL1082" i="1" s="1"/>
  <c r="AM1081" i="1"/>
  <c r="AL1081" i="1" s="1"/>
  <c r="AM1080" i="1"/>
  <c r="AL1080" i="1" s="1"/>
  <c r="AM1079" i="1"/>
  <c r="AL1079" i="1" s="1"/>
  <c r="AM1078" i="1"/>
  <c r="AL1078" i="1" s="1"/>
  <c r="AM1077" i="1"/>
  <c r="AL1077" i="1" s="1"/>
  <c r="AM1076" i="1"/>
  <c r="AL1076" i="1" s="1"/>
  <c r="AM1075" i="1"/>
  <c r="AL1075" i="1" s="1"/>
  <c r="AM1074" i="1"/>
  <c r="AL1074" i="1" s="1"/>
  <c r="AM1073" i="1"/>
  <c r="AL1073" i="1" s="1"/>
  <c r="AM1072" i="1"/>
  <c r="AL1072" i="1" s="1"/>
  <c r="AM1071" i="1"/>
  <c r="AL1071" i="1" s="1"/>
  <c r="AM1070" i="1"/>
  <c r="AL1070" i="1" s="1"/>
  <c r="AM1069" i="1"/>
  <c r="AL1069" i="1" s="1"/>
  <c r="AM1068" i="1"/>
  <c r="AL1068" i="1" s="1"/>
  <c r="AM1067" i="1"/>
  <c r="AL1067" i="1" s="1"/>
  <c r="AM1066" i="1"/>
  <c r="AL1066" i="1" s="1"/>
  <c r="AM1065" i="1"/>
  <c r="AL1065" i="1" s="1"/>
  <c r="AM1064" i="1"/>
  <c r="AL1064" i="1" s="1"/>
  <c r="AM1063" i="1"/>
  <c r="AL1063" i="1" s="1"/>
  <c r="AM1062" i="1"/>
  <c r="AL1062" i="1" s="1"/>
  <c r="AM1061" i="1"/>
  <c r="AL1061" i="1" s="1"/>
  <c r="AM1060" i="1"/>
  <c r="AL1060" i="1" s="1"/>
  <c r="AM1059" i="1"/>
  <c r="AL1059" i="1" s="1"/>
  <c r="AM1058" i="1"/>
  <c r="AL1058" i="1" s="1"/>
  <c r="AM1057" i="1"/>
  <c r="AL1057" i="1" s="1"/>
  <c r="AM1056" i="1"/>
  <c r="AL1056" i="1" s="1"/>
  <c r="AM1055" i="1"/>
  <c r="AL1055" i="1" s="1"/>
  <c r="AM1054" i="1"/>
  <c r="AL1054" i="1" s="1"/>
  <c r="AM1053" i="1"/>
  <c r="AL1053" i="1" s="1"/>
  <c r="AM1052" i="1"/>
  <c r="AL1052" i="1" s="1"/>
  <c r="AM1051" i="1"/>
  <c r="AL1051" i="1" s="1"/>
  <c r="AM1050" i="1"/>
  <c r="AL1050" i="1" s="1"/>
  <c r="AM1049" i="1"/>
  <c r="AL1049" i="1" s="1"/>
  <c r="AM1048" i="1"/>
  <c r="AL1048" i="1" s="1"/>
  <c r="AM1047" i="1"/>
  <c r="AL1047" i="1" s="1"/>
  <c r="AM1046" i="1"/>
  <c r="AL1046" i="1" s="1"/>
  <c r="AM1045" i="1"/>
  <c r="AL1045" i="1" s="1"/>
  <c r="AM1044" i="1"/>
  <c r="AL1044" i="1" s="1"/>
  <c r="AM1043" i="1"/>
  <c r="AL1043" i="1" s="1"/>
  <c r="AM1042" i="1"/>
  <c r="AL1042" i="1" s="1"/>
  <c r="AM1041" i="1"/>
  <c r="AL1041" i="1" s="1"/>
  <c r="AM1040" i="1"/>
  <c r="AL1040" i="1" s="1"/>
  <c r="AM1039" i="1"/>
  <c r="AL1039" i="1" s="1"/>
  <c r="AM1038" i="1"/>
  <c r="AL1038" i="1" s="1"/>
  <c r="AM1037" i="1"/>
  <c r="AL1037" i="1" s="1"/>
  <c r="AM1036" i="1"/>
  <c r="AL1036" i="1" s="1"/>
  <c r="AM1035" i="1"/>
  <c r="AL1035" i="1" s="1"/>
  <c r="AM1034" i="1"/>
  <c r="AL1034" i="1" s="1"/>
  <c r="AM1033" i="1"/>
  <c r="AL1033" i="1" s="1"/>
  <c r="AM1032" i="1"/>
  <c r="AL1032" i="1" s="1"/>
  <c r="AM1031" i="1"/>
  <c r="AL1031" i="1" s="1"/>
  <c r="AM1030" i="1"/>
  <c r="AL1030" i="1" s="1"/>
  <c r="AM1029" i="1"/>
  <c r="AL1029" i="1" s="1"/>
  <c r="AM1028" i="1"/>
  <c r="AL1028" i="1" s="1"/>
  <c r="AM1027" i="1"/>
  <c r="AL1027" i="1" s="1"/>
  <c r="AM1026" i="1"/>
  <c r="AL1026" i="1" s="1"/>
  <c r="AM1025" i="1"/>
  <c r="AL1025" i="1" s="1"/>
  <c r="AM1024" i="1"/>
  <c r="AL1024" i="1" s="1"/>
  <c r="AM1023" i="1"/>
  <c r="AL1023" i="1" s="1"/>
  <c r="AM1022" i="1"/>
  <c r="AL1022" i="1" s="1"/>
  <c r="AM1021" i="1"/>
  <c r="AL1021" i="1" s="1"/>
  <c r="AM1020" i="1"/>
  <c r="AL1020" i="1" s="1"/>
  <c r="AM1019" i="1"/>
  <c r="AL1019" i="1" s="1"/>
  <c r="AM1018" i="1"/>
  <c r="AL1018" i="1" s="1"/>
  <c r="AM1017" i="1"/>
  <c r="AL1017" i="1" s="1"/>
  <c r="AM1016" i="1"/>
  <c r="AL1016" i="1" s="1"/>
  <c r="AM1015" i="1"/>
  <c r="AL1015" i="1" s="1"/>
  <c r="AM1014" i="1"/>
  <c r="AL1014" i="1" s="1"/>
  <c r="AM1013" i="1"/>
  <c r="AL1013" i="1" s="1"/>
  <c r="AM1012" i="1"/>
  <c r="AL1012" i="1" s="1"/>
  <c r="AM1011" i="1"/>
  <c r="AL1011" i="1" s="1"/>
  <c r="AM1010" i="1"/>
  <c r="AL1010" i="1" s="1"/>
  <c r="AM1009" i="1"/>
  <c r="AL1009" i="1" s="1"/>
  <c r="AM1008" i="1"/>
  <c r="AL1008" i="1" s="1"/>
  <c r="AM1007" i="1"/>
  <c r="AL1007" i="1" s="1"/>
  <c r="AM1006" i="1"/>
  <c r="AL1006" i="1" s="1"/>
  <c r="AM1005" i="1"/>
  <c r="AL1005" i="1" s="1"/>
  <c r="AM1004" i="1"/>
  <c r="AL1004" i="1" s="1"/>
  <c r="AM1003" i="1"/>
  <c r="AL1003" i="1" s="1"/>
  <c r="AM1002" i="1"/>
  <c r="AL1002" i="1" s="1"/>
  <c r="AM1001" i="1"/>
  <c r="AL1001" i="1" s="1"/>
  <c r="AM1000" i="1"/>
  <c r="AL1000" i="1" s="1"/>
  <c r="AM999" i="1"/>
  <c r="AL999" i="1" s="1"/>
  <c r="AM998" i="1"/>
  <c r="AL998" i="1" s="1"/>
  <c r="AM997" i="1"/>
  <c r="AL997" i="1" s="1"/>
  <c r="AM996" i="1"/>
  <c r="AL996" i="1" s="1"/>
  <c r="AM995" i="1"/>
  <c r="AL995" i="1" s="1"/>
  <c r="AM994" i="1"/>
  <c r="AL994" i="1" s="1"/>
  <c r="AM993" i="1"/>
  <c r="AL993" i="1" s="1"/>
  <c r="AM992" i="1"/>
  <c r="AL992" i="1" s="1"/>
  <c r="AM991" i="1"/>
  <c r="AL991" i="1" s="1"/>
  <c r="AM990" i="1"/>
  <c r="AL990" i="1" s="1"/>
  <c r="AM989" i="1"/>
  <c r="AL989" i="1" s="1"/>
  <c r="AM988" i="1"/>
  <c r="AL988" i="1" s="1"/>
  <c r="AM987" i="1"/>
  <c r="AL987" i="1" s="1"/>
  <c r="AM986" i="1"/>
  <c r="AL986" i="1" s="1"/>
  <c r="AM985" i="1"/>
  <c r="AL985" i="1" s="1"/>
  <c r="AM984" i="1"/>
  <c r="AL984" i="1" s="1"/>
  <c r="AM983" i="1"/>
  <c r="AL983" i="1" s="1"/>
  <c r="AM982" i="1"/>
  <c r="AL982" i="1" s="1"/>
  <c r="AM981" i="1"/>
  <c r="AL981" i="1" s="1"/>
  <c r="AM980" i="1"/>
  <c r="AL980" i="1" s="1"/>
  <c r="AM979" i="1"/>
  <c r="AL979" i="1" s="1"/>
  <c r="AM978" i="1"/>
  <c r="AL978" i="1" s="1"/>
  <c r="AM977" i="1"/>
  <c r="AL977" i="1" s="1"/>
  <c r="AM976" i="1"/>
  <c r="AL976" i="1" s="1"/>
  <c r="AM975" i="1"/>
  <c r="AL975" i="1" s="1"/>
  <c r="AM974" i="1"/>
  <c r="AL974" i="1" s="1"/>
  <c r="AM973" i="1"/>
  <c r="AL973" i="1" s="1"/>
  <c r="AM972" i="1"/>
  <c r="AL972" i="1" s="1"/>
  <c r="AM971" i="1"/>
  <c r="AL971" i="1" s="1"/>
  <c r="AM970" i="1"/>
  <c r="AL970" i="1" s="1"/>
  <c r="AM969" i="1"/>
  <c r="AL969" i="1" s="1"/>
  <c r="AM968" i="1"/>
  <c r="AL968" i="1" s="1"/>
  <c r="AM967" i="1"/>
  <c r="AL967" i="1" s="1"/>
  <c r="AM966" i="1"/>
  <c r="AL966" i="1" s="1"/>
  <c r="AM965" i="1"/>
  <c r="AL965" i="1" s="1"/>
  <c r="AM964" i="1"/>
  <c r="AL964" i="1" s="1"/>
  <c r="AM963" i="1"/>
  <c r="AL963" i="1" s="1"/>
  <c r="AM962" i="1"/>
  <c r="AL962" i="1" s="1"/>
  <c r="AM961" i="1"/>
  <c r="AL961" i="1" s="1"/>
  <c r="AM960" i="1"/>
  <c r="AL960" i="1" s="1"/>
  <c r="AM959" i="1"/>
  <c r="AL959" i="1" s="1"/>
  <c r="AM958" i="1"/>
  <c r="AL958" i="1" s="1"/>
  <c r="AM957" i="1"/>
  <c r="AL957" i="1" s="1"/>
  <c r="AM956" i="1"/>
  <c r="AL956" i="1" s="1"/>
  <c r="AM955" i="1"/>
  <c r="AL955" i="1" s="1"/>
  <c r="AM954" i="1"/>
  <c r="AL954" i="1" s="1"/>
  <c r="AM953" i="1"/>
  <c r="AL953" i="1" s="1"/>
  <c r="AM952" i="1"/>
  <c r="AL952" i="1" s="1"/>
  <c r="AM951" i="1"/>
  <c r="AL951" i="1" s="1"/>
  <c r="AM950" i="1"/>
  <c r="AL950" i="1" s="1"/>
  <c r="AM949" i="1"/>
  <c r="AL949" i="1" s="1"/>
  <c r="AM948" i="1"/>
  <c r="AL948" i="1" s="1"/>
  <c r="AM947" i="1"/>
  <c r="AL947" i="1" s="1"/>
  <c r="AM946" i="1"/>
  <c r="AL946" i="1" s="1"/>
  <c r="AM945" i="1"/>
  <c r="AL945" i="1" s="1"/>
  <c r="AM944" i="1"/>
  <c r="AL944" i="1" s="1"/>
  <c r="AM943" i="1"/>
  <c r="AL943" i="1" s="1"/>
  <c r="AM942" i="1"/>
  <c r="AL942" i="1" s="1"/>
  <c r="AM925" i="1"/>
  <c r="AL925" i="1" s="1"/>
  <c r="AM924" i="1"/>
  <c r="AL924" i="1" s="1"/>
  <c r="AM923" i="1"/>
  <c r="AL923" i="1" s="1"/>
  <c r="AM922" i="1"/>
  <c r="AL922" i="1" s="1"/>
  <c r="AM921" i="1"/>
  <c r="AL921" i="1" s="1"/>
  <c r="AM920" i="1"/>
  <c r="AL920" i="1" s="1"/>
  <c r="AM919" i="1"/>
  <c r="AL919" i="1" s="1"/>
  <c r="AM918" i="1"/>
  <c r="AL918" i="1" s="1"/>
  <c r="AM917" i="1"/>
  <c r="AL917" i="1" s="1"/>
  <c r="AM916" i="1"/>
  <c r="AL916" i="1" s="1"/>
  <c r="AM915" i="1"/>
  <c r="AL915" i="1" s="1"/>
  <c r="AM914" i="1"/>
  <c r="AL914" i="1" s="1"/>
  <c r="AM913" i="1"/>
  <c r="AL913" i="1" s="1"/>
  <c r="AM912" i="1"/>
  <c r="AL912" i="1" s="1"/>
  <c r="AM905" i="1"/>
  <c r="AL905" i="1" s="1"/>
  <c r="AM904" i="1"/>
  <c r="AL904" i="1" s="1"/>
  <c r="AM903" i="1"/>
  <c r="AL903" i="1" s="1"/>
  <c r="AM902" i="1"/>
  <c r="AL902" i="1" s="1"/>
  <c r="AM901" i="1"/>
  <c r="AL901" i="1" s="1"/>
  <c r="AM900" i="1"/>
  <c r="AL900" i="1" s="1"/>
  <c r="AM899" i="1"/>
  <c r="AL899" i="1" s="1"/>
  <c r="AM898" i="1"/>
  <c r="AL898" i="1" s="1"/>
  <c r="AM897" i="1"/>
  <c r="AL897" i="1" s="1"/>
  <c r="AM896" i="1"/>
  <c r="AL896" i="1" s="1"/>
  <c r="AM895" i="1"/>
  <c r="AL895" i="1" s="1"/>
  <c r="AM894" i="1"/>
  <c r="AL894" i="1" s="1"/>
  <c r="AM893" i="1"/>
  <c r="AL893" i="1" s="1"/>
  <c r="AM892" i="1"/>
  <c r="AL892" i="1" s="1"/>
  <c r="AM891" i="1"/>
  <c r="AL891" i="1" s="1"/>
  <c r="AM890" i="1"/>
  <c r="AL890" i="1" s="1"/>
  <c r="AM889" i="1"/>
  <c r="AL889" i="1" s="1"/>
  <c r="AM888" i="1"/>
  <c r="AL888" i="1" s="1"/>
  <c r="AM887" i="1"/>
  <c r="AL887" i="1" s="1"/>
  <c r="AM886" i="1"/>
  <c r="AL886" i="1" s="1"/>
  <c r="AM885" i="1"/>
  <c r="AL885" i="1" s="1"/>
  <c r="AM884" i="1"/>
  <c r="AL884" i="1" s="1"/>
  <c r="AM883" i="1"/>
  <c r="AL883" i="1" s="1"/>
  <c r="AM882" i="1"/>
  <c r="AL882" i="1" s="1"/>
  <c r="AM881" i="1"/>
  <c r="AL881" i="1" s="1"/>
  <c r="AM880" i="1"/>
  <c r="AL880" i="1" s="1"/>
  <c r="AM879" i="1"/>
  <c r="AL879" i="1" s="1"/>
  <c r="AM878" i="1"/>
  <c r="AL878" i="1" s="1"/>
  <c r="AM877" i="1"/>
  <c r="AL877" i="1" s="1"/>
  <c r="AM876" i="1"/>
  <c r="AL876" i="1" s="1"/>
  <c r="AM875" i="1"/>
  <c r="AL875" i="1" s="1"/>
  <c r="AM874" i="1"/>
  <c r="AL874" i="1" s="1"/>
  <c r="AM873" i="1"/>
  <c r="AL873" i="1" s="1"/>
  <c r="AM872" i="1"/>
  <c r="AL872" i="1" s="1"/>
  <c r="AM871" i="1"/>
  <c r="AL871" i="1" s="1"/>
  <c r="AM870" i="1"/>
  <c r="AL870" i="1" s="1"/>
  <c r="AM869" i="1"/>
  <c r="AL869" i="1" s="1"/>
  <c r="AM868" i="1"/>
  <c r="AL868" i="1" s="1"/>
  <c r="AM867" i="1"/>
  <c r="AL867" i="1" s="1"/>
  <c r="AM866" i="1"/>
  <c r="AL866" i="1" s="1"/>
  <c r="AM865" i="1"/>
  <c r="AL865" i="1" s="1"/>
  <c r="AM864" i="1"/>
  <c r="AL864" i="1" s="1"/>
  <c r="AM863" i="1"/>
  <c r="AL863" i="1" s="1"/>
  <c r="AM862" i="1"/>
  <c r="AL862" i="1" s="1"/>
  <c r="AM861" i="1"/>
  <c r="AL861" i="1" s="1"/>
  <c r="AM860" i="1"/>
  <c r="AL860" i="1" s="1"/>
  <c r="AM859" i="1"/>
  <c r="AL859" i="1" s="1"/>
  <c r="AM858" i="1"/>
  <c r="AL858" i="1" s="1"/>
  <c r="AM857" i="1"/>
  <c r="AL857" i="1" s="1"/>
  <c r="AM856" i="1"/>
  <c r="AL856" i="1" s="1"/>
  <c r="AM855" i="1"/>
  <c r="AL855" i="1" s="1"/>
  <c r="AM854" i="1"/>
  <c r="AL854" i="1" s="1"/>
  <c r="AM853" i="1"/>
  <c r="AL853" i="1" s="1"/>
  <c r="AM852" i="1"/>
  <c r="AL852" i="1" s="1"/>
  <c r="AM851" i="1"/>
  <c r="AL851" i="1" s="1"/>
  <c r="AM850" i="1"/>
  <c r="AL850" i="1" s="1"/>
  <c r="AM849" i="1"/>
  <c r="AL849" i="1" s="1"/>
  <c r="AM848" i="1"/>
  <c r="AL848" i="1" s="1"/>
  <c r="AM847" i="1"/>
  <c r="AL847" i="1" s="1"/>
  <c r="AM846" i="1"/>
  <c r="AL846" i="1" s="1"/>
  <c r="AM845" i="1"/>
  <c r="AL845" i="1" s="1"/>
  <c r="AM844" i="1"/>
  <c r="AL844" i="1" s="1"/>
  <c r="AM843" i="1"/>
  <c r="AL843" i="1" s="1"/>
  <c r="AM842" i="1"/>
  <c r="AL842" i="1" s="1"/>
  <c r="AM841" i="1"/>
  <c r="AL841" i="1" s="1"/>
  <c r="AM840" i="1"/>
  <c r="AL840" i="1" s="1"/>
  <c r="AM839" i="1"/>
  <c r="AL839" i="1" s="1"/>
  <c r="AM838" i="1"/>
  <c r="AL838" i="1" s="1"/>
  <c r="AM837" i="1"/>
  <c r="AL837" i="1" s="1"/>
  <c r="AM836" i="1"/>
  <c r="AL836" i="1" s="1"/>
  <c r="AM835" i="1"/>
  <c r="AL835" i="1" s="1"/>
  <c r="AM834" i="1"/>
  <c r="AL834" i="1" s="1"/>
  <c r="AM833" i="1"/>
  <c r="AL833" i="1" s="1"/>
  <c r="AM832" i="1"/>
  <c r="AL832" i="1" s="1"/>
  <c r="AM831" i="1"/>
  <c r="AL831" i="1" s="1"/>
  <c r="AM830" i="1"/>
  <c r="AL830" i="1" s="1"/>
  <c r="AM829" i="1"/>
  <c r="AL829" i="1" s="1"/>
  <c r="AM828" i="1"/>
  <c r="AL828" i="1" s="1"/>
  <c r="AM827" i="1"/>
  <c r="AL827" i="1" s="1"/>
  <c r="AM826" i="1"/>
  <c r="AL826" i="1" s="1"/>
  <c r="AM825" i="1"/>
  <c r="AL825" i="1" s="1"/>
  <c r="AM824" i="1"/>
  <c r="AL824" i="1" s="1"/>
  <c r="AM823" i="1"/>
  <c r="AL823" i="1" s="1"/>
  <c r="AM822" i="1"/>
  <c r="AL822" i="1" s="1"/>
  <c r="AM821" i="1"/>
  <c r="AL821" i="1" s="1"/>
  <c r="AM820" i="1"/>
  <c r="AL820" i="1" s="1"/>
  <c r="AM819" i="1"/>
  <c r="AL819" i="1" s="1"/>
  <c r="AM818" i="1"/>
  <c r="AL818" i="1" s="1"/>
  <c r="AM817" i="1"/>
  <c r="AL817" i="1" s="1"/>
  <c r="AM816" i="1"/>
  <c r="AL816" i="1" s="1"/>
  <c r="AM815" i="1"/>
  <c r="AL815" i="1" s="1"/>
  <c r="AM814" i="1"/>
  <c r="AL814" i="1" s="1"/>
  <c r="AM813" i="1"/>
  <c r="AL813" i="1" s="1"/>
  <c r="AM812" i="1"/>
  <c r="AL812" i="1" s="1"/>
  <c r="AM811" i="1"/>
  <c r="AL811" i="1" s="1"/>
  <c r="AM810" i="1"/>
  <c r="AL810" i="1" s="1"/>
  <c r="AM809" i="1"/>
  <c r="AL809" i="1" s="1"/>
  <c r="AM808" i="1"/>
  <c r="AL808" i="1" s="1"/>
  <c r="AM807" i="1"/>
  <c r="AL807" i="1" s="1"/>
  <c r="AM806" i="1"/>
  <c r="AL806" i="1" s="1"/>
  <c r="AM805" i="1"/>
  <c r="AL805" i="1" s="1"/>
  <c r="AM804" i="1"/>
  <c r="AL804" i="1" s="1"/>
  <c r="AM803" i="1"/>
  <c r="AL803" i="1" s="1"/>
  <c r="AM802" i="1"/>
  <c r="AL802" i="1" s="1"/>
  <c r="AM801" i="1"/>
  <c r="AL801" i="1" s="1"/>
  <c r="AM800" i="1"/>
  <c r="AL800" i="1" s="1"/>
  <c r="AM799" i="1"/>
  <c r="AL799" i="1" s="1"/>
  <c r="AM798" i="1"/>
  <c r="AL798" i="1" s="1"/>
  <c r="AM797" i="1"/>
  <c r="AL797" i="1" s="1"/>
  <c r="AM796" i="1"/>
  <c r="AL796" i="1" s="1"/>
  <c r="AM795" i="1"/>
  <c r="AL795" i="1" s="1"/>
  <c r="AM794" i="1"/>
  <c r="AL794" i="1" s="1"/>
  <c r="AM793" i="1"/>
  <c r="AL793" i="1" s="1"/>
  <c r="AM792" i="1"/>
  <c r="AL792" i="1" s="1"/>
  <c r="AM791" i="1"/>
  <c r="AL791" i="1" s="1"/>
  <c r="AM790" i="1"/>
  <c r="AL790" i="1" s="1"/>
  <c r="AM789" i="1"/>
  <c r="AL789" i="1" s="1"/>
  <c r="AM788" i="1"/>
  <c r="AL788" i="1" s="1"/>
  <c r="AM787" i="1"/>
  <c r="AL787" i="1" s="1"/>
  <c r="AM786" i="1"/>
  <c r="AL786" i="1" s="1"/>
  <c r="AM785" i="1"/>
  <c r="AL785" i="1" s="1"/>
  <c r="AM607" i="1"/>
  <c r="AL607" i="1" s="1"/>
  <c r="AM606" i="1"/>
  <c r="AL606" i="1" s="1"/>
  <c r="AM605" i="1"/>
  <c r="AL605" i="1" s="1"/>
  <c r="AM604" i="1"/>
  <c r="AL604" i="1" s="1"/>
  <c r="AM602" i="1"/>
  <c r="AL602" i="1" s="1"/>
  <c r="AM601" i="1"/>
  <c r="AL601" i="1" s="1"/>
  <c r="AM600" i="1"/>
  <c r="AL600" i="1" s="1"/>
  <c r="AM599" i="1"/>
  <c r="AL599" i="1" s="1"/>
  <c r="AM597" i="1"/>
  <c r="AL597" i="1" s="1"/>
  <c r="AM596" i="1"/>
  <c r="AL596" i="1" s="1"/>
  <c r="AM595" i="1"/>
  <c r="AL595" i="1" s="1"/>
  <c r="AM594" i="1"/>
  <c r="AL594" i="1" s="1"/>
  <c r="AM592" i="1"/>
  <c r="AL592" i="1" s="1"/>
  <c r="AM591" i="1"/>
  <c r="AL591" i="1" s="1"/>
  <c r="AM590" i="1"/>
  <c r="AL590" i="1" s="1"/>
  <c r="AM589" i="1"/>
  <c r="AL589" i="1" s="1"/>
  <c r="AM587" i="1"/>
  <c r="AL587" i="1" s="1"/>
  <c r="AM586" i="1"/>
  <c r="AL586" i="1" s="1"/>
  <c r="AM585" i="1"/>
  <c r="AL585" i="1" s="1"/>
  <c r="AM584" i="1"/>
  <c r="AL584" i="1" s="1"/>
  <c r="AM582" i="1"/>
  <c r="AL582" i="1" s="1"/>
  <c r="AM581" i="1"/>
  <c r="AL581" i="1" s="1"/>
  <c r="AM580" i="1"/>
  <c r="AL580" i="1" s="1"/>
  <c r="AM579" i="1"/>
  <c r="AL579" i="1" s="1"/>
  <c r="AM577" i="1"/>
  <c r="AL577" i="1" s="1"/>
  <c r="AM576" i="1"/>
  <c r="AL576" i="1" s="1"/>
  <c r="AM575" i="1"/>
  <c r="AL575" i="1" s="1"/>
  <c r="AM574" i="1"/>
  <c r="AL574" i="1" s="1"/>
  <c r="AM572" i="1"/>
  <c r="AL572" i="1" s="1"/>
  <c r="AM571" i="1"/>
  <c r="AL571" i="1" s="1"/>
  <c r="AM570" i="1"/>
  <c r="AL570" i="1" s="1"/>
  <c r="AM569" i="1"/>
  <c r="AL569" i="1" s="1"/>
  <c r="AM567" i="1"/>
  <c r="AL567" i="1" s="1"/>
  <c r="AM566" i="1"/>
  <c r="AL566" i="1" s="1"/>
  <c r="AM565" i="1"/>
  <c r="AL565" i="1" s="1"/>
  <c r="AM563" i="1"/>
  <c r="AL563" i="1" s="1"/>
  <c r="AM562" i="1"/>
  <c r="AL562" i="1" s="1"/>
  <c r="AM561" i="1"/>
  <c r="AL561" i="1" s="1"/>
  <c r="AM560" i="1"/>
  <c r="AL560" i="1" s="1"/>
  <c r="AM558" i="1"/>
  <c r="AL558" i="1" s="1"/>
  <c r="AM557" i="1"/>
  <c r="AL557" i="1" s="1"/>
  <c r="AM556" i="1"/>
  <c r="AL556" i="1" s="1"/>
  <c r="AM555" i="1"/>
  <c r="AL555" i="1" s="1"/>
  <c r="AM553" i="1"/>
  <c r="AL553" i="1" s="1"/>
  <c r="AM552" i="1"/>
  <c r="AL552" i="1" s="1"/>
  <c r="AM551" i="1"/>
  <c r="AL551" i="1" s="1"/>
  <c r="AM550" i="1"/>
  <c r="AL550" i="1" s="1"/>
  <c r="AM548" i="1"/>
  <c r="AL548" i="1" s="1"/>
  <c r="AM547" i="1"/>
  <c r="AL547" i="1" s="1"/>
  <c r="AM546" i="1"/>
  <c r="AL546" i="1" s="1"/>
  <c r="AM545" i="1"/>
  <c r="AL545" i="1" s="1"/>
  <c r="AM543" i="1"/>
  <c r="AL543" i="1" s="1"/>
  <c r="AM542" i="1"/>
  <c r="AL542" i="1" s="1"/>
  <c r="AM541" i="1"/>
  <c r="AL541" i="1" s="1"/>
  <c r="AM540" i="1"/>
  <c r="AL540" i="1" s="1"/>
  <c r="AM538" i="1"/>
  <c r="AL538" i="1" s="1"/>
  <c r="AM537" i="1"/>
  <c r="AL537" i="1" s="1"/>
  <c r="AM536" i="1"/>
  <c r="AL536" i="1" s="1"/>
  <c r="AM534" i="1"/>
  <c r="AL534" i="1" s="1"/>
  <c r="AM533" i="1"/>
  <c r="AL533" i="1" s="1"/>
  <c r="AM532" i="1"/>
  <c r="AL532" i="1" s="1"/>
  <c r="AM531" i="1"/>
  <c r="AL531" i="1" s="1"/>
  <c r="AM529" i="1"/>
  <c r="AL529" i="1" s="1"/>
  <c r="AM528" i="1"/>
  <c r="AL528" i="1" s="1"/>
  <c r="AM527" i="1"/>
  <c r="AL527" i="1" s="1"/>
  <c r="AM525" i="1"/>
  <c r="AL525" i="1" s="1"/>
  <c r="AM524" i="1"/>
  <c r="AL524" i="1" s="1"/>
  <c r="AM523" i="1"/>
  <c r="AL523" i="1" s="1"/>
  <c r="AM521" i="1"/>
  <c r="AL521" i="1" s="1"/>
  <c r="AM520" i="1"/>
  <c r="AL520" i="1" s="1"/>
  <c r="AM518" i="1"/>
  <c r="AL518" i="1" s="1"/>
  <c r="AM517" i="1"/>
  <c r="AL517" i="1" s="1"/>
  <c r="AM516" i="1"/>
  <c r="AL516" i="1" s="1"/>
  <c r="AM515" i="1"/>
  <c r="AL515" i="1" s="1"/>
  <c r="AM513" i="1"/>
  <c r="AL513" i="1" s="1"/>
  <c r="AM512" i="1"/>
  <c r="AL512" i="1" s="1"/>
  <c r="AM510" i="1"/>
  <c r="AL510" i="1" s="1"/>
  <c r="AM509" i="1"/>
  <c r="AL509" i="1" s="1"/>
  <c r="AM508" i="1"/>
  <c r="AL508" i="1" s="1"/>
  <c r="AM506" i="1"/>
  <c r="AL506" i="1" s="1"/>
  <c r="AM505" i="1"/>
  <c r="AL505" i="1" s="1"/>
  <c r="AM504" i="1"/>
  <c r="AL504" i="1" s="1"/>
  <c r="AM503" i="1"/>
  <c r="AL503" i="1" s="1"/>
  <c r="AM501" i="1"/>
  <c r="AL501" i="1" s="1"/>
  <c r="AM500" i="1"/>
  <c r="AL500" i="1" s="1"/>
  <c r="AM499" i="1"/>
  <c r="AL499" i="1" s="1"/>
  <c r="AM498" i="1"/>
  <c r="AL498" i="1" s="1"/>
  <c r="AM496" i="1"/>
  <c r="AL496" i="1" s="1"/>
  <c r="AM495" i="1"/>
  <c r="AL495" i="1" s="1"/>
  <c r="AM494" i="1"/>
  <c r="AL494" i="1" s="1"/>
  <c r="AM493" i="1"/>
  <c r="AL493" i="1" s="1"/>
  <c r="AM491" i="1"/>
  <c r="AL491" i="1" s="1"/>
  <c r="AM490" i="1"/>
  <c r="AL490" i="1" s="1"/>
  <c r="AM488" i="1"/>
  <c r="AL488" i="1" s="1"/>
  <c r="AM487" i="1"/>
  <c r="AL487" i="1" s="1"/>
  <c r="AM486" i="1"/>
  <c r="AL486" i="1" s="1"/>
  <c r="AM485" i="1"/>
  <c r="AL485" i="1" s="1"/>
  <c r="AM483" i="1"/>
  <c r="AL483" i="1" s="1"/>
  <c r="AM482" i="1"/>
  <c r="AL482" i="1" s="1"/>
  <c r="AM481" i="1"/>
  <c r="AL481" i="1" s="1"/>
  <c r="AM479" i="1"/>
  <c r="AL479" i="1" s="1"/>
  <c r="AM478" i="1"/>
  <c r="AL478" i="1" s="1"/>
  <c r="AM477" i="1"/>
  <c r="AL477" i="1" s="1"/>
  <c r="AM476" i="1"/>
  <c r="AL476" i="1" s="1"/>
  <c r="AM474" i="1"/>
  <c r="AL474" i="1" s="1"/>
  <c r="AM473" i="1"/>
  <c r="AL473" i="1" s="1"/>
  <c r="AM472" i="1"/>
  <c r="AL472" i="1" s="1"/>
  <c r="AM471" i="1"/>
  <c r="AL471" i="1" s="1"/>
  <c r="AM469" i="1"/>
  <c r="AL469" i="1" s="1"/>
  <c r="AM468" i="1"/>
  <c r="AL468" i="1" s="1"/>
  <c r="AM467" i="1"/>
  <c r="AL467" i="1" s="1"/>
  <c r="AM466" i="1"/>
  <c r="AL466" i="1" s="1"/>
  <c r="AM464" i="1"/>
  <c r="AL464" i="1" s="1"/>
  <c r="AM463" i="1"/>
  <c r="AL463" i="1" s="1"/>
  <c r="AM462" i="1"/>
  <c r="AL462" i="1" s="1"/>
  <c r="AM461" i="1"/>
  <c r="AL461" i="1" s="1"/>
  <c r="AM459" i="1"/>
  <c r="AL459" i="1" s="1"/>
  <c r="AM458" i="1"/>
  <c r="AL458" i="1" s="1"/>
  <c r="AM457" i="1"/>
  <c r="AL457" i="1" s="1"/>
  <c r="AM456" i="1"/>
  <c r="AL456" i="1" s="1"/>
  <c r="AM454" i="1"/>
  <c r="AL454" i="1" s="1"/>
  <c r="AM453" i="1"/>
  <c r="AL453" i="1" s="1"/>
  <c r="AM452" i="1"/>
  <c r="AL452" i="1" s="1"/>
  <c r="AM451" i="1"/>
  <c r="AL451" i="1" s="1"/>
  <c r="AM449" i="1"/>
  <c r="AL449" i="1" s="1"/>
  <c r="AM448" i="1"/>
  <c r="AL448" i="1" s="1"/>
  <c r="AM446" i="1"/>
  <c r="AL446" i="1" s="1"/>
  <c r="AM445" i="1"/>
  <c r="AL445" i="1" s="1"/>
  <c r="AM444" i="1"/>
  <c r="AL444" i="1" s="1"/>
  <c r="AM443" i="1"/>
  <c r="AL443" i="1" s="1"/>
  <c r="AM442" i="1"/>
  <c r="AL442" i="1" s="1"/>
  <c r="AM441" i="1"/>
  <c r="AL441" i="1" s="1"/>
  <c r="AM440" i="1"/>
  <c r="AL440" i="1" s="1"/>
  <c r="AM439" i="1"/>
  <c r="AL439" i="1" s="1"/>
  <c r="AM437" i="1"/>
  <c r="AL437" i="1" s="1"/>
  <c r="AM436" i="1"/>
  <c r="AL436" i="1" s="1"/>
  <c r="AM435" i="1"/>
  <c r="AL435" i="1" s="1"/>
  <c r="AM433" i="1"/>
  <c r="AL433" i="1" s="1"/>
  <c r="AM431" i="1"/>
  <c r="AL431" i="1" s="1"/>
  <c r="AM430" i="1"/>
  <c r="AL430" i="1" s="1"/>
  <c r="AM429" i="1"/>
  <c r="AL429" i="1" s="1"/>
  <c r="AM428" i="1"/>
  <c r="AL428" i="1" s="1"/>
  <c r="AM427" i="1"/>
  <c r="AL427" i="1" s="1"/>
  <c r="AM426" i="1"/>
  <c r="AL426" i="1" s="1"/>
  <c r="AM425" i="1"/>
  <c r="AL425" i="1" s="1"/>
  <c r="AM424" i="1"/>
  <c r="AL424" i="1" s="1"/>
  <c r="AM423" i="1"/>
  <c r="AL423" i="1" s="1"/>
  <c r="AM422" i="1"/>
  <c r="AL422" i="1" s="1"/>
  <c r="AM421" i="1"/>
  <c r="AL421" i="1" s="1"/>
  <c r="AM420" i="1"/>
  <c r="AL420" i="1" s="1"/>
  <c r="AM419" i="1"/>
  <c r="AL419" i="1" s="1"/>
  <c r="AM418" i="1"/>
  <c r="AL418" i="1" s="1"/>
  <c r="AM417" i="1"/>
  <c r="AL417" i="1" s="1"/>
  <c r="AM416" i="1"/>
  <c r="AL416" i="1" s="1"/>
  <c r="AM415" i="1"/>
  <c r="AL415" i="1" s="1"/>
  <c r="AM414" i="1"/>
  <c r="AL414" i="1" s="1"/>
  <c r="AM413" i="1"/>
  <c r="AL413" i="1" s="1"/>
  <c r="AM412" i="1"/>
  <c r="AL412" i="1" s="1"/>
  <c r="AM411" i="1"/>
  <c r="AL411" i="1" s="1"/>
  <c r="AM410" i="1"/>
  <c r="AL410" i="1" s="1"/>
  <c r="AM409" i="1"/>
  <c r="AL409" i="1" s="1"/>
  <c r="AM408" i="1"/>
  <c r="AL408" i="1" s="1"/>
  <c r="AM407" i="1"/>
  <c r="AL407" i="1" s="1"/>
  <c r="AM406" i="1"/>
  <c r="AL406" i="1" s="1"/>
  <c r="AM405" i="1"/>
  <c r="AL405" i="1" s="1"/>
  <c r="AM404" i="1"/>
  <c r="AL404" i="1" s="1"/>
  <c r="AM403" i="1"/>
  <c r="AL403" i="1" s="1"/>
  <c r="AM402" i="1"/>
  <c r="AL402" i="1" s="1"/>
  <c r="AM401" i="1"/>
  <c r="AL401" i="1" s="1"/>
  <c r="AM400" i="1"/>
  <c r="AL400" i="1" s="1"/>
  <c r="AM399" i="1"/>
  <c r="AL399" i="1" s="1"/>
  <c r="AM398" i="1"/>
  <c r="AL398" i="1" s="1"/>
  <c r="AM397" i="1"/>
  <c r="AL397" i="1" s="1"/>
  <c r="AM396" i="1"/>
  <c r="AL396" i="1" s="1"/>
  <c r="AM395" i="1"/>
  <c r="AL395" i="1" s="1"/>
  <c r="AM394" i="1"/>
  <c r="AL394" i="1" s="1"/>
  <c r="AM393" i="1"/>
  <c r="AL393" i="1" s="1"/>
  <c r="AM392" i="1"/>
  <c r="AL392" i="1" s="1"/>
  <c r="AM391" i="1"/>
  <c r="AL391" i="1" s="1"/>
  <c r="AM390" i="1"/>
  <c r="AL390" i="1" s="1"/>
  <c r="AM389" i="1"/>
  <c r="AL389" i="1" s="1"/>
  <c r="AM388" i="1"/>
  <c r="AL388" i="1" s="1"/>
  <c r="AM387" i="1"/>
  <c r="AL387" i="1" s="1"/>
  <c r="AM386" i="1"/>
  <c r="AL386" i="1" s="1"/>
  <c r="AM385" i="1"/>
  <c r="AL385" i="1" s="1"/>
  <c r="AM384" i="1"/>
  <c r="AL384" i="1" s="1"/>
  <c r="AM383" i="1"/>
  <c r="AL383" i="1" s="1"/>
  <c r="AM382" i="1"/>
  <c r="AL382" i="1" s="1"/>
  <c r="AM381" i="1"/>
  <c r="AL381" i="1" s="1"/>
  <c r="AM380" i="1"/>
  <c r="AL380" i="1" s="1"/>
  <c r="AM379" i="1"/>
  <c r="AL379" i="1" s="1"/>
  <c r="AM378" i="1"/>
  <c r="AL378" i="1" s="1"/>
  <c r="AM377" i="1"/>
  <c r="AL377" i="1" s="1"/>
  <c r="AM376" i="1"/>
  <c r="AL376" i="1" s="1"/>
  <c r="AM375" i="1"/>
  <c r="AL375" i="1" s="1"/>
  <c r="AM374" i="1"/>
  <c r="AL374" i="1" s="1"/>
  <c r="AM373" i="1"/>
  <c r="AL373" i="1" s="1"/>
  <c r="AM372" i="1"/>
  <c r="AL372" i="1" s="1"/>
  <c r="AM371" i="1"/>
  <c r="AL371" i="1" s="1"/>
  <c r="AM370" i="1"/>
  <c r="AL370" i="1" s="1"/>
  <c r="AM369" i="1"/>
  <c r="AL369" i="1" s="1"/>
  <c r="AM368" i="1"/>
  <c r="AL368" i="1" s="1"/>
  <c r="AM367" i="1"/>
  <c r="AL367" i="1" s="1"/>
  <c r="AM366" i="1"/>
  <c r="AL366" i="1" s="1"/>
  <c r="AM365" i="1"/>
  <c r="AL365" i="1" s="1"/>
  <c r="AM364" i="1"/>
  <c r="AL364" i="1" s="1"/>
  <c r="AM363" i="1"/>
  <c r="AL363" i="1" s="1"/>
  <c r="AM362" i="1"/>
  <c r="AL362" i="1" s="1"/>
  <c r="AM361" i="1"/>
  <c r="AL361" i="1" s="1"/>
  <c r="AM360" i="1"/>
  <c r="AL360" i="1" s="1"/>
  <c r="AM359" i="1"/>
  <c r="AL359" i="1" s="1"/>
  <c r="AM358" i="1"/>
  <c r="AL358" i="1" s="1"/>
  <c r="AM357" i="1"/>
  <c r="AL357" i="1" s="1"/>
  <c r="AM356" i="1"/>
  <c r="AL356" i="1" s="1"/>
  <c r="AM355" i="1"/>
  <c r="AL355" i="1" s="1"/>
  <c r="AM354" i="1"/>
  <c r="AL354" i="1" s="1"/>
  <c r="AM353" i="1"/>
  <c r="AL353" i="1" s="1"/>
  <c r="AM352" i="1"/>
  <c r="AL352" i="1" s="1"/>
  <c r="AM351" i="1"/>
  <c r="AL351" i="1" s="1"/>
  <c r="AM350" i="1"/>
  <c r="AL350" i="1" s="1"/>
  <c r="AM349" i="1"/>
  <c r="AL349" i="1" s="1"/>
  <c r="AM348" i="1"/>
  <c r="AL348" i="1" s="1"/>
  <c r="AM347" i="1"/>
  <c r="AL347" i="1" s="1"/>
  <c r="AM346" i="1"/>
  <c r="AL346" i="1" s="1"/>
  <c r="AM345" i="1"/>
  <c r="AL345" i="1" s="1"/>
  <c r="AM344" i="1"/>
  <c r="AL344" i="1" s="1"/>
  <c r="AM343" i="1"/>
  <c r="AL343" i="1" s="1"/>
  <c r="AM342" i="1"/>
  <c r="AL342" i="1" s="1"/>
  <c r="AM341" i="1"/>
  <c r="AL341" i="1" s="1"/>
  <c r="AM340" i="1"/>
  <c r="AL340" i="1" s="1"/>
  <c r="AM339" i="1"/>
  <c r="AL339" i="1" s="1"/>
  <c r="AM338" i="1"/>
  <c r="AL338" i="1" s="1"/>
  <c r="AM337" i="1"/>
  <c r="AL337" i="1" s="1"/>
  <c r="AM336" i="1"/>
  <c r="AL336" i="1" s="1"/>
  <c r="AM335" i="1"/>
  <c r="AL335" i="1" s="1"/>
  <c r="AM334" i="1"/>
  <c r="AL334" i="1" s="1"/>
  <c r="AM333" i="1"/>
  <c r="AL333" i="1" s="1"/>
  <c r="AM332" i="1"/>
  <c r="AL332" i="1" s="1"/>
  <c r="AM331" i="1"/>
  <c r="AL331" i="1" s="1"/>
  <c r="AM330" i="1"/>
  <c r="AL330" i="1" s="1"/>
  <c r="AM329" i="1"/>
  <c r="AL329" i="1" s="1"/>
  <c r="AM328" i="1"/>
  <c r="AL328" i="1" s="1"/>
  <c r="AM327" i="1"/>
  <c r="AL327" i="1" s="1"/>
  <c r="AM326" i="1"/>
  <c r="AL326" i="1" s="1"/>
  <c r="AM325" i="1"/>
  <c r="AL325" i="1" s="1"/>
  <c r="AM324" i="1"/>
  <c r="AL324" i="1" s="1"/>
  <c r="AM323" i="1"/>
  <c r="AL323" i="1" s="1"/>
  <c r="AM322" i="1"/>
  <c r="AL322" i="1" s="1"/>
  <c r="AM321" i="1"/>
  <c r="AL321" i="1" s="1"/>
  <c r="AM320" i="1"/>
  <c r="AL320" i="1" s="1"/>
  <c r="AM319" i="1"/>
  <c r="AL319" i="1" s="1"/>
  <c r="AM318" i="1"/>
  <c r="AL318" i="1" s="1"/>
  <c r="AM317" i="1"/>
  <c r="AL317" i="1" s="1"/>
  <c r="AM316" i="1"/>
  <c r="AL316" i="1" s="1"/>
  <c r="AM315" i="1"/>
  <c r="AL315" i="1" s="1"/>
  <c r="AM314" i="1"/>
  <c r="AL314" i="1" s="1"/>
  <c r="AM313" i="1"/>
  <c r="AL313" i="1" s="1"/>
  <c r="AM312" i="1"/>
  <c r="AL312" i="1" s="1"/>
  <c r="AM311" i="1"/>
  <c r="AL311" i="1" s="1"/>
  <c r="AM310" i="1"/>
  <c r="AL310" i="1" s="1"/>
  <c r="AM309" i="1"/>
  <c r="AL309" i="1" s="1"/>
  <c r="AM308" i="1"/>
  <c r="AL308" i="1" s="1"/>
  <c r="AM307" i="1"/>
  <c r="AL307" i="1" s="1"/>
  <c r="AM306" i="1"/>
  <c r="AL306" i="1" s="1"/>
  <c r="AM305" i="1"/>
  <c r="AL305" i="1" s="1"/>
  <c r="AM304" i="1"/>
  <c r="AL304" i="1" s="1"/>
  <c r="AM303" i="1"/>
  <c r="AL303" i="1" s="1"/>
  <c r="AM302" i="1"/>
  <c r="AL302" i="1" s="1"/>
  <c r="AM301" i="1"/>
  <c r="AL301" i="1" s="1"/>
  <c r="AM300" i="1"/>
  <c r="AL300" i="1" s="1"/>
  <c r="AM299" i="1"/>
  <c r="AL299" i="1" s="1"/>
  <c r="AM298" i="1"/>
  <c r="AL298" i="1" s="1"/>
  <c r="AM297" i="1"/>
  <c r="AL297" i="1" s="1"/>
  <c r="AM296" i="1"/>
  <c r="AL296" i="1" s="1"/>
  <c r="AM295" i="1"/>
  <c r="AL295" i="1" s="1"/>
  <c r="AM294" i="1"/>
  <c r="AL294" i="1" s="1"/>
  <c r="AM293" i="1"/>
  <c r="AL293" i="1" s="1"/>
  <c r="AM292" i="1"/>
  <c r="AL292" i="1" s="1"/>
  <c r="AM291" i="1"/>
  <c r="AL291" i="1" s="1"/>
  <c r="AM290" i="1"/>
  <c r="AL290" i="1" s="1"/>
  <c r="AM289" i="1"/>
  <c r="AL289" i="1" s="1"/>
  <c r="AM288" i="1"/>
  <c r="AL288" i="1" s="1"/>
  <c r="AM287" i="1"/>
  <c r="AL287" i="1" s="1"/>
  <c r="AM286" i="1"/>
  <c r="AL286" i="1" s="1"/>
  <c r="AM285" i="1"/>
  <c r="AL285" i="1" s="1"/>
  <c r="AM284" i="1"/>
  <c r="AL284" i="1" s="1"/>
  <c r="AM283" i="1"/>
  <c r="AL283" i="1" s="1"/>
  <c r="AM282" i="1"/>
  <c r="AL282" i="1" s="1"/>
  <c r="AM281" i="1"/>
  <c r="AL281" i="1" s="1"/>
  <c r="AM280" i="1"/>
  <c r="AL280" i="1" s="1"/>
  <c r="AM279" i="1"/>
  <c r="AL279" i="1" s="1"/>
  <c r="AM278" i="1"/>
  <c r="AL278" i="1" s="1"/>
  <c r="AM277" i="1"/>
  <c r="AL277" i="1" s="1"/>
  <c r="AM276" i="1"/>
  <c r="AL276" i="1" s="1"/>
  <c r="AM275" i="1"/>
  <c r="AL275" i="1" s="1"/>
  <c r="AM274" i="1"/>
  <c r="AL274" i="1" s="1"/>
  <c r="AM273" i="1"/>
  <c r="AL273" i="1" s="1"/>
  <c r="AM272" i="1"/>
  <c r="AL272" i="1" s="1"/>
  <c r="AM271" i="1"/>
  <c r="AL271" i="1" s="1"/>
  <c r="AM270" i="1"/>
  <c r="AL270" i="1" s="1"/>
  <c r="AM269" i="1"/>
  <c r="AL269" i="1" s="1"/>
  <c r="AM268" i="1"/>
  <c r="AL268" i="1" s="1"/>
  <c r="AM267" i="1"/>
  <c r="AL267" i="1" s="1"/>
  <c r="AM266" i="1"/>
  <c r="AL266" i="1" s="1"/>
  <c r="AM265" i="1"/>
  <c r="AL265" i="1" s="1"/>
  <c r="AM264" i="1"/>
  <c r="AL264" i="1" s="1"/>
  <c r="AM263" i="1"/>
  <c r="AL263" i="1" s="1"/>
  <c r="AM262" i="1"/>
  <c r="AL262" i="1" s="1"/>
  <c r="AM261" i="1"/>
  <c r="AL261" i="1" s="1"/>
  <c r="AM260" i="1"/>
  <c r="AL260" i="1" s="1"/>
  <c r="AM259" i="1"/>
  <c r="AL259" i="1" s="1"/>
  <c r="AM258" i="1"/>
  <c r="AL258" i="1" s="1"/>
  <c r="AM257" i="1"/>
  <c r="AL257" i="1" s="1"/>
  <c r="AM256" i="1"/>
  <c r="AL256" i="1" s="1"/>
  <c r="AM255" i="1"/>
  <c r="AL255" i="1" s="1"/>
  <c r="AM254" i="1"/>
  <c r="AL254" i="1" s="1"/>
  <c r="AM253" i="1"/>
  <c r="AL253" i="1" s="1"/>
  <c r="AM252" i="1"/>
  <c r="AL252" i="1" s="1"/>
  <c r="AM251" i="1"/>
  <c r="AL251" i="1" s="1"/>
  <c r="AM250" i="1"/>
  <c r="AL250" i="1" s="1"/>
  <c r="AM249" i="1"/>
  <c r="AL249" i="1" s="1"/>
  <c r="AM248" i="1"/>
  <c r="AL248" i="1" s="1"/>
  <c r="AM247" i="1"/>
  <c r="AL247" i="1" s="1"/>
  <c r="AM246" i="1"/>
  <c r="AL246" i="1" s="1"/>
  <c r="AM245" i="1"/>
  <c r="AL245" i="1" s="1"/>
  <c r="AM244" i="1"/>
  <c r="AL244" i="1" s="1"/>
  <c r="AM243" i="1"/>
  <c r="AL243" i="1" s="1"/>
  <c r="AM242" i="1"/>
  <c r="AL242" i="1" s="1"/>
  <c r="AM241" i="1"/>
  <c r="AL241" i="1" s="1"/>
  <c r="AM240" i="1"/>
  <c r="AL240" i="1" s="1"/>
  <c r="AM239" i="1"/>
  <c r="AL239" i="1" s="1"/>
  <c r="AM238" i="1"/>
  <c r="AL238" i="1" s="1"/>
  <c r="AM237" i="1"/>
  <c r="AL237" i="1" s="1"/>
  <c r="AM236" i="1"/>
  <c r="AL236" i="1" s="1"/>
  <c r="AM235" i="1"/>
  <c r="AL235" i="1" s="1"/>
  <c r="AM234" i="1"/>
  <c r="AL234" i="1" s="1"/>
  <c r="AM233" i="1"/>
  <c r="AL233" i="1" s="1"/>
  <c r="AM232" i="1"/>
  <c r="AL232" i="1" s="1"/>
  <c r="AM231" i="1"/>
  <c r="AL231" i="1" s="1"/>
  <c r="AM230" i="1"/>
  <c r="AL230" i="1" s="1"/>
  <c r="AM229" i="1"/>
  <c r="AL229" i="1" s="1"/>
  <c r="AM228" i="1"/>
  <c r="AL228" i="1" s="1"/>
  <c r="AM227" i="1"/>
  <c r="AL227" i="1" s="1"/>
  <c r="AM226" i="1"/>
  <c r="AL226" i="1" s="1"/>
  <c r="AM225" i="1"/>
  <c r="AL225" i="1" s="1"/>
  <c r="AM224" i="1"/>
  <c r="AL224" i="1" s="1"/>
  <c r="AM223" i="1"/>
  <c r="AL223" i="1" s="1"/>
  <c r="AM222" i="1"/>
  <c r="AL222" i="1" s="1"/>
  <c r="AM221" i="1"/>
  <c r="AL221" i="1" s="1"/>
  <c r="AM220" i="1"/>
  <c r="AL220" i="1" s="1"/>
  <c r="AM219" i="1"/>
  <c r="AL219" i="1" s="1"/>
  <c r="AM218" i="1"/>
  <c r="AL218" i="1" s="1"/>
  <c r="AM217" i="1"/>
  <c r="AL217" i="1" s="1"/>
  <c r="AM216" i="1"/>
  <c r="AL216" i="1" s="1"/>
  <c r="AM215" i="1"/>
  <c r="AL215" i="1" s="1"/>
  <c r="AM214" i="1"/>
  <c r="AL214" i="1" s="1"/>
  <c r="AM213" i="1"/>
  <c r="AL213" i="1" s="1"/>
  <c r="AM212" i="1"/>
  <c r="AL212" i="1" s="1"/>
  <c r="AM211" i="1"/>
  <c r="AL211" i="1" s="1"/>
  <c r="AM210" i="1"/>
  <c r="AL210" i="1" s="1"/>
  <c r="AM209" i="1"/>
  <c r="AL209" i="1" s="1"/>
  <c r="AM208" i="1"/>
  <c r="AL208" i="1" s="1"/>
  <c r="AM207" i="1"/>
  <c r="AL207" i="1" s="1"/>
  <c r="AM206" i="1"/>
  <c r="AL206" i="1" s="1"/>
  <c r="AM205" i="1"/>
  <c r="AL205" i="1" s="1"/>
  <c r="AM204" i="1"/>
  <c r="AL204" i="1" s="1"/>
  <c r="AM203" i="1"/>
  <c r="AL203" i="1" s="1"/>
  <c r="AM202" i="1"/>
  <c r="AL202" i="1" s="1"/>
  <c r="AM201" i="1"/>
  <c r="AL201" i="1" s="1"/>
  <c r="AM200" i="1"/>
  <c r="AL200" i="1" s="1"/>
  <c r="AM199" i="1"/>
  <c r="AL199" i="1" s="1"/>
  <c r="AM198" i="1"/>
  <c r="AL198" i="1" s="1"/>
  <c r="AM197" i="1"/>
  <c r="AL197" i="1" s="1"/>
  <c r="AM196" i="1"/>
  <c r="AL196" i="1" s="1"/>
  <c r="AM195" i="1"/>
  <c r="AL195" i="1" s="1"/>
  <c r="AM194" i="1"/>
  <c r="AL194" i="1" s="1"/>
  <c r="AM193" i="1"/>
  <c r="AL193" i="1" s="1"/>
  <c r="AM192" i="1"/>
  <c r="AL192" i="1" s="1"/>
  <c r="AM191" i="1"/>
  <c r="AL191" i="1" s="1"/>
  <c r="AM190" i="1"/>
  <c r="AL190" i="1" s="1"/>
  <c r="AM189" i="1"/>
  <c r="AL189" i="1" s="1"/>
  <c r="AM188" i="1"/>
  <c r="AL188" i="1" s="1"/>
  <c r="AM187" i="1"/>
  <c r="AL187" i="1" s="1"/>
  <c r="AM186" i="1"/>
  <c r="AL186" i="1" s="1"/>
  <c r="AM185" i="1"/>
  <c r="AL185" i="1" s="1"/>
  <c r="AM184" i="1"/>
  <c r="AL184" i="1" s="1"/>
  <c r="AM183" i="1"/>
  <c r="AL183" i="1" s="1"/>
  <c r="AM182" i="1"/>
  <c r="AL182" i="1" s="1"/>
  <c r="AM181" i="1"/>
  <c r="AL181" i="1" s="1"/>
  <c r="AM180" i="1"/>
  <c r="AL180" i="1" s="1"/>
  <c r="AM179" i="1"/>
  <c r="AL179" i="1" s="1"/>
  <c r="AM178" i="1"/>
  <c r="AL178" i="1" s="1"/>
  <c r="AM177" i="1"/>
  <c r="AL177" i="1" s="1"/>
  <c r="AM176" i="1"/>
  <c r="AL176" i="1" s="1"/>
  <c r="AM175" i="1"/>
  <c r="AL175" i="1" s="1"/>
  <c r="AM174" i="1"/>
  <c r="AL174" i="1" s="1"/>
  <c r="AM173" i="1"/>
  <c r="AL173" i="1" s="1"/>
  <c r="AM172" i="1"/>
  <c r="AL172" i="1" s="1"/>
  <c r="AM171" i="1"/>
  <c r="AL171" i="1" s="1"/>
  <c r="AM170" i="1"/>
  <c r="AL170" i="1" s="1"/>
  <c r="AM169" i="1"/>
  <c r="AL169" i="1" s="1"/>
  <c r="AM168" i="1"/>
  <c r="AL168" i="1" s="1"/>
  <c r="AM167" i="1"/>
  <c r="AL167" i="1" s="1"/>
  <c r="AM166" i="1"/>
  <c r="AL166" i="1" s="1"/>
  <c r="AM165" i="1"/>
  <c r="AL165" i="1" s="1"/>
  <c r="AM164" i="1"/>
  <c r="AL164" i="1" s="1"/>
  <c r="AM163" i="1"/>
  <c r="AL163" i="1" s="1"/>
  <c r="AM162" i="1"/>
  <c r="AL162" i="1" s="1"/>
  <c r="AM161" i="1"/>
  <c r="AL161" i="1" s="1"/>
  <c r="AM160" i="1"/>
  <c r="AL160" i="1" s="1"/>
  <c r="AM159" i="1"/>
  <c r="AL159" i="1" s="1"/>
  <c r="AM158" i="1"/>
  <c r="AL158" i="1" s="1"/>
  <c r="AM157" i="1"/>
  <c r="AL157" i="1" s="1"/>
  <c r="AM156" i="1"/>
  <c r="AL156" i="1" s="1"/>
  <c r="AM155" i="1"/>
  <c r="AL155" i="1" s="1"/>
  <c r="AM154" i="1"/>
  <c r="AL154" i="1" s="1"/>
  <c r="AM153" i="1"/>
  <c r="AL153" i="1" s="1"/>
  <c r="AM152" i="1"/>
  <c r="AL152" i="1" s="1"/>
  <c r="AM151" i="1"/>
  <c r="AL151" i="1" s="1"/>
  <c r="AM150" i="1"/>
  <c r="AL150" i="1" s="1"/>
  <c r="AM149" i="1"/>
  <c r="AL149" i="1" s="1"/>
  <c r="AM148" i="1"/>
  <c r="AL148" i="1" s="1"/>
  <c r="AM147" i="1"/>
  <c r="AL147" i="1" s="1"/>
  <c r="AM146" i="1"/>
  <c r="AL146" i="1" s="1"/>
  <c r="AM145" i="1"/>
  <c r="AL145" i="1" s="1"/>
  <c r="AM144" i="1"/>
  <c r="AL144" i="1" s="1"/>
  <c r="AM143" i="1"/>
  <c r="AL143" i="1" s="1"/>
  <c r="AM142" i="1"/>
  <c r="AL142" i="1" s="1"/>
  <c r="AM141" i="1"/>
  <c r="AL141" i="1" s="1"/>
  <c r="AM140" i="1"/>
  <c r="AL140" i="1" s="1"/>
  <c r="AM139" i="1"/>
  <c r="AL139" i="1" s="1"/>
  <c r="AM138" i="1"/>
  <c r="AL138" i="1" s="1"/>
  <c r="AM137" i="1"/>
  <c r="AL137" i="1" s="1"/>
  <c r="AM136" i="1"/>
  <c r="AL136" i="1" s="1"/>
  <c r="AM135" i="1"/>
  <c r="AL135" i="1" s="1"/>
  <c r="AM134" i="1"/>
  <c r="AL134" i="1" s="1"/>
  <c r="AM133" i="1"/>
  <c r="AL133" i="1" s="1"/>
  <c r="AM132" i="1"/>
  <c r="AL132" i="1" s="1"/>
  <c r="AM131" i="1"/>
  <c r="AL131" i="1" s="1"/>
  <c r="AM130" i="1"/>
  <c r="AL130" i="1" s="1"/>
  <c r="AM129" i="1"/>
  <c r="AL129" i="1" s="1"/>
  <c r="AM128" i="1"/>
  <c r="AL128" i="1" s="1"/>
  <c r="AM127" i="1"/>
  <c r="AL127" i="1" s="1"/>
  <c r="AM126" i="1"/>
  <c r="AL126" i="1" s="1"/>
  <c r="AM125" i="1"/>
  <c r="AL125" i="1" s="1"/>
  <c r="AM124" i="1"/>
  <c r="AL124" i="1" s="1"/>
  <c r="AM123" i="1"/>
  <c r="AL123" i="1" s="1"/>
  <c r="AM122" i="1"/>
  <c r="AL122" i="1" s="1"/>
  <c r="AM121" i="1"/>
  <c r="AL121" i="1" s="1"/>
  <c r="AM120" i="1"/>
  <c r="AL120" i="1" s="1"/>
  <c r="AM119" i="1"/>
  <c r="AL119" i="1" s="1"/>
  <c r="AM118" i="1"/>
  <c r="AL118" i="1" s="1"/>
  <c r="AM117" i="1"/>
  <c r="AL117" i="1" s="1"/>
  <c r="AM116" i="1"/>
  <c r="AL116" i="1" s="1"/>
  <c r="AM115" i="1"/>
  <c r="AL115" i="1" s="1"/>
  <c r="AM114" i="1"/>
  <c r="AL114" i="1" s="1"/>
  <c r="AM113" i="1"/>
  <c r="AL113" i="1" s="1"/>
  <c r="AM112" i="1"/>
  <c r="AL112" i="1" s="1"/>
  <c r="AM111" i="1"/>
  <c r="AL111" i="1" s="1"/>
  <c r="AM110" i="1"/>
  <c r="AL110" i="1" s="1"/>
  <c r="AM109" i="1"/>
  <c r="AL109" i="1" s="1"/>
  <c r="AM108" i="1"/>
  <c r="AL108" i="1" s="1"/>
  <c r="AM107" i="1"/>
  <c r="AL107" i="1" s="1"/>
  <c r="AM106" i="1"/>
  <c r="AL106" i="1" s="1"/>
  <c r="AM105" i="1"/>
  <c r="AL105" i="1" s="1"/>
  <c r="AM104" i="1"/>
  <c r="AL104" i="1" s="1"/>
  <c r="AM103" i="1"/>
  <c r="AL103" i="1" s="1"/>
  <c r="AM102" i="1"/>
  <c r="AL102" i="1" s="1"/>
  <c r="AM101" i="1"/>
  <c r="AL101" i="1" s="1"/>
  <c r="AM100" i="1"/>
  <c r="AL100" i="1" s="1"/>
  <c r="AM99" i="1"/>
  <c r="AL99" i="1" s="1"/>
  <c r="AM98" i="1"/>
  <c r="AL98" i="1" s="1"/>
  <c r="AM97" i="1"/>
  <c r="AL97" i="1" s="1"/>
  <c r="AM96" i="1"/>
  <c r="AL96" i="1" s="1"/>
  <c r="AM95" i="1"/>
  <c r="AL95" i="1" s="1"/>
  <c r="AM94" i="1"/>
  <c r="AL94" i="1" s="1"/>
  <c r="AM93" i="1"/>
  <c r="AL93" i="1" s="1"/>
  <c r="AM92" i="1"/>
  <c r="AL92" i="1" s="1"/>
  <c r="AM91" i="1"/>
  <c r="AL91" i="1" s="1"/>
  <c r="AM90" i="1"/>
  <c r="AL90" i="1" s="1"/>
  <c r="AM89" i="1"/>
  <c r="AL89" i="1" s="1"/>
  <c r="AM88" i="1"/>
  <c r="AL88" i="1" s="1"/>
  <c r="AM87" i="1"/>
  <c r="AL87" i="1" s="1"/>
  <c r="AM86" i="1"/>
  <c r="AL86" i="1" s="1"/>
  <c r="AM85" i="1"/>
  <c r="AL85" i="1" s="1"/>
  <c r="AM84" i="1"/>
  <c r="AL84" i="1" s="1"/>
  <c r="AM83" i="1"/>
  <c r="AL83" i="1" s="1"/>
  <c r="AM82" i="1"/>
  <c r="AL82" i="1" s="1"/>
  <c r="AM33" i="1"/>
  <c r="AL33" i="1" s="1"/>
  <c r="AM32" i="1"/>
  <c r="AL32" i="1" s="1"/>
  <c r="AM31" i="1"/>
  <c r="AL31" i="1" s="1"/>
  <c r="AM30" i="1"/>
  <c r="AL30" i="1" s="1"/>
  <c r="AM29" i="1"/>
  <c r="AL29" i="1" s="1"/>
  <c r="AM28" i="1"/>
  <c r="AL28" i="1" s="1"/>
  <c r="AM27" i="1"/>
  <c r="AL27" i="1" s="1"/>
  <c r="AM26" i="1"/>
  <c r="AL26" i="1" s="1"/>
  <c r="AM25" i="1"/>
  <c r="AL25" i="1" s="1"/>
  <c r="AM19" i="1"/>
  <c r="AL19" i="1" s="1"/>
  <c r="AM18" i="1"/>
  <c r="AL18" i="1" s="1"/>
  <c r="AM17" i="1"/>
  <c r="AL17" i="1" s="1"/>
  <c r="AM16" i="1"/>
  <c r="AL16" i="1" s="1"/>
  <c r="AM15" i="1"/>
  <c r="AL15" i="1" s="1"/>
  <c r="AM14" i="1"/>
  <c r="AL14" i="1" s="1"/>
  <c r="AM13" i="1"/>
  <c r="AL13" i="1" s="1"/>
  <c r="AM12" i="1"/>
  <c r="AL12" i="1" s="1"/>
  <c r="AM11" i="1"/>
  <c r="AL11" i="1" s="1"/>
  <c r="AM10" i="1"/>
  <c r="AL10" i="1" s="1"/>
  <c r="AJ443" i="1"/>
  <c r="AK443" i="1"/>
  <c r="AJ444" i="1"/>
  <c r="AK444" i="1"/>
  <c r="AJ445" i="1"/>
  <c r="AK445" i="1"/>
  <c r="AJ446" i="1"/>
  <c r="AK446" i="1"/>
  <c r="AJ448" i="1"/>
  <c r="AK448" i="1"/>
  <c r="AJ449" i="1"/>
  <c r="AK449" i="1"/>
  <c r="AJ451" i="1"/>
  <c r="AK451" i="1"/>
  <c r="AJ452" i="1"/>
  <c r="AK452" i="1"/>
  <c r="AJ453" i="1"/>
  <c r="AK453" i="1"/>
  <c r="AJ454" i="1"/>
  <c r="AK454" i="1"/>
  <c r="AJ456" i="1"/>
  <c r="AK456" i="1"/>
  <c r="AJ457" i="1"/>
  <c r="AK457" i="1"/>
  <c r="AJ458" i="1"/>
  <c r="AK458" i="1"/>
  <c r="AJ459" i="1"/>
  <c r="AK459" i="1"/>
  <c r="AJ461" i="1"/>
  <c r="AK461" i="1"/>
  <c r="AJ462" i="1"/>
  <c r="AK462" i="1"/>
  <c r="AJ463" i="1"/>
  <c r="AK463" i="1"/>
  <c r="AJ464" i="1"/>
  <c r="AK464" i="1"/>
  <c r="AJ466" i="1"/>
  <c r="AK466" i="1"/>
  <c r="AJ467" i="1"/>
  <c r="AK467" i="1"/>
  <c r="AJ468" i="1"/>
  <c r="AK468" i="1"/>
  <c r="AJ469" i="1"/>
  <c r="AK469" i="1"/>
  <c r="AJ471" i="1"/>
  <c r="AK471" i="1"/>
  <c r="AJ472" i="1"/>
  <c r="AK472" i="1"/>
  <c r="AJ473" i="1"/>
  <c r="AK473" i="1"/>
  <c r="AJ474" i="1"/>
  <c r="AK474" i="1"/>
  <c r="AJ476" i="1"/>
  <c r="AK476" i="1"/>
  <c r="AJ477" i="1"/>
  <c r="AK477" i="1"/>
  <c r="AJ478" i="1"/>
  <c r="AK478" i="1"/>
  <c r="AJ479" i="1"/>
  <c r="AK479" i="1"/>
  <c r="AJ481" i="1"/>
  <c r="AK481" i="1"/>
  <c r="AJ482" i="1"/>
  <c r="AK482" i="1"/>
  <c r="AJ483" i="1"/>
  <c r="AK483" i="1"/>
  <c r="AJ485" i="1"/>
  <c r="AK485" i="1"/>
  <c r="AJ486" i="1"/>
  <c r="AK486" i="1"/>
  <c r="AJ487" i="1"/>
  <c r="AK487" i="1"/>
  <c r="AJ488" i="1"/>
  <c r="AK488" i="1"/>
  <c r="AJ490" i="1"/>
  <c r="AK490" i="1"/>
  <c r="AJ491" i="1"/>
  <c r="AK491" i="1"/>
  <c r="AJ493" i="1"/>
  <c r="AK493" i="1"/>
  <c r="AJ494" i="1"/>
  <c r="AK494" i="1"/>
  <c r="AJ495" i="1"/>
  <c r="AK495" i="1"/>
  <c r="AJ496" i="1"/>
  <c r="AK496" i="1"/>
  <c r="AJ498" i="1"/>
  <c r="AK498" i="1"/>
  <c r="AJ499" i="1"/>
  <c r="AK499" i="1"/>
  <c r="AJ500" i="1"/>
  <c r="AK500" i="1"/>
  <c r="AJ501" i="1"/>
  <c r="AK501" i="1"/>
  <c r="AJ503" i="1"/>
  <c r="AK503" i="1"/>
  <c r="AJ504" i="1"/>
  <c r="AK504" i="1"/>
  <c r="AJ505" i="1"/>
  <c r="AK505" i="1"/>
  <c r="AJ506" i="1"/>
  <c r="AK506" i="1"/>
  <c r="AJ508" i="1"/>
  <c r="AK508" i="1"/>
  <c r="AJ509" i="1"/>
  <c r="AK509" i="1"/>
  <c r="AJ510" i="1"/>
  <c r="AK510" i="1"/>
  <c r="AJ512" i="1"/>
  <c r="AK512" i="1"/>
  <c r="AJ513" i="1"/>
  <c r="AK513" i="1"/>
  <c r="AJ515" i="1"/>
  <c r="AK515" i="1"/>
  <c r="AJ516" i="1"/>
  <c r="AK516" i="1"/>
  <c r="AJ517" i="1"/>
  <c r="AK517" i="1"/>
  <c r="AJ518" i="1"/>
  <c r="AK518" i="1"/>
  <c r="AJ520" i="1"/>
  <c r="AK520" i="1"/>
  <c r="AJ521" i="1"/>
  <c r="AK521" i="1"/>
  <c r="AJ523" i="1"/>
  <c r="AK523" i="1"/>
  <c r="AJ524" i="1"/>
  <c r="AK524" i="1"/>
  <c r="AJ525" i="1"/>
  <c r="AK525" i="1"/>
  <c r="AJ527" i="1"/>
  <c r="AK527" i="1"/>
  <c r="AJ528" i="1"/>
  <c r="AK528" i="1"/>
  <c r="AJ529" i="1"/>
  <c r="AK529" i="1"/>
  <c r="AJ531" i="1"/>
  <c r="AK531" i="1"/>
  <c r="AJ532" i="1"/>
  <c r="AK532" i="1"/>
  <c r="AJ533" i="1"/>
  <c r="AK533" i="1"/>
  <c r="AJ534" i="1"/>
  <c r="AK534" i="1"/>
  <c r="AJ536" i="1"/>
  <c r="AK536" i="1"/>
  <c r="AJ537" i="1"/>
  <c r="AK537" i="1"/>
  <c r="AJ538" i="1"/>
  <c r="AK538" i="1"/>
  <c r="AJ540" i="1"/>
  <c r="AK540" i="1"/>
  <c r="AJ541" i="1"/>
  <c r="AK541" i="1"/>
  <c r="AJ542" i="1"/>
  <c r="AK542" i="1"/>
  <c r="AJ543" i="1"/>
  <c r="AK543" i="1"/>
  <c r="AJ545" i="1"/>
  <c r="AK545" i="1"/>
  <c r="AJ546" i="1"/>
  <c r="AK546" i="1"/>
  <c r="AJ547" i="1"/>
  <c r="AK547" i="1"/>
  <c r="AJ548" i="1"/>
  <c r="AK548" i="1"/>
  <c r="AJ550" i="1"/>
  <c r="AK550" i="1"/>
  <c r="AJ551" i="1"/>
  <c r="AK551" i="1"/>
  <c r="AJ552" i="1"/>
  <c r="AK552" i="1"/>
  <c r="AJ553" i="1"/>
  <c r="AK553" i="1"/>
  <c r="AG553" i="1" s="1"/>
  <c r="AJ555" i="1"/>
  <c r="AK555" i="1"/>
  <c r="AJ556" i="1"/>
  <c r="AK556" i="1"/>
  <c r="AJ557" i="1"/>
  <c r="AK557" i="1"/>
  <c r="AJ558" i="1"/>
  <c r="AK558" i="1"/>
  <c r="AG558" i="1" s="1"/>
  <c r="AJ560" i="1"/>
  <c r="AK560" i="1"/>
  <c r="AJ561" i="1"/>
  <c r="AK561" i="1"/>
  <c r="AJ562" i="1"/>
  <c r="AK562" i="1"/>
  <c r="AJ563" i="1"/>
  <c r="AK563" i="1"/>
  <c r="AG563" i="1" s="1"/>
  <c r="AJ565" i="1"/>
  <c r="AK565" i="1"/>
  <c r="AJ566" i="1"/>
  <c r="AK566" i="1"/>
  <c r="AJ567" i="1"/>
  <c r="AK567" i="1"/>
  <c r="AJ569" i="1"/>
  <c r="AK569" i="1"/>
  <c r="AG569" i="1" s="1"/>
  <c r="AJ570" i="1"/>
  <c r="AK570" i="1"/>
  <c r="AJ571" i="1"/>
  <c r="AK571" i="1"/>
  <c r="AJ572" i="1"/>
  <c r="AK572" i="1"/>
  <c r="AJ574" i="1"/>
  <c r="AK574" i="1"/>
  <c r="AG574" i="1" s="1"/>
  <c r="AJ575" i="1"/>
  <c r="AK575" i="1"/>
  <c r="AJ576" i="1"/>
  <c r="AK576" i="1"/>
  <c r="AJ577" i="1"/>
  <c r="AK577" i="1"/>
  <c r="AJ579" i="1"/>
  <c r="AK579" i="1"/>
  <c r="AG579" i="1" s="1"/>
  <c r="AJ580" i="1"/>
  <c r="AK580" i="1"/>
  <c r="AJ581" i="1"/>
  <c r="AK581" i="1"/>
  <c r="AJ582" i="1"/>
  <c r="AK582" i="1"/>
  <c r="AJ584" i="1"/>
  <c r="AK584" i="1"/>
  <c r="AG584" i="1" s="1"/>
  <c r="AJ585" i="1"/>
  <c r="AK585" i="1"/>
  <c r="AJ586" i="1"/>
  <c r="AK586" i="1"/>
  <c r="AJ587" i="1"/>
  <c r="AK587" i="1"/>
  <c r="AJ589" i="1"/>
  <c r="AK589" i="1"/>
  <c r="AG589" i="1" s="1"/>
  <c r="AJ590" i="1"/>
  <c r="AK590" i="1"/>
  <c r="AJ591" i="1"/>
  <c r="AK591" i="1"/>
  <c r="AJ592" i="1"/>
  <c r="AK592" i="1"/>
  <c r="AJ594" i="1"/>
  <c r="AK594" i="1"/>
  <c r="AG594" i="1" s="1"/>
  <c r="AJ595" i="1"/>
  <c r="AK595" i="1"/>
  <c r="AJ596" i="1"/>
  <c r="AK596" i="1"/>
  <c r="AJ597" i="1"/>
  <c r="AK597" i="1"/>
  <c r="AJ599" i="1"/>
  <c r="AK599" i="1"/>
  <c r="AG599" i="1" s="1"/>
  <c r="AJ600" i="1"/>
  <c r="AK600" i="1"/>
  <c r="AJ601" i="1"/>
  <c r="AK601" i="1"/>
  <c r="AJ602" i="1"/>
  <c r="AK602" i="1"/>
  <c r="AJ604" i="1"/>
  <c r="AK604" i="1"/>
  <c r="AG604" i="1" s="1"/>
  <c r="AJ605" i="1"/>
  <c r="AK605" i="1"/>
  <c r="AJ606" i="1"/>
  <c r="AK606" i="1"/>
  <c r="AJ607" i="1"/>
  <c r="AK607" i="1"/>
  <c r="AJ1157" i="1"/>
  <c r="AK1157" i="1"/>
  <c r="AG1157" i="1" s="1"/>
  <c r="AJ1158" i="1"/>
  <c r="AK1158" i="1"/>
  <c r="AJ1159" i="1"/>
  <c r="AK1159" i="1"/>
  <c r="AJ1160" i="1"/>
  <c r="AK1160" i="1"/>
  <c r="AJ1161" i="1"/>
  <c r="AK1161" i="1"/>
  <c r="AG1161" i="1" s="1"/>
  <c r="AJ1162" i="1"/>
  <c r="AK1162" i="1"/>
  <c r="AJ1163" i="1"/>
  <c r="AK1163" i="1"/>
  <c r="AJ1164" i="1"/>
  <c r="AK1164" i="1"/>
  <c r="B24" i="2"/>
  <c r="AJ942" i="1"/>
  <c r="AG942" i="1" s="1"/>
  <c r="AK942" i="1"/>
  <c r="AJ943" i="1"/>
  <c r="AG943" i="1" s="1"/>
  <c r="AK943" i="1"/>
  <c r="AJ944" i="1"/>
  <c r="AG944" i="1" s="1"/>
  <c r="AK944" i="1"/>
  <c r="AJ945" i="1"/>
  <c r="AG945" i="1" s="1"/>
  <c r="AK945" i="1"/>
  <c r="AF945" i="1" s="1"/>
  <c r="AJ946" i="1"/>
  <c r="AG946" i="1" s="1"/>
  <c r="AK946" i="1"/>
  <c r="AJ947" i="1"/>
  <c r="AG947" i="1" s="1"/>
  <c r="AK947" i="1"/>
  <c r="AJ948" i="1"/>
  <c r="AG948" i="1" s="1"/>
  <c r="AK948" i="1"/>
  <c r="AJ949" i="1"/>
  <c r="AG949" i="1" s="1"/>
  <c r="AK949" i="1"/>
  <c r="AJ950" i="1"/>
  <c r="AG950" i="1" s="1"/>
  <c r="AK950" i="1"/>
  <c r="AJ951" i="1"/>
  <c r="AG951" i="1" s="1"/>
  <c r="AK951" i="1"/>
  <c r="AJ952" i="1"/>
  <c r="AG952" i="1" s="1"/>
  <c r="AK952" i="1"/>
  <c r="AJ953" i="1"/>
  <c r="AG953" i="1" s="1"/>
  <c r="AK953" i="1"/>
  <c r="AJ954" i="1"/>
  <c r="AG954" i="1" s="1"/>
  <c r="AK954" i="1"/>
  <c r="AJ955" i="1"/>
  <c r="AG955" i="1" s="1"/>
  <c r="AK955" i="1"/>
  <c r="AF955" i="1" s="1"/>
  <c r="AJ956" i="1"/>
  <c r="AG956" i="1" s="1"/>
  <c r="AK956" i="1"/>
  <c r="AJ957" i="1"/>
  <c r="AG957" i="1" s="1"/>
  <c r="AK957" i="1"/>
  <c r="AJ958" i="1"/>
  <c r="AG958" i="1" s="1"/>
  <c r="AK958" i="1"/>
  <c r="AJ959" i="1"/>
  <c r="AG959" i="1" s="1"/>
  <c r="AK959" i="1"/>
  <c r="AJ960" i="1"/>
  <c r="AG960" i="1" s="1"/>
  <c r="AK960" i="1"/>
  <c r="AJ961" i="1"/>
  <c r="AG961" i="1" s="1"/>
  <c r="AK961" i="1"/>
  <c r="AJ962" i="1"/>
  <c r="AG962" i="1" s="1"/>
  <c r="AK962" i="1"/>
  <c r="AJ963" i="1"/>
  <c r="AG963" i="1" s="1"/>
  <c r="AK963" i="1"/>
  <c r="AJ964" i="1"/>
  <c r="AG964" i="1" s="1"/>
  <c r="AK964" i="1"/>
  <c r="AJ965" i="1"/>
  <c r="AG965" i="1" s="1"/>
  <c r="AK965" i="1"/>
  <c r="AJ966" i="1"/>
  <c r="AG966" i="1" s="1"/>
  <c r="AK966" i="1"/>
  <c r="AJ967" i="1"/>
  <c r="AG967" i="1" s="1"/>
  <c r="AK967" i="1"/>
  <c r="AJ968" i="1"/>
  <c r="AG968" i="1" s="1"/>
  <c r="AK968" i="1"/>
  <c r="AJ969" i="1"/>
  <c r="AG969" i="1" s="1"/>
  <c r="AK969" i="1"/>
  <c r="AF969" i="1" s="1"/>
  <c r="AJ970" i="1"/>
  <c r="AG970" i="1" s="1"/>
  <c r="AK970" i="1"/>
  <c r="AJ971" i="1"/>
  <c r="AG971" i="1" s="1"/>
  <c r="AK971" i="1"/>
  <c r="AF971" i="1" s="1"/>
  <c r="AJ972" i="1"/>
  <c r="AG972" i="1" s="1"/>
  <c r="AK972" i="1"/>
  <c r="AJ973" i="1"/>
  <c r="AG973" i="1" s="1"/>
  <c r="AK973" i="1"/>
  <c r="AJ974" i="1"/>
  <c r="AG974" i="1" s="1"/>
  <c r="AK974" i="1"/>
  <c r="AJ975" i="1"/>
  <c r="AG975" i="1" s="1"/>
  <c r="AK975" i="1"/>
  <c r="AJ976" i="1"/>
  <c r="AG976" i="1" s="1"/>
  <c r="AK976" i="1"/>
  <c r="AJ977" i="1"/>
  <c r="AG977" i="1" s="1"/>
  <c r="AK977" i="1"/>
  <c r="AJ978" i="1"/>
  <c r="AG978" i="1" s="1"/>
  <c r="AK978" i="1"/>
  <c r="AJ979" i="1"/>
  <c r="AG979" i="1" s="1"/>
  <c r="AK979" i="1"/>
  <c r="AJ980" i="1"/>
  <c r="AG980" i="1" s="1"/>
  <c r="AK980" i="1"/>
  <c r="AJ981" i="1"/>
  <c r="AG981" i="1" s="1"/>
  <c r="AK981" i="1"/>
  <c r="AJ982" i="1"/>
  <c r="AG982" i="1" s="1"/>
  <c r="AK982" i="1"/>
  <c r="AJ983" i="1"/>
  <c r="AG983" i="1" s="1"/>
  <c r="AK983" i="1"/>
  <c r="AJ984" i="1"/>
  <c r="AG984" i="1" s="1"/>
  <c r="AK984" i="1"/>
  <c r="AJ985" i="1"/>
  <c r="AG985" i="1" s="1"/>
  <c r="AK985" i="1"/>
  <c r="AJ986" i="1"/>
  <c r="AG986" i="1" s="1"/>
  <c r="AK986" i="1"/>
  <c r="AJ987" i="1"/>
  <c r="AG987" i="1" s="1"/>
  <c r="AK987" i="1"/>
  <c r="AJ988" i="1"/>
  <c r="AG988" i="1" s="1"/>
  <c r="AK988" i="1"/>
  <c r="AJ989" i="1"/>
  <c r="AG989" i="1" s="1"/>
  <c r="AK989" i="1"/>
  <c r="AJ990" i="1"/>
  <c r="AG990" i="1" s="1"/>
  <c r="AK990" i="1"/>
  <c r="AJ991" i="1"/>
  <c r="AG991" i="1" s="1"/>
  <c r="AK991" i="1"/>
  <c r="AJ992" i="1"/>
  <c r="AG992" i="1" s="1"/>
  <c r="AK992" i="1"/>
  <c r="AJ993" i="1"/>
  <c r="AG993" i="1" s="1"/>
  <c r="AK993" i="1"/>
  <c r="AJ994" i="1"/>
  <c r="AG994" i="1" s="1"/>
  <c r="AK994" i="1"/>
  <c r="AJ995" i="1"/>
  <c r="AG995" i="1" s="1"/>
  <c r="AK995" i="1"/>
  <c r="AJ996" i="1"/>
  <c r="AG996" i="1" s="1"/>
  <c r="AK996" i="1"/>
  <c r="AJ997" i="1"/>
  <c r="AG997" i="1" s="1"/>
  <c r="AK997" i="1"/>
  <c r="AJ998" i="1"/>
  <c r="AG998" i="1" s="1"/>
  <c r="AK998" i="1"/>
  <c r="AJ999" i="1"/>
  <c r="AG999" i="1" s="1"/>
  <c r="AK999" i="1"/>
  <c r="AJ1000" i="1"/>
  <c r="AG1000" i="1" s="1"/>
  <c r="AK1000" i="1"/>
  <c r="AJ1001" i="1"/>
  <c r="AG1001" i="1" s="1"/>
  <c r="AK1001" i="1"/>
  <c r="AJ1002" i="1"/>
  <c r="AG1002" i="1" s="1"/>
  <c r="AK1002" i="1"/>
  <c r="AJ1003" i="1"/>
  <c r="AG1003" i="1" s="1"/>
  <c r="AK1003" i="1"/>
  <c r="AJ1004" i="1"/>
  <c r="AG1004" i="1" s="1"/>
  <c r="AK1004" i="1"/>
  <c r="AJ1005" i="1"/>
  <c r="AG1005" i="1" s="1"/>
  <c r="AK1005" i="1"/>
  <c r="AJ1006" i="1"/>
  <c r="AG1006" i="1" s="1"/>
  <c r="AK1006" i="1"/>
  <c r="AJ1007" i="1"/>
  <c r="AG1007" i="1" s="1"/>
  <c r="AK1007" i="1"/>
  <c r="AJ1008" i="1"/>
  <c r="AG1008" i="1" s="1"/>
  <c r="AK1008" i="1"/>
  <c r="AJ1009" i="1"/>
  <c r="AG1009" i="1" s="1"/>
  <c r="AK1009" i="1"/>
  <c r="AF1009" i="1" s="1"/>
  <c r="AJ1010" i="1"/>
  <c r="AG1010" i="1" s="1"/>
  <c r="AK1010" i="1"/>
  <c r="AJ1011" i="1"/>
  <c r="AG1011" i="1" s="1"/>
  <c r="AK1011" i="1"/>
  <c r="AJ1012" i="1"/>
  <c r="AG1012" i="1" s="1"/>
  <c r="AK1012" i="1"/>
  <c r="AJ1013" i="1"/>
  <c r="AG1013" i="1" s="1"/>
  <c r="AK1013" i="1"/>
  <c r="AJ1014" i="1"/>
  <c r="AG1014" i="1" s="1"/>
  <c r="AK1014" i="1"/>
  <c r="AJ1015" i="1"/>
  <c r="AG1015" i="1" s="1"/>
  <c r="AK1015" i="1"/>
  <c r="AJ1016" i="1"/>
  <c r="AG1016" i="1" s="1"/>
  <c r="AK1016" i="1"/>
  <c r="AJ1017" i="1"/>
  <c r="AG1017" i="1" s="1"/>
  <c r="AK1017" i="1"/>
  <c r="AJ1018" i="1"/>
  <c r="AG1018" i="1" s="1"/>
  <c r="AK1018" i="1"/>
  <c r="AJ1019" i="1"/>
  <c r="AG1019" i="1" s="1"/>
  <c r="AK1019" i="1"/>
  <c r="AJ1020" i="1"/>
  <c r="AG1020" i="1" s="1"/>
  <c r="AK1020" i="1"/>
  <c r="AJ1021" i="1"/>
  <c r="AG1021" i="1" s="1"/>
  <c r="AK1021" i="1"/>
  <c r="AJ1022" i="1"/>
  <c r="AG1022" i="1" s="1"/>
  <c r="AK1022" i="1"/>
  <c r="AJ1023" i="1"/>
  <c r="AG1023" i="1" s="1"/>
  <c r="AK1023" i="1"/>
  <c r="AJ1024" i="1"/>
  <c r="AG1024" i="1" s="1"/>
  <c r="AK1024" i="1"/>
  <c r="AJ1025" i="1"/>
  <c r="AG1025" i="1" s="1"/>
  <c r="AK1025" i="1"/>
  <c r="AF1025" i="1" s="1"/>
  <c r="AJ1026" i="1"/>
  <c r="AG1026" i="1" s="1"/>
  <c r="AK1026" i="1"/>
  <c r="AJ1027" i="1"/>
  <c r="AG1027" i="1" s="1"/>
  <c r="AK1027" i="1"/>
  <c r="AJ1028" i="1"/>
  <c r="AG1028" i="1" s="1"/>
  <c r="AK1028" i="1"/>
  <c r="AJ1029" i="1"/>
  <c r="AG1029" i="1" s="1"/>
  <c r="AK1029" i="1"/>
  <c r="AJ1030" i="1"/>
  <c r="AG1030" i="1" s="1"/>
  <c r="AK1030" i="1"/>
  <c r="AJ1031" i="1"/>
  <c r="AG1031" i="1" s="1"/>
  <c r="AK1031" i="1"/>
  <c r="AJ1032" i="1"/>
  <c r="AG1032" i="1" s="1"/>
  <c r="AK1032" i="1"/>
  <c r="AJ1033" i="1"/>
  <c r="AG1033" i="1" s="1"/>
  <c r="AK1033" i="1"/>
  <c r="AJ1034" i="1"/>
  <c r="AG1034" i="1" s="1"/>
  <c r="AK1034" i="1"/>
  <c r="AJ1035" i="1"/>
  <c r="AG1035" i="1" s="1"/>
  <c r="AK1035" i="1"/>
  <c r="AF1035" i="1" s="1"/>
  <c r="AJ1036" i="1"/>
  <c r="AG1036" i="1" s="1"/>
  <c r="AK1036" i="1"/>
  <c r="AJ1037" i="1"/>
  <c r="AG1037" i="1" s="1"/>
  <c r="AK1037" i="1"/>
  <c r="AJ1038" i="1"/>
  <c r="AG1038" i="1" s="1"/>
  <c r="AK1038" i="1"/>
  <c r="AJ1039" i="1"/>
  <c r="AG1039" i="1" s="1"/>
  <c r="AK1039" i="1"/>
  <c r="AJ1040" i="1"/>
  <c r="AG1040" i="1" s="1"/>
  <c r="AK1040" i="1"/>
  <c r="AJ1041" i="1"/>
  <c r="AG1041" i="1" s="1"/>
  <c r="AK1041" i="1"/>
  <c r="AJ1042" i="1"/>
  <c r="AG1042" i="1" s="1"/>
  <c r="AK1042" i="1"/>
  <c r="AJ1043" i="1"/>
  <c r="AG1043" i="1" s="1"/>
  <c r="AK1043" i="1"/>
  <c r="AJ1044" i="1"/>
  <c r="AG1044" i="1" s="1"/>
  <c r="AK1044" i="1"/>
  <c r="AJ1045" i="1"/>
  <c r="AG1045" i="1" s="1"/>
  <c r="AK1045" i="1"/>
  <c r="AJ1046" i="1"/>
  <c r="AG1046" i="1" s="1"/>
  <c r="AK1046" i="1"/>
  <c r="AJ1047" i="1"/>
  <c r="AG1047" i="1" s="1"/>
  <c r="AK1047" i="1"/>
  <c r="AJ1048" i="1"/>
  <c r="AG1048" i="1" s="1"/>
  <c r="AK1048" i="1"/>
  <c r="AJ1049" i="1"/>
  <c r="AG1049" i="1" s="1"/>
  <c r="AK1049" i="1"/>
  <c r="AJ1050" i="1"/>
  <c r="AG1050" i="1" s="1"/>
  <c r="AK1050" i="1"/>
  <c r="AJ1051" i="1"/>
  <c r="AG1051" i="1" s="1"/>
  <c r="AK1051" i="1"/>
  <c r="AJ1052" i="1"/>
  <c r="AG1052" i="1" s="1"/>
  <c r="AK1052" i="1"/>
  <c r="AJ1053" i="1"/>
  <c r="AG1053" i="1" s="1"/>
  <c r="AK1053" i="1"/>
  <c r="AJ1054" i="1"/>
  <c r="AG1054" i="1" s="1"/>
  <c r="AK1054" i="1"/>
  <c r="AJ1055" i="1"/>
  <c r="AG1055" i="1" s="1"/>
  <c r="AK1055" i="1"/>
  <c r="AJ1056" i="1"/>
  <c r="AG1056" i="1" s="1"/>
  <c r="AK1056" i="1"/>
  <c r="AJ1057" i="1"/>
  <c r="AG1057" i="1" s="1"/>
  <c r="AK1057" i="1"/>
  <c r="AJ1058" i="1"/>
  <c r="AG1058" i="1" s="1"/>
  <c r="AK1058" i="1"/>
  <c r="AJ1059" i="1"/>
  <c r="AG1059" i="1" s="1"/>
  <c r="AK1059" i="1"/>
  <c r="AJ1060" i="1"/>
  <c r="AG1060" i="1" s="1"/>
  <c r="AK1060" i="1"/>
  <c r="AJ1061" i="1"/>
  <c r="AG1061" i="1" s="1"/>
  <c r="AK1061" i="1"/>
  <c r="AJ1062" i="1"/>
  <c r="AG1062" i="1" s="1"/>
  <c r="AK1062" i="1"/>
  <c r="AJ1063" i="1"/>
  <c r="AG1063" i="1" s="1"/>
  <c r="AK1063" i="1"/>
  <c r="AJ1064" i="1"/>
  <c r="AG1064" i="1" s="1"/>
  <c r="AK1064" i="1"/>
  <c r="AJ1065" i="1"/>
  <c r="AG1065" i="1" s="1"/>
  <c r="AK1065" i="1"/>
  <c r="AF1065" i="1" s="1"/>
  <c r="AJ1066" i="1"/>
  <c r="AG1066" i="1" s="1"/>
  <c r="AK1066" i="1"/>
  <c r="AJ1067" i="1"/>
  <c r="AG1067" i="1" s="1"/>
  <c r="AK1067" i="1"/>
  <c r="AJ1068" i="1"/>
  <c r="AG1068" i="1" s="1"/>
  <c r="AK1068" i="1"/>
  <c r="AJ1069" i="1"/>
  <c r="AG1069" i="1" s="1"/>
  <c r="AK1069" i="1"/>
  <c r="AJ1070" i="1"/>
  <c r="AG1070" i="1" s="1"/>
  <c r="AK1070" i="1"/>
  <c r="AJ1071" i="1"/>
  <c r="AG1071" i="1" s="1"/>
  <c r="AK1071" i="1"/>
  <c r="AJ1072" i="1"/>
  <c r="AG1072" i="1" s="1"/>
  <c r="AK1072" i="1"/>
  <c r="AJ1073" i="1"/>
  <c r="AG1073" i="1" s="1"/>
  <c r="AK1073" i="1"/>
  <c r="AJ1074" i="1"/>
  <c r="AG1074" i="1" s="1"/>
  <c r="AK1074" i="1"/>
  <c r="AJ1075" i="1"/>
  <c r="AG1075" i="1" s="1"/>
  <c r="AK1075" i="1"/>
  <c r="AJ1076" i="1"/>
  <c r="AG1076" i="1" s="1"/>
  <c r="AK1076" i="1"/>
  <c r="AJ1077" i="1"/>
  <c r="AG1077" i="1" s="1"/>
  <c r="AK1077" i="1"/>
  <c r="AJ1078" i="1"/>
  <c r="AG1078" i="1" s="1"/>
  <c r="AK1078" i="1"/>
  <c r="AJ1079" i="1"/>
  <c r="AG1079" i="1" s="1"/>
  <c r="AK1079" i="1"/>
  <c r="AJ1080" i="1"/>
  <c r="AG1080" i="1" s="1"/>
  <c r="AK1080" i="1"/>
  <c r="AJ1081" i="1"/>
  <c r="AG1081" i="1" s="1"/>
  <c r="AK1081" i="1"/>
  <c r="AF1081" i="1" s="1"/>
  <c r="AJ1082" i="1"/>
  <c r="AG1082" i="1" s="1"/>
  <c r="AK1082" i="1"/>
  <c r="AJ1083" i="1"/>
  <c r="AG1083" i="1" s="1"/>
  <c r="AK1083" i="1"/>
  <c r="AJ1084" i="1"/>
  <c r="AG1084" i="1" s="1"/>
  <c r="AK1084" i="1"/>
  <c r="AJ1085" i="1"/>
  <c r="AG1085" i="1" s="1"/>
  <c r="AK1085" i="1"/>
  <c r="AJ1086" i="1"/>
  <c r="AG1086" i="1" s="1"/>
  <c r="AK1086" i="1"/>
  <c r="AJ1087" i="1"/>
  <c r="AG1087" i="1" s="1"/>
  <c r="AK1087" i="1"/>
  <c r="AJ1088" i="1"/>
  <c r="AG1088" i="1" s="1"/>
  <c r="AK1088" i="1"/>
  <c r="AJ1089" i="1"/>
  <c r="AG1089" i="1" s="1"/>
  <c r="AK1089" i="1"/>
  <c r="AJ1090" i="1"/>
  <c r="AG1090" i="1" s="1"/>
  <c r="AK1090" i="1"/>
  <c r="AJ1091" i="1"/>
  <c r="AG1091" i="1" s="1"/>
  <c r="AK1091" i="1"/>
  <c r="AJ1092" i="1"/>
  <c r="AG1092" i="1" s="1"/>
  <c r="AK1092" i="1"/>
  <c r="AJ1093" i="1"/>
  <c r="AG1093" i="1" s="1"/>
  <c r="AK1093" i="1"/>
  <c r="AJ1094" i="1"/>
  <c r="AG1094" i="1" s="1"/>
  <c r="AK1094" i="1"/>
  <c r="AJ1095" i="1"/>
  <c r="AG1095" i="1" s="1"/>
  <c r="AK1095" i="1"/>
  <c r="AJ1096" i="1"/>
  <c r="AG1096" i="1" s="1"/>
  <c r="AK1096" i="1"/>
  <c r="AJ1097" i="1"/>
  <c r="AG1097" i="1" s="1"/>
  <c r="AK1097" i="1"/>
  <c r="AJ1098" i="1"/>
  <c r="AG1098" i="1" s="1"/>
  <c r="AK1098" i="1"/>
  <c r="AJ1099" i="1"/>
  <c r="AG1099" i="1" s="1"/>
  <c r="AK1099" i="1"/>
  <c r="AF1099" i="1" s="1"/>
  <c r="AJ1100" i="1"/>
  <c r="AG1100" i="1" s="1"/>
  <c r="AK1100" i="1"/>
  <c r="AJ1101" i="1"/>
  <c r="AG1101" i="1" s="1"/>
  <c r="AK1101" i="1"/>
  <c r="AJ1102" i="1"/>
  <c r="AG1102" i="1" s="1"/>
  <c r="AK1102" i="1"/>
  <c r="AJ1103" i="1"/>
  <c r="AG1103" i="1" s="1"/>
  <c r="AK1103" i="1"/>
  <c r="AJ1104" i="1"/>
  <c r="AG1104" i="1" s="1"/>
  <c r="AK1104" i="1"/>
  <c r="AJ1105" i="1"/>
  <c r="AG1105" i="1" s="1"/>
  <c r="AK1105" i="1"/>
  <c r="AJ1106" i="1"/>
  <c r="AG1106" i="1" s="1"/>
  <c r="AK1106" i="1"/>
  <c r="AJ1107" i="1"/>
  <c r="AG1107" i="1" s="1"/>
  <c r="AK1107" i="1"/>
  <c r="AJ1108" i="1"/>
  <c r="AG1108" i="1" s="1"/>
  <c r="AK1108" i="1"/>
  <c r="AJ1109" i="1"/>
  <c r="AG1109" i="1" s="1"/>
  <c r="AK1109" i="1"/>
  <c r="AJ1110" i="1"/>
  <c r="AG1110" i="1" s="1"/>
  <c r="AK1110" i="1"/>
  <c r="AJ1111" i="1"/>
  <c r="AG1111" i="1" s="1"/>
  <c r="AK1111" i="1"/>
  <c r="AJ1112" i="1"/>
  <c r="AG1112" i="1" s="1"/>
  <c r="AK1112" i="1"/>
  <c r="AJ1113" i="1"/>
  <c r="AG1113" i="1" s="1"/>
  <c r="AK1113" i="1"/>
  <c r="AJ1114" i="1"/>
  <c r="AG1114" i="1" s="1"/>
  <c r="AK1114" i="1"/>
  <c r="AJ1115" i="1"/>
  <c r="AG1115" i="1" s="1"/>
  <c r="AK1115" i="1"/>
  <c r="AJ1116" i="1"/>
  <c r="AG1116" i="1" s="1"/>
  <c r="AK1116" i="1"/>
  <c r="AJ1117" i="1"/>
  <c r="AG1117" i="1" s="1"/>
  <c r="AK1117" i="1"/>
  <c r="AJ1118" i="1"/>
  <c r="AG1118" i="1" s="1"/>
  <c r="AK1118" i="1"/>
  <c r="AJ1119" i="1"/>
  <c r="AG1119" i="1" s="1"/>
  <c r="AK1119" i="1"/>
  <c r="AJ1120" i="1"/>
  <c r="AG1120" i="1" s="1"/>
  <c r="AK1120" i="1"/>
  <c r="AJ1121" i="1"/>
  <c r="AG1121" i="1" s="1"/>
  <c r="AK1121" i="1"/>
  <c r="AJ1122" i="1"/>
  <c r="AG1122" i="1" s="1"/>
  <c r="AK1122" i="1"/>
  <c r="AJ1123" i="1"/>
  <c r="AG1123" i="1" s="1"/>
  <c r="AK1123" i="1"/>
  <c r="AJ1124" i="1"/>
  <c r="AG1124" i="1" s="1"/>
  <c r="AK1124" i="1"/>
  <c r="AJ1125" i="1"/>
  <c r="AG1125" i="1" s="1"/>
  <c r="AK1125" i="1"/>
  <c r="AJ1126" i="1"/>
  <c r="AG1126" i="1" s="1"/>
  <c r="AK1126" i="1"/>
  <c r="AJ1127" i="1"/>
  <c r="AG1127" i="1" s="1"/>
  <c r="AK1127" i="1"/>
  <c r="AJ1128" i="1"/>
  <c r="AG1128" i="1" s="1"/>
  <c r="AK1128" i="1"/>
  <c r="AJ1129" i="1"/>
  <c r="AG1129" i="1" s="1"/>
  <c r="AK1129" i="1"/>
  <c r="AF1129" i="1" s="1"/>
  <c r="AJ1130" i="1"/>
  <c r="AG1130" i="1" s="1"/>
  <c r="AK1130" i="1"/>
  <c r="AJ1131" i="1"/>
  <c r="AG1131" i="1" s="1"/>
  <c r="AK1131" i="1"/>
  <c r="AF1131" i="1" s="1"/>
  <c r="AJ1132" i="1"/>
  <c r="AG1132" i="1" s="1"/>
  <c r="AK1132" i="1"/>
  <c r="AJ1133" i="1"/>
  <c r="AG1133" i="1" s="1"/>
  <c r="AK1133" i="1"/>
  <c r="AJ1134" i="1"/>
  <c r="AG1134" i="1" s="1"/>
  <c r="AK1134" i="1"/>
  <c r="AJ1135" i="1"/>
  <c r="AG1135" i="1" s="1"/>
  <c r="AK1135" i="1"/>
  <c r="AJ1136" i="1"/>
  <c r="AG1136" i="1" s="1"/>
  <c r="AK1136" i="1"/>
  <c r="AJ1137" i="1"/>
  <c r="AG1137" i="1" s="1"/>
  <c r="AK1137" i="1"/>
  <c r="AJ1138" i="1"/>
  <c r="AG1138" i="1" s="1"/>
  <c r="AK1138" i="1"/>
  <c r="AJ1139" i="1"/>
  <c r="AG1139" i="1" s="1"/>
  <c r="AK1139" i="1"/>
  <c r="AJ1140" i="1"/>
  <c r="AG1140" i="1" s="1"/>
  <c r="AK1140" i="1"/>
  <c r="AJ1141" i="1"/>
  <c r="AG1141" i="1" s="1"/>
  <c r="AK1141" i="1"/>
  <c r="AJ1142" i="1"/>
  <c r="AG1142" i="1" s="1"/>
  <c r="AK1142" i="1"/>
  <c r="AJ1143" i="1"/>
  <c r="AG1143" i="1" s="1"/>
  <c r="AK1143" i="1"/>
  <c r="AJ1144" i="1"/>
  <c r="AG1144" i="1" s="1"/>
  <c r="AK1144" i="1"/>
  <c r="AJ1145" i="1"/>
  <c r="AG1145" i="1" s="1"/>
  <c r="AK1145" i="1"/>
  <c r="AJ1146" i="1"/>
  <c r="AG1146" i="1" s="1"/>
  <c r="AK1146" i="1"/>
  <c r="AJ1147" i="1"/>
  <c r="AG1147" i="1" s="1"/>
  <c r="AK1147" i="1"/>
  <c r="AJ1148" i="1"/>
  <c r="AG1148" i="1" s="1"/>
  <c r="AK1148" i="1"/>
  <c r="AJ1149" i="1"/>
  <c r="AG1149" i="1" s="1"/>
  <c r="AK1149" i="1"/>
  <c r="AJ1150" i="1"/>
  <c r="AG1150" i="1" s="1"/>
  <c r="AK1150" i="1"/>
  <c r="AJ1151" i="1"/>
  <c r="AG1151" i="1" s="1"/>
  <c r="AK1151" i="1"/>
  <c r="AJ1152" i="1"/>
  <c r="AG1152" i="1" s="1"/>
  <c r="AK1152" i="1"/>
  <c r="AJ1153" i="1"/>
  <c r="AG1153" i="1" s="1"/>
  <c r="AK1153" i="1"/>
  <c r="AJ1154" i="1"/>
  <c r="AG1154" i="1" s="1"/>
  <c r="AK1154" i="1"/>
  <c r="AJ1155" i="1"/>
  <c r="AG1155" i="1" s="1"/>
  <c r="AK1155" i="1"/>
  <c r="AJ1156" i="1"/>
  <c r="AG1156" i="1" s="1"/>
  <c r="AK1156" i="1"/>
  <c r="B23" i="2"/>
  <c r="AJ919" i="1"/>
  <c r="AG919" i="1" s="1"/>
  <c r="AK919" i="1"/>
  <c r="AJ920" i="1"/>
  <c r="AG920" i="1" s="1"/>
  <c r="AK920" i="1"/>
  <c r="AJ921" i="1"/>
  <c r="AG921" i="1" s="1"/>
  <c r="AK921" i="1"/>
  <c r="AJ922" i="1"/>
  <c r="AG922" i="1" s="1"/>
  <c r="AK922" i="1"/>
  <c r="AJ923" i="1"/>
  <c r="AG923" i="1" s="1"/>
  <c r="AK923" i="1"/>
  <c r="AJ924" i="1"/>
  <c r="AG924" i="1" s="1"/>
  <c r="AK924" i="1"/>
  <c r="AJ925" i="1"/>
  <c r="AG925" i="1" s="1"/>
  <c r="AK925" i="1"/>
  <c r="AJ912" i="1"/>
  <c r="AG912" i="1" s="1"/>
  <c r="AK912" i="1"/>
  <c r="AJ913" i="1"/>
  <c r="AG913" i="1" s="1"/>
  <c r="AK913" i="1"/>
  <c r="AJ914" i="1"/>
  <c r="AG914" i="1" s="1"/>
  <c r="AK914" i="1"/>
  <c r="AJ915" i="1"/>
  <c r="AG915" i="1" s="1"/>
  <c r="AK915" i="1"/>
  <c r="AJ916" i="1"/>
  <c r="AG916" i="1" s="1"/>
  <c r="AK916" i="1"/>
  <c r="AJ917" i="1"/>
  <c r="AG917" i="1" s="1"/>
  <c r="AK917" i="1"/>
  <c r="AJ918" i="1"/>
  <c r="AG918" i="1" s="1"/>
  <c r="AK918" i="1"/>
  <c r="B21" i="2"/>
  <c r="B20" i="2"/>
  <c r="AK905" i="1"/>
  <c r="AJ905" i="1"/>
  <c r="AK904" i="1"/>
  <c r="AJ904" i="1"/>
  <c r="AK903" i="1"/>
  <c r="AJ903" i="1"/>
  <c r="AK902" i="1"/>
  <c r="AJ902" i="1"/>
  <c r="AK901" i="1"/>
  <c r="AJ901" i="1"/>
  <c r="AK900" i="1"/>
  <c r="AJ900" i="1"/>
  <c r="AK881" i="1"/>
  <c r="AJ881" i="1"/>
  <c r="AK880" i="1"/>
  <c r="AJ880" i="1"/>
  <c r="AK879" i="1"/>
  <c r="AJ879" i="1"/>
  <c r="AG879" i="1" s="1"/>
  <c r="AK878" i="1"/>
  <c r="AJ878" i="1"/>
  <c r="AK877" i="1"/>
  <c r="AJ877" i="1"/>
  <c r="AK876" i="1"/>
  <c r="AJ876" i="1"/>
  <c r="AK863" i="1"/>
  <c r="AJ863" i="1"/>
  <c r="AG863" i="1" s="1"/>
  <c r="AK862" i="1"/>
  <c r="AJ862" i="1"/>
  <c r="AK861" i="1"/>
  <c r="AJ861" i="1"/>
  <c r="AK860" i="1"/>
  <c r="AJ860" i="1"/>
  <c r="AK859" i="1"/>
  <c r="AJ859" i="1"/>
  <c r="AK858" i="1"/>
  <c r="AJ858" i="1"/>
  <c r="AJ852" i="1"/>
  <c r="AK852" i="1"/>
  <c r="AJ853" i="1"/>
  <c r="AK853" i="1"/>
  <c r="AJ854" i="1"/>
  <c r="AK854" i="1"/>
  <c r="AG854" i="1" s="1"/>
  <c r="AJ855" i="1"/>
  <c r="AK855" i="1"/>
  <c r="AG855" i="1" s="1"/>
  <c r="AJ856" i="1"/>
  <c r="AK856" i="1"/>
  <c r="AJ857" i="1"/>
  <c r="AK857" i="1"/>
  <c r="AJ864" i="1"/>
  <c r="AK864" i="1"/>
  <c r="AG864" i="1" s="1"/>
  <c r="AJ865" i="1"/>
  <c r="AK865" i="1"/>
  <c r="AG865" i="1" s="1"/>
  <c r="AJ866" i="1"/>
  <c r="AK866" i="1"/>
  <c r="AJ867" i="1"/>
  <c r="AK867" i="1"/>
  <c r="AJ868" i="1"/>
  <c r="AK868" i="1"/>
  <c r="AG868" i="1" s="1"/>
  <c r="AJ869" i="1"/>
  <c r="AK869" i="1"/>
  <c r="AG869" i="1" s="1"/>
  <c r="AJ870" i="1"/>
  <c r="AK870" i="1"/>
  <c r="AJ871" i="1"/>
  <c r="AK871" i="1"/>
  <c r="AJ872" i="1"/>
  <c r="AK872" i="1"/>
  <c r="AG872" i="1" s="1"/>
  <c r="AJ873" i="1"/>
  <c r="AK873" i="1"/>
  <c r="AG873" i="1" s="1"/>
  <c r="AJ874" i="1"/>
  <c r="AK874" i="1"/>
  <c r="AJ875" i="1"/>
  <c r="AK875" i="1"/>
  <c r="AJ882" i="1"/>
  <c r="AK882" i="1"/>
  <c r="AG882" i="1" s="1"/>
  <c r="AJ883" i="1"/>
  <c r="AK883" i="1"/>
  <c r="AG883" i="1" s="1"/>
  <c r="AJ884" i="1"/>
  <c r="AK884" i="1"/>
  <c r="AJ885" i="1"/>
  <c r="AK885" i="1"/>
  <c r="AJ886" i="1"/>
  <c r="AK886" i="1"/>
  <c r="AG886" i="1" s="1"/>
  <c r="AJ887" i="1"/>
  <c r="AK887" i="1"/>
  <c r="AG887" i="1" s="1"/>
  <c r="AJ888" i="1"/>
  <c r="AK888" i="1"/>
  <c r="AJ889" i="1"/>
  <c r="AK889" i="1"/>
  <c r="AJ890" i="1"/>
  <c r="AK890" i="1"/>
  <c r="AG890" i="1" s="1"/>
  <c r="AJ891" i="1"/>
  <c r="AK891" i="1"/>
  <c r="AG891" i="1" s="1"/>
  <c r="AJ892" i="1"/>
  <c r="AK892" i="1"/>
  <c r="AJ893" i="1"/>
  <c r="AK893" i="1"/>
  <c r="AJ894" i="1"/>
  <c r="AK894" i="1"/>
  <c r="AG894" i="1" s="1"/>
  <c r="AJ895" i="1"/>
  <c r="AK895" i="1"/>
  <c r="AG895" i="1" s="1"/>
  <c r="AJ896" i="1"/>
  <c r="AK896" i="1"/>
  <c r="AJ897" i="1"/>
  <c r="AK897" i="1"/>
  <c r="AJ898" i="1"/>
  <c r="AK898" i="1"/>
  <c r="AG898" i="1" s="1"/>
  <c r="AJ899" i="1"/>
  <c r="AK899" i="1"/>
  <c r="AG899" i="1" s="1"/>
  <c r="AK851" i="1"/>
  <c r="AJ851" i="1"/>
  <c r="AK850" i="1"/>
  <c r="AJ850" i="1"/>
  <c r="AK849" i="1"/>
  <c r="AJ849" i="1"/>
  <c r="AK848" i="1"/>
  <c r="AJ848" i="1"/>
  <c r="AK847" i="1"/>
  <c r="AJ847" i="1"/>
  <c r="AK846" i="1"/>
  <c r="AJ846" i="1"/>
  <c r="AK845" i="1"/>
  <c r="AJ845" i="1"/>
  <c r="AK844" i="1"/>
  <c r="AJ844" i="1"/>
  <c r="AK843" i="1"/>
  <c r="AJ843" i="1"/>
  <c r="AK842" i="1"/>
  <c r="AJ842" i="1"/>
  <c r="AK841" i="1"/>
  <c r="AJ841" i="1"/>
  <c r="AK840" i="1"/>
  <c r="AJ840" i="1"/>
  <c r="AK839" i="1"/>
  <c r="AJ839" i="1"/>
  <c r="AK838" i="1"/>
  <c r="AJ838" i="1"/>
  <c r="AK837" i="1"/>
  <c r="AJ837" i="1"/>
  <c r="AK836" i="1"/>
  <c r="AJ836" i="1"/>
  <c r="AK835" i="1"/>
  <c r="AJ835" i="1"/>
  <c r="AK834" i="1"/>
  <c r="AJ834" i="1"/>
  <c r="AK833" i="1"/>
  <c r="AJ833" i="1"/>
  <c r="AK832" i="1"/>
  <c r="AJ832" i="1"/>
  <c r="AK831" i="1"/>
  <c r="AJ831" i="1"/>
  <c r="AK830" i="1"/>
  <c r="AJ830" i="1"/>
  <c r="AK829" i="1"/>
  <c r="AJ829" i="1"/>
  <c r="AK828" i="1"/>
  <c r="AJ828" i="1"/>
  <c r="AK827" i="1"/>
  <c r="AJ827" i="1"/>
  <c r="AK826" i="1"/>
  <c r="AJ826" i="1"/>
  <c r="AK825" i="1"/>
  <c r="AJ825" i="1"/>
  <c r="AK824" i="1"/>
  <c r="AJ824" i="1"/>
  <c r="AK823" i="1"/>
  <c r="AJ823" i="1"/>
  <c r="AK822" i="1"/>
  <c r="AJ822" i="1"/>
  <c r="AK821" i="1"/>
  <c r="AJ821" i="1"/>
  <c r="AK820" i="1"/>
  <c r="AJ820" i="1"/>
  <c r="AK819" i="1"/>
  <c r="AJ819" i="1"/>
  <c r="AK818" i="1"/>
  <c r="AJ818" i="1"/>
  <c r="AK817" i="1"/>
  <c r="AJ817" i="1"/>
  <c r="AK816" i="1"/>
  <c r="AJ816" i="1"/>
  <c r="AK815" i="1"/>
  <c r="AJ815" i="1"/>
  <c r="AK814" i="1"/>
  <c r="AJ814" i="1"/>
  <c r="AK813" i="1"/>
  <c r="AJ813" i="1"/>
  <c r="AK812" i="1"/>
  <c r="AJ812" i="1"/>
  <c r="AK811" i="1"/>
  <c r="AJ811" i="1"/>
  <c r="AK810" i="1"/>
  <c r="AJ810" i="1"/>
  <c r="AJ804" i="1"/>
  <c r="AK804" i="1"/>
  <c r="AG804" i="1" s="1"/>
  <c r="AJ805" i="1"/>
  <c r="AK805" i="1"/>
  <c r="AG805" i="1" s="1"/>
  <c r="AJ806" i="1"/>
  <c r="AK806" i="1"/>
  <c r="AJ807" i="1"/>
  <c r="AK807" i="1"/>
  <c r="AJ808" i="1"/>
  <c r="AK808" i="1"/>
  <c r="AG808" i="1" s="1"/>
  <c r="AJ809" i="1"/>
  <c r="AK809" i="1"/>
  <c r="AG809" i="1" s="1"/>
  <c r="B19" i="2"/>
  <c r="B18" i="2"/>
  <c r="AK803" i="1"/>
  <c r="AJ803" i="1"/>
  <c r="AK802" i="1"/>
  <c r="AJ802" i="1"/>
  <c r="AG802" i="1" s="1"/>
  <c r="AK801" i="1"/>
  <c r="AJ801" i="1"/>
  <c r="AK800" i="1"/>
  <c r="AJ800" i="1"/>
  <c r="AK799" i="1"/>
  <c r="AJ799" i="1"/>
  <c r="AK798" i="1"/>
  <c r="AJ798" i="1"/>
  <c r="AK797" i="1"/>
  <c r="AJ797" i="1"/>
  <c r="AK796" i="1"/>
  <c r="AJ796" i="1"/>
  <c r="AK795" i="1"/>
  <c r="AJ795" i="1"/>
  <c r="AK794" i="1"/>
  <c r="AJ794" i="1"/>
  <c r="AG794" i="1" s="1"/>
  <c r="AK793" i="1"/>
  <c r="AJ793" i="1"/>
  <c r="AK792" i="1"/>
  <c r="AJ792" i="1"/>
  <c r="AJ791" i="1"/>
  <c r="AK791" i="1"/>
  <c r="AK790" i="1"/>
  <c r="AG790" i="1" s="1"/>
  <c r="AJ790" i="1"/>
  <c r="AK789" i="1"/>
  <c r="AG789" i="1" s="1"/>
  <c r="AJ789" i="1"/>
  <c r="AK788" i="1"/>
  <c r="AG788" i="1" s="1"/>
  <c r="AJ788" i="1"/>
  <c r="AK787" i="1"/>
  <c r="AF787" i="1" s="1"/>
  <c r="AJ787" i="1"/>
  <c r="B17" i="2"/>
  <c r="AJ785" i="1"/>
  <c r="AK785" i="1"/>
  <c r="AF785" i="1" s="1"/>
  <c r="AJ786" i="1"/>
  <c r="AK786" i="1"/>
  <c r="AG786" i="1" s="1"/>
  <c r="AJ173" i="1"/>
  <c r="AK173" i="1"/>
  <c r="AJ174" i="1"/>
  <c r="AK174" i="1"/>
  <c r="AG174" i="1" s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G196" i="1" s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G239" i="1" s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G294" i="1" s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G315" i="1" s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G322" i="1" s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G382" i="1" s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G390" i="1" s="1"/>
  <c r="AJ391" i="1"/>
  <c r="AK391" i="1"/>
  <c r="AG391" i="1" s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G401" i="1" s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G410" i="1" s="1"/>
  <c r="AJ411" i="1"/>
  <c r="AK411" i="1"/>
  <c r="AG411" i="1" s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G421" i="1" s="1"/>
  <c r="AK421" i="1"/>
  <c r="AJ422" i="1"/>
  <c r="AG422" i="1" s="1"/>
  <c r="AK422" i="1"/>
  <c r="AJ423" i="1"/>
  <c r="AG423" i="1" s="1"/>
  <c r="AK423" i="1"/>
  <c r="AJ424" i="1"/>
  <c r="AG424" i="1" s="1"/>
  <c r="AK424" i="1"/>
  <c r="AJ425" i="1"/>
  <c r="AG425" i="1" s="1"/>
  <c r="AK425" i="1"/>
  <c r="AJ426" i="1"/>
  <c r="AG426" i="1" s="1"/>
  <c r="AK426" i="1"/>
  <c r="AJ427" i="1"/>
  <c r="AG427" i="1" s="1"/>
  <c r="AK427" i="1"/>
  <c r="AJ428" i="1"/>
  <c r="AG428" i="1" s="1"/>
  <c r="AK428" i="1"/>
  <c r="AJ429" i="1"/>
  <c r="AG429" i="1" s="1"/>
  <c r="AK429" i="1"/>
  <c r="AJ430" i="1"/>
  <c r="AG430" i="1" s="1"/>
  <c r="AK430" i="1"/>
  <c r="AJ431" i="1"/>
  <c r="AG431" i="1" s="1"/>
  <c r="AK431" i="1"/>
  <c r="AJ433" i="1"/>
  <c r="AG433" i="1" s="1"/>
  <c r="AK433" i="1"/>
  <c r="AJ435" i="1"/>
  <c r="AG435" i="1" s="1"/>
  <c r="AK435" i="1"/>
  <c r="AJ436" i="1"/>
  <c r="AG436" i="1" s="1"/>
  <c r="AK436" i="1"/>
  <c r="AJ437" i="1"/>
  <c r="AG437" i="1" s="1"/>
  <c r="AK437" i="1"/>
  <c r="AJ439" i="1"/>
  <c r="AG439" i="1" s="1"/>
  <c r="AK439" i="1"/>
  <c r="AJ440" i="1"/>
  <c r="AK440" i="1"/>
  <c r="AG440" i="1" s="1"/>
  <c r="AJ441" i="1"/>
  <c r="AK441" i="1"/>
  <c r="AG441" i="1" s="1"/>
  <c r="AJ442" i="1"/>
  <c r="AK442" i="1"/>
  <c r="AG442" i="1" s="1"/>
  <c r="AJ167" i="1"/>
  <c r="AK167" i="1"/>
  <c r="B2" i="2"/>
  <c r="B3" i="2"/>
  <c r="B4" i="2"/>
  <c r="B5" i="2"/>
  <c r="B6" i="2"/>
  <c r="B12" i="2"/>
  <c r="B11" i="2"/>
  <c r="B10" i="2"/>
  <c r="B9" i="2"/>
  <c r="B8" i="2"/>
  <c r="B7" i="2"/>
  <c r="B13" i="2"/>
  <c r="B14" i="2"/>
  <c r="B15" i="2"/>
  <c r="AJ30" i="1"/>
  <c r="AG30" i="1" s="1"/>
  <c r="AK30" i="1"/>
  <c r="AJ31" i="1"/>
  <c r="AG31" i="1" s="1"/>
  <c r="AK31" i="1"/>
  <c r="AJ32" i="1"/>
  <c r="AG32" i="1" s="1"/>
  <c r="AK32" i="1"/>
  <c r="AJ33" i="1"/>
  <c r="AG33" i="1" s="1"/>
  <c r="AK33" i="1"/>
  <c r="AK3" i="1"/>
  <c r="AG3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5" i="1"/>
  <c r="AK26" i="1"/>
  <c r="AG26" i="1" s="1"/>
  <c r="AK27" i="1"/>
  <c r="AK28" i="1"/>
  <c r="AK2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G151" i="1" s="1"/>
  <c r="AK152" i="1"/>
  <c r="AK153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G134" i="1" s="1"/>
  <c r="AK135" i="1"/>
  <c r="AK154" i="1"/>
  <c r="AG154" i="1" s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8" i="1"/>
  <c r="AK169" i="1"/>
  <c r="AK172" i="1"/>
  <c r="AK170" i="1"/>
  <c r="AK17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5" i="1"/>
  <c r="AJ26" i="1"/>
  <c r="AJ27" i="1"/>
  <c r="AJ28" i="1"/>
  <c r="AJ2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8" i="1"/>
  <c r="AJ169" i="1"/>
  <c r="AJ172" i="1"/>
  <c r="AJ170" i="1"/>
  <c r="AJ171" i="1"/>
  <c r="AK2" i="1"/>
  <c r="AG2" i="1" s="1"/>
  <c r="AJ2" i="1"/>
  <c r="AM3" i="1"/>
  <c r="AL3" i="1" s="1"/>
  <c r="AM4" i="1"/>
  <c r="AL4" i="1" s="1"/>
  <c r="AM5" i="1"/>
  <c r="AL5" i="1" s="1"/>
  <c r="AM6" i="1"/>
  <c r="AL6" i="1" s="1"/>
  <c r="AM7" i="1"/>
  <c r="AL7" i="1" s="1"/>
  <c r="AM8" i="1"/>
  <c r="AL8" i="1" s="1"/>
  <c r="AM9" i="1"/>
  <c r="AL9" i="1" s="1"/>
  <c r="AM2" i="1"/>
  <c r="AL2" i="1" s="1"/>
  <c r="AG548" i="1" l="1"/>
  <c r="AG484" i="1"/>
  <c r="AG519" i="1"/>
  <c r="AG1164" i="1"/>
  <c r="AG1160" i="1"/>
  <c r="AG607" i="1"/>
  <c r="AG602" i="1"/>
  <c r="AG597" i="1"/>
  <c r="AG592" i="1"/>
  <c r="AG587" i="1"/>
  <c r="AG582" i="1"/>
  <c r="AG577" i="1"/>
  <c r="AG572" i="1"/>
  <c r="AG567" i="1"/>
  <c r="AG562" i="1"/>
  <c r="AG557" i="1"/>
  <c r="AG552" i="1"/>
  <c r="AG547" i="1"/>
  <c r="AG542" i="1"/>
  <c r="AG537" i="1"/>
  <c r="AG532" i="1"/>
  <c r="AG527" i="1"/>
  <c r="AG521" i="1"/>
  <c r="AG516" i="1"/>
  <c r="AG510" i="1"/>
  <c r="AG505" i="1"/>
  <c r="AG500" i="1"/>
  <c r="AG495" i="1"/>
  <c r="AG490" i="1"/>
  <c r="AG485" i="1"/>
  <c r="AG479" i="1"/>
  <c r="AG761" i="1"/>
  <c r="AG781" i="1"/>
  <c r="AG1159" i="1"/>
  <c r="AG24" i="1"/>
  <c r="AG474" i="1"/>
  <c r="AG469" i="1"/>
  <c r="AG464" i="1"/>
  <c r="AG459" i="1"/>
  <c r="AG454" i="1"/>
  <c r="AG449" i="1"/>
  <c r="AG444" i="1"/>
  <c r="AG578" i="1"/>
  <c r="AG618" i="1"/>
  <c r="AG554" i="1"/>
  <c r="AG670" i="1"/>
  <c r="AG701" i="1"/>
  <c r="AG470" i="1"/>
  <c r="AG507" i="1"/>
  <c r="AG696" i="1"/>
  <c r="AG593" i="1"/>
  <c r="AG167" i="1"/>
  <c r="AG420" i="1"/>
  <c r="AG416" i="1"/>
  <c r="AG412" i="1"/>
  <c r="AG408" i="1"/>
  <c r="AG404" i="1"/>
  <c r="AG400" i="1"/>
  <c r="AG396" i="1"/>
  <c r="AG392" i="1"/>
  <c r="AG388" i="1"/>
  <c r="AG384" i="1"/>
  <c r="AG380" i="1"/>
  <c r="AG376" i="1"/>
  <c r="AG372" i="1"/>
  <c r="AG368" i="1"/>
  <c r="AG364" i="1"/>
  <c r="AG360" i="1"/>
  <c r="AG356" i="1"/>
  <c r="AG352" i="1"/>
  <c r="AG348" i="1"/>
  <c r="AG344" i="1"/>
  <c r="AG340" i="1"/>
  <c r="AG336" i="1"/>
  <c r="AG332" i="1"/>
  <c r="AG324" i="1"/>
  <c r="AG320" i="1"/>
  <c r="AG465" i="1"/>
  <c r="AG535" i="1"/>
  <c r="AG907" i="1"/>
  <c r="AG1165" i="1"/>
  <c r="AG630" i="1"/>
  <c r="AG640" i="1"/>
  <c r="AG650" i="1"/>
  <c r="AG660" i="1"/>
  <c r="AG711" i="1"/>
  <c r="AG721" i="1"/>
  <c r="AG731" i="1"/>
  <c r="AG741" i="1"/>
  <c r="AG751" i="1"/>
  <c r="AG539" i="1"/>
  <c r="AG417" i="1"/>
  <c r="AG413" i="1"/>
  <c r="AG409" i="1"/>
  <c r="AG405" i="1"/>
  <c r="AG397" i="1"/>
  <c r="AG393" i="1"/>
  <c r="AG389" i="1"/>
  <c r="AG385" i="1"/>
  <c r="AG381" i="1"/>
  <c r="AG377" i="1"/>
  <c r="AG373" i="1"/>
  <c r="AG369" i="1"/>
  <c r="AG361" i="1"/>
  <c r="AG357" i="1"/>
  <c r="AG353" i="1"/>
  <c r="AG349" i="1"/>
  <c r="AG341" i="1"/>
  <c r="AG337" i="1"/>
  <c r="AG333" i="1"/>
  <c r="AG329" i="1"/>
  <c r="AG325" i="1"/>
  <c r="AG321" i="1"/>
  <c r="AG317" i="1"/>
  <c r="AG309" i="1"/>
  <c r="AG305" i="1"/>
  <c r="AG301" i="1"/>
  <c r="AG297" i="1"/>
  <c r="AG293" i="1"/>
  <c r="AG289" i="1"/>
  <c r="AG795" i="1"/>
  <c r="AG799" i="1"/>
  <c r="AG803" i="1"/>
  <c r="AG810" i="1"/>
  <c r="AG814" i="1"/>
  <c r="AG818" i="1"/>
  <c r="AG822" i="1"/>
  <c r="AG729" i="1"/>
  <c r="AG769" i="1"/>
  <c r="AG20" i="1"/>
  <c r="AG771" i="1"/>
  <c r="AG734" i="1"/>
  <c r="AG285" i="1"/>
  <c r="AG281" i="1"/>
  <c r="AG273" i="1"/>
  <c r="AG269" i="1"/>
  <c r="AG265" i="1"/>
  <c r="AG261" i="1"/>
  <c r="AG257" i="1"/>
  <c r="AG253" i="1"/>
  <c r="AG249" i="1"/>
  <c r="AG245" i="1"/>
  <c r="AG237" i="1"/>
  <c r="AG233" i="1"/>
  <c r="AG229" i="1"/>
  <c r="AG225" i="1"/>
  <c r="AG221" i="1"/>
  <c r="AG217" i="1"/>
  <c r="AG213" i="1"/>
  <c r="AG209" i="1"/>
  <c r="AG205" i="1"/>
  <c r="AG201" i="1"/>
  <c r="AG197" i="1"/>
  <c r="AG193" i="1"/>
  <c r="AG189" i="1"/>
  <c r="AG185" i="1"/>
  <c r="AG181" i="1"/>
  <c r="AG177" i="1"/>
  <c r="AG173" i="1"/>
  <c r="AG826" i="1"/>
  <c r="AG830" i="1"/>
  <c r="AG834" i="1"/>
  <c r="AG838" i="1"/>
  <c r="AG842" i="1"/>
  <c r="AG846" i="1"/>
  <c r="AG850" i="1"/>
  <c r="AG860" i="1"/>
  <c r="AG876" i="1"/>
  <c r="AG880" i="1"/>
  <c r="AG902" i="1"/>
  <c r="AG806" i="1"/>
  <c r="AG815" i="1"/>
  <c r="AG823" i="1"/>
  <c r="AG831" i="1"/>
  <c r="AG839" i="1"/>
  <c r="AG847" i="1"/>
  <c r="AG896" i="1"/>
  <c r="AG892" i="1"/>
  <c r="AG888" i="1"/>
  <c r="AG884" i="1"/>
  <c r="AG874" i="1"/>
  <c r="AG870" i="1"/>
  <c r="AG866" i="1"/>
  <c r="AG856" i="1"/>
  <c r="AG852" i="1"/>
  <c r="AG903" i="1"/>
  <c r="AG1162" i="1"/>
  <c r="AG1158" i="1"/>
  <c r="AG605" i="1"/>
  <c r="AG600" i="1"/>
  <c r="AG595" i="1"/>
  <c r="AG590" i="1"/>
  <c r="AG585" i="1"/>
  <c r="AG580" i="1"/>
  <c r="AG575" i="1"/>
  <c r="AG570" i="1"/>
  <c r="AG565" i="1"/>
  <c r="AG560" i="1"/>
  <c r="AG555" i="1"/>
  <c r="AG550" i="1"/>
  <c r="AG545" i="1"/>
  <c r="AG540" i="1"/>
  <c r="AG534" i="1"/>
  <c r="AG529" i="1"/>
  <c r="AG524" i="1"/>
  <c r="AG518" i="1"/>
  <c r="AG513" i="1"/>
  <c r="AG508" i="1"/>
  <c r="AG503" i="1"/>
  <c r="AG498" i="1"/>
  <c r="AG493" i="1"/>
  <c r="AG487" i="1"/>
  <c r="AG482" i="1"/>
  <c r="AG477" i="1"/>
  <c r="AG472" i="1"/>
  <c r="AG467" i="1"/>
  <c r="AG462" i="1"/>
  <c r="AG457" i="1"/>
  <c r="AG452" i="1"/>
  <c r="AG446" i="1"/>
  <c r="AG450" i="1"/>
  <c r="AG489" i="1"/>
  <c r="AG522" i="1"/>
  <c r="AG559" i="1"/>
  <c r="AG598" i="1"/>
  <c r="AG678" i="1"/>
  <c r="AG714" i="1"/>
  <c r="AG706" i="1"/>
  <c r="AG746" i="1"/>
  <c r="AG475" i="1"/>
  <c r="AG511" i="1"/>
  <c r="AG544" i="1"/>
  <c r="AG583" i="1"/>
  <c r="AG700" i="1"/>
  <c r="AG779" i="1"/>
  <c r="AG909" i="1"/>
  <c r="AG1167" i="1"/>
  <c r="AG622" i="1"/>
  <c r="AG632" i="1"/>
  <c r="AG672" i="1"/>
  <c r="AG683" i="1"/>
  <c r="AG693" i="1"/>
  <c r="AG723" i="1"/>
  <c r="AG1170" i="1"/>
  <c r="AG835" i="1"/>
  <c r="AG858" i="1"/>
  <c r="AG709" i="1"/>
  <c r="AG1171" i="1"/>
  <c r="AG667" i="1"/>
  <c r="AG677" i="1"/>
  <c r="AG688" i="1"/>
  <c r="AG708" i="1"/>
  <c r="AG778" i="1"/>
  <c r="AG1166" i="1"/>
  <c r="AG716" i="1"/>
  <c r="AG726" i="1"/>
  <c r="AG736" i="1"/>
  <c r="AG756" i="1"/>
  <c r="AG766" i="1"/>
  <c r="AG776" i="1"/>
  <c r="AG908" i="1"/>
  <c r="AG1172" i="1"/>
  <c r="AG843" i="1"/>
  <c r="AG851" i="1"/>
  <c r="AG861" i="1"/>
  <c r="AG877" i="1"/>
  <c r="AG881" i="1"/>
  <c r="AG796" i="1"/>
  <c r="AG800" i="1"/>
  <c r="AG811" i="1"/>
  <c r="AG827" i="1"/>
  <c r="AG773" i="1"/>
  <c r="AG744" i="1"/>
  <c r="AG792" i="1"/>
  <c r="AG819" i="1"/>
  <c r="AG793" i="1"/>
  <c r="AG797" i="1"/>
  <c r="AG801" i="1"/>
  <c r="AG812" i="1"/>
  <c r="AG816" i="1"/>
  <c r="AG820" i="1"/>
  <c r="AG824" i="1"/>
  <c r="AG828" i="1"/>
  <c r="AG832" i="1"/>
  <c r="AG836" i="1"/>
  <c r="AG840" i="1"/>
  <c r="AG844" i="1"/>
  <c r="AG848" i="1"/>
  <c r="AG862" i="1"/>
  <c r="AG878" i="1"/>
  <c r="AG900" i="1"/>
  <c r="AG904" i="1"/>
  <c r="AG697" i="1"/>
  <c r="AG610" i="1"/>
  <c r="AG620" i="1"/>
  <c r="AG719" i="1"/>
  <c r="AG759" i="1"/>
  <c r="AG910" i="1"/>
  <c r="AG1168" i="1"/>
  <c r="AG23" i="1"/>
  <c r="AG418" i="1"/>
  <c r="AG414" i="1"/>
  <c r="AG406" i="1"/>
  <c r="AG402" i="1"/>
  <c r="AG398" i="1"/>
  <c r="AG394" i="1"/>
  <c r="AG386" i="1"/>
  <c r="AG378" i="1"/>
  <c r="AG374" i="1"/>
  <c r="AG370" i="1"/>
  <c r="AG366" i="1"/>
  <c r="AG362" i="1"/>
  <c r="AG358" i="1"/>
  <c r="AG354" i="1"/>
  <c r="AG350" i="1"/>
  <c r="AG346" i="1"/>
  <c r="AG342" i="1"/>
  <c r="AG338" i="1"/>
  <c r="AG334" i="1"/>
  <c r="AG330" i="1"/>
  <c r="AG798" i="1"/>
  <c r="AG813" i="1"/>
  <c r="AG817" i="1"/>
  <c r="AG821" i="1"/>
  <c r="AG825" i="1"/>
  <c r="AG829" i="1"/>
  <c r="AG833" i="1"/>
  <c r="AG837" i="1"/>
  <c r="AG841" i="1"/>
  <c r="AG845" i="1"/>
  <c r="AG849" i="1"/>
  <c r="AG859" i="1"/>
  <c r="AG901" i="1"/>
  <c r="AG905" i="1"/>
  <c r="AG791" i="1"/>
  <c r="AG807" i="1"/>
  <c r="AG897" i="1"/>
  <c r="AG893" i="1"/>
  <c r="AG889" i="1"/>
  <c r="AG885" i="1"/>
  <c r="AG875" i="1"/>
  <c r="AG871" i="1"/>
  <c r="AG867" i="1"/>
  <c r="AG857" i="1"/>
  <c r="AG853" i="1"/>
  <c r="AG1163" i="1"/>
  <c r="AG758" i="1"/>
  <c r="AG21" i="1"/>
  <c r="AG148" i="1"/>
  <c r="AG9" i="1"/>
  <c r="AG172" i="1"/>
  <c r="AG161" i="1"/>
  <c r="AG135" i="1"/>
  <c r="AG127" i="1"/>
  <c r="AG119" i="1"/>
  <c r="AG147" i="1"/>
  <c r="AG139" i="1"/>
  <c r="AG95" i="1"/>
  <c r="AG87" i="1"/>
  <c r="AG115" i="1"/>
  <c r="AG107" i="1"/>
  <c r="AG29" i="1"/>
  <c r="AG16" i="1"/>
  <c r="AG8" i="1"/>
  <c r="AG326" i="1"/>
  <c r="AG318" i="1"/>
  <c r="AG314" i="1"/>
  <c r="AG306" i="1"/>
  <c r="AG302" i="1"/>
  <c r="AG298" i="1"/>
  <c r="AG290" i="1"/>
  <c r="AG286" i="1"/>
  <c r="AG282" i="1"/>
  <c r="AG278" i="1"/>
  <c r="AG270" i="1"/>
  <c r="AG266" i="1"/>
  <c r="AG262" i="1"/>
  <c r="AG258" i="1"/>
  <c r="AG254" i="1"/>
  <c r="AG250" i="1"/>
  <c r="AG246" i="1"/>
  <c r="AG242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633" i="1"/>
  <c r="AG673" i="1"/>
  <c r="AG785" i="1"/>
  <c r="AG120" i="1"/>
  <c r="AG100" i="1"/>
  <c r="AG169" i="1"/>
  <c r="AG160" i="1"/>
  <c r="AG126" i="1"/>
  <c r="AG118" i="1"/>
  <c r="AG138" i="1"/>
  <c r="AG94" i="1"/>
  <c r="AG86" i="1"/>
  <c r="AG114" i="1"/>
  <c r="AG106" i="1"/>
  <c r="AG28" i="1"/>
  <c r="AG15" i="1"/>
  <c r="AG7" i="1"/>
  <c r="AG606" i="1"/>
  <c r="AG601" i="1"/>
  <c r="AG596" i="1"/>
  <c r="AG591" i="1"/>
  <c r="AG586" i="1"/>
  <c r="AG581" i="1"/>
  <c r="AG576" i="1"/>
  <c r="AG571" i="1"/>
  <c r="AG566" i="1"/>
  <c r="AG561" i="1"/>
  <c r="AG556" i="1"/>
  <c r="AG551" i="1"/>
  <c r="AG546" i="1"/>
  <c r="AG541" i="1"/>
  <c r="AG536" i="1"/>
  <c r="AG531" i="1"/>
  <c r="AG525" i="1"/>
  <c r="AG520" i="1"/>
  <c r="AG515" i="1"/>
  <c r="AG509" i="1"/>
  <c r="AG504" i="1"/>
  <c r="AG499" i="1"/>
  <c r="AG494" i="1"/>
  <c r="AG488" i="1"/>
  <c r="AG483" i="1"/>
  <c r="AG478" i="1"/>
  <c r="AG473" i="1"/>
  <c r="AG468" i="1"/>
  <c r="AG463" i="1"/>
  <c r="AG458" i="1"/>
  <c r="AG453" i="1"/>
  <c r="AG448" i="1"/>
  <c r="AG443" i="1"/>
  <c r="AG647" i="1"/>
  <c r="AG460" i="1"/>
  <c r="AG497" i="1"/>
  <c r="AG530" i="1"/>
  <c r="AG568" i="1"/>
  <c r="AG608" i="1"/>
  <c r="AG648" i="1"/>
  <c r="AG96" i="1"/>
  <c r="AG168" i="1"/>
  <c r="AF125" i="1"/>
  <c r="AG125" i="1"/>
  <c r="AG85" i="1"/>
  <c r="AG14" i="1"/>
  <c r="AG170" i="1"/>
  <c r="AG108" i="1"/>
  <c r="AG133" i="1"/>
  <c r="AG93" i="1"/>
  <c r="AG105" i="1"/>
  <c r="AG158" i="1"/>
  <c r="AG144" i="1"/>
  <c r="AG84" i="1"/>
  <c r="AG104" i="1"/>
  <c r="AG5" i="1"/>
  <c r="AG615" i="1"/>
  <c r="AG625" i="1"/>
  <c r="AG635" i="1"/>
  <c r="AG645" i="1"/>
  <c r="AG655" i="1"/>
  <c r="AG665" i="1"/>
  <c r="AG675" i="1"/>
  <c r="AG88" i="1"/>
  <c r="AG145" i="1"/>
  <c r="AG166" i="1"/>
  <c r="AG124" i="1"/>
  <c r="AG136" i="1"/>
  <c r="AG165" i="1"/>
  <c r="AG157" i="1"/>
  <c r="AG131" i="1"/>
  <c r="AG123" i="1"/>
  <c r="AG143" i="1"/>
  <c r="AG99" i="1"/>
  <c r="AG91" i="1"/>
  <c r="AG83" i="1"/>
  <c r="AG111" i="1"/>
  <c r="AG103" i="1"/>
  <c r="AG25" i="1"/>
  <c r="AG12" i="1"/>
  <c r="AG4" i="1"/>
  <c r="AG316" i="1"/>
  <c r="AG312" i="1"/>
  <c r="AG308" i="1"/>
  <c r="AG304" i="1"/>
  <c r="AG300" i="1"/>
  <c r="AG296" i="1"/>
  <c r="AG288" i="1"/>
  <c r="AG284" i="1"/>
  <c r="AG280" i="1"/>
  <c r="AG276" i="1"/>
  <c r="AG272" i="1"/>
  <c r="AG268" i="1"/>
  <c r="AG264" i="1"/>
  <c r="AG260" i="1"/>
  <c r="AG252" i="1"/>
  <c r="AG248" i="1"/>
  <c r="AG244" i="1"/>
  <c r="AG240" i="1"/>
  <c r="AG236" i="1"/>
  <c r="AG232" i="1"/>
  <c r="AG228" i="1"/>
  <c r="AG224" i="1"/>
  <c r="AG220" i="1"/>
  <c r="AG216" i="1"/>
  <c r="AG212" i="1"/>
  <c r="AG208" i="1"/>
  <c r="AG204" i="1"/>
  <c r="AG200" i="1"/>
  <c r="AG192" i="1"/>
  <c r="AG188" i="1"/>
  <c r="AG184" i="1"/>
  <c r="AG180" i="1"/>
  <c r="AG176" i="1"/>
  <c r="AG679" i="1"/>
  <c r="AG502" i="1"/>
  <c r="AG573" i="1"/>
  <c r="AG613" i="1"/>
  <c r="AG653" i="1"/>
  <c r="AG22" i="1"/>
  <c r="AG140" i="1"/>
  <c r="AG17" i="1"/>
  <c r="AG153" i="1"/>
  <c r="AG113" i="1"/>
  <c r="AG6" i="1"/>
  <c r="AG132" i="1"/>
  <c r="AG152" i="1"/>
  <c r="AG92" i="1"/>
  <c r="AG112" i="1"/>
  <c r="AG13" i="1"/>
  <c r="AG164" i="1"/>
  <c r="AG156" i="1"/>
  <c r="AG130" i="1"/>
  <c r="AG122" i="1"/>
  <c r="AG150" i="1"/>
  <c r="AG142" i="1"/>
  <c r="AG98" i="1"/>
  <c r="AG90" i="1"/>
  <c r="AG82" i="1"/>
  <c r="AG110" i="1"/>
  <c r="AG102" i="1"/>
  <c r="AG19" i="1"/>
  <c r="AG11" i="1"/>
  <c r="AG543" i="1"/>
  <c r="AG538" i="1"/>
  <c r="AG533" i="1"/>
  <c r="AG528" i="1"/>
  <c r="AG523" i="1"/>
  <c r="AG517" i="1"/>
  <c r="AG512" i="1"/>
  <c r="AG506" i="1"/>
  <c r="AG501" i="1"/>
  <c r="AG496" i="1"/>
  <c r="AG491" i="1"/>
  <c r="AG486" i="1"/>
  <c r="AG481" i="1"/>
  <c r="AG476" i="1"/>
  <c r="AG471" i="1"/>
  <c r="AG466" i="1"/>
  <c r="AG461" i="1"/>
  <c r="AG456" i="1"/>
  <c r="AG451" i="1"/>
  <c r="AG445" i="1"/>
  <c r="AG662" i="1"/>
  <c r="AG480" i="1"/>
  <c r="AG514" i="1"/>
  <c r="AG549" i="1"/>
  <c r="AG588" i="1"/>
  <c r="AG628" i="1"/>
  <c r="AG704" i="1"/>
  <c r="AG162" i="1"/>
  <c r="AG116" i="1"/>
  <c r="AG159" i="1"/>
  <c r="AG137" i="1"/>
  <c r="AG27" i="1"/>
  <c r="AG171" i="1"/>
  <c r="AG163" i="1"/>
  <c r="AG155" i="1"/>
  <c r="AG129" i="1"/>
  <c r="AG121" i="1"/>
  <c r="AG149" i="1"/>
  <c r="AG141" i="1"/>
  <c r="AG97" i="1"/>
  <c r="AG89" i="1"/>
  <c r="AG117" i="1"/>
  <c r="AG109" i="1"/>
  <c r="AG101" i="1"/>
  <c r="AG18" i="1"/>
  <c r="AG10" i="1"/>
  <c r="AG419" i="1"/>
  <c r="AG415" i="1"/>
  <c r="AG407" i="1"/>
  <c r="AG403" i="1"/>
  <c r="AG399" i="1"/>
  <c r="AG395" i="1"/>
  <c r="AG387" i="1"/>
  <c r="AG383" i="1"/>
  <c r="AG379" i="1"/>
  <c r="AG375" i="1"/>
  <c r="AG371" i="1"/>
  <c r="AG367" i="1"/>
  <c r="AG363" i="1"/>
  <c r="AG359" i="1"/>
  <c r="AG355" i="1"/>
  <c r="AG351" i="1"/>
  <c r="AG347" i="1"/>
  <c r="AG343" i="1"/>
  <c r="AG339" i="1"/>
  <c r="AG335" i="1"/>
  <c r="AG327" i="1"/>
  <c r="AG323" i="1"/>
  <c r="AG319" i="1"/>
  <c r="AG311" i="1"/>
  <c r="AG307" i="1"/>
  <c r="AG303" i="1"/>
  <c r="AG299" i="1"/>
  <c r="AG291" i="1"/>
  <c r="AG287" i="1"/>
  <c r="AG283" i="1"/>
  <c r="AG279" i="1"/>
  <c r="AG275" i="1"/>
  <c r="AG271" i="1"/>
  <c r="AG267" i="1"/>
  <c r="AG263" i="1"/>
  <c r="AG255" i="1"/>
  <c r="AG251" i="1"/>
  <c r="AG247" i="1"/>
  <c r="AG243" i="1"/>
  <c r="AG235" i="1"/>
  <c r="AG231" i="1"/>
  <c r="AG227" i="1"/>
  <c r="AG223" i="1"/>
  <c r="AG219" i="1"/>
  <c r="AG215" i="1"/>
  <c r="AG211" i="1"/>
  <c r="AG207" i="1"/>
  <c r="AG203" i="1"/>
  <c r="AG199" i="1"/>
  <c r="AG195" i="1"/>
  <c r="AG191" i="1"/>
  <c r="AG187" i="1"/>
  <c r="AG183" i="1"/>
  <c r="AG179" i="1"/>
  <c r="AG175" i="1"/>
  <c r="AG455" i="1"/>
  <c r="AG492" i="1"/>
  <c r="AG526" i="1"/>
  <c r="AG564" i="1"/>
  <c r="AG603" i="1"/>
  <c r="AG682" i="1"/>
  <c r="AG787" i="1"/>
  <c r="AF786" i="1"/>
  <c r="AF437" i="1"/>
  <c r="AH437" i="1" s="1"/>
  <c r="AF431" i="1"/>
  <c r="AF427" i="1"/>
  <c r="AF423" i="1"/>
  <c r="AF415" i="1"/>
  <c r="AF411" i="1"/>
  <c r="AF407" i="1"/>
  <c r="AF403" i="1"/>
  <c r="AF395" i="1"/>
  <c r="AF387" i="1"/>
  <c r="AF383" i="1"/>
  <c r="AF379" i="1"/>
  <c r="AF375" i="1"/>
  <c r="AF371" i="1"/>
  <c r="AF367" i="1"/>
  <c r="AF363" i="1"/>
  <c r="AF359" i="1"/>
  <c r="AF355" i="1"/>
  <c r="AF351" i="1"/>
  <c r="AF315" i="1"/>
  <c r="AF930" i="1"/>
  <c r="AI930" i="1" s="1"/>
  <c r="AF347" i="1"/>
  <c r="AF343" i="1"/>
  <c r="AF339" i="1"/>
  <c r="AF335" i="1"/>
  <c r="AF327" i="1"/>
  <c r="AF323" i="1"/>
  <c r="AF319" i="1"/>
  <c r="AF311" i="1"/>
  <c r="AF307" i="1"/>
  <c r="AF303" i="1"/>
  <c r="AF299" i="1"/>
  <c r="AF291" i="1"/>
  <c r="AF287" i="1"/>
  <c r="AF283" i="1"/>
  <c r="AF279" i="1"/>
  <c r="AF275" i="1"/>
  <c r="AF271" i="1"/>
  <c r="AF267" i="1"/>
  <c r="AF263" i="1"/>
  <c r="AF255" i="1"/>
  <c r="AF251" i="1"/>
  <c r="AF247" i="1"/>
  <c r="AF243" i="1"/>
  <c r="AF419" i="1"/>
  <c r="AF939" i="1"/>
  <c r="AI939" i="1" s="1"/>
  <c r="AF399" i="1"/>
  <c r="AF906" i="1"/>
  <c r="AI906" i="1" s="1"/>
  <c r="AF235" i="1"/>
  <c r="AF391" i="1"/>
  <c r="AF151" i="1"/>
  <c r="AF134" i="1"/>
  <c r="AF1149" i="1"/>
  <c r="AF1101" i="1"/>
  <c r="AF1045" i="1"/>
  <c r="AF989" i="1"/>
  <c r="AF1162" i="1"/>
  <c r="AF1158" i="1"/>
  <c r="AF605" i="1"/>
  <c r="AF600" i="1"/>
  <c r="AF595" i="1"/>
  <c r="AF590" i="1"/>
  <c r="AF585" i="1"/>
  <c r="AF580" i="1"/>
  <c r="AF575" i="1"/>
  <c r="AF570" i="1"/>
  <c r="AF565" i="1"/>
  <c r="AF560" i="1"/>
  <c r="AF555" i="1"/>
  <c r="AF550" i="1"/>
  <c r="AF545" i="1"/>
  <c r="AF540" i="1"/>
  <c r="AF534" i="1"/>
  <c r="AF529" i="1"/>
  <c r="AH529" i="1" s="1"/>
  <c r="AF524" i="1"/>
  <c r="AH524" i="1" s="1"/>
  <c r="AF518" i="1"/>
  <c r="AF513" i="1"/>
  <c r="AF508" i="1"/>
  <c r="AF503" i="1"/>
  <c r="AF498" i="1"/>
  <c r="AF493" i="1"/>
  <c r="AF487" i="1"/>
  <c r="AF482" i="1"/>
  <c r="AF685" i="1"/>
  <c r="AF477" i="1"/>
  <c r="AF739" i="1"/>
  <c r="AH739" i="1" s="1"/>
  <c r="AF880" i="1"/>
  <c r="AF591" i="1"/>
  <c r="AF876" i="1"/>
  <c r="AF551" i="1"/>
  <c r="AF681" i="1"/>
  <c r="AI681" i="1" s="1"/>
  <c r="AF860" i="1"/>
  <c r="AF788" i="1"/>
  <c r="AF1130" i="1"/>
  <c r="AF1090" i="1"/>
  <c r="AF1026" i="1"/>
  <c r="AF1010" i="1"/>
  <c r="AF970" i="1"/>
  <c r="AF954" i="1"/>
  <c r="AF789" i="1"/>
  <c r="AF616" i="1"/>
  <c r="AH616" i="1" s="1"/>
  <c r="AF626" i="1"/>
  <c r="AH626" i="1" s="1"/>
  <c r="AF636" i="1"/>
  <c r="AI636" i="1" s="1"/>
  <c r="AF646" i="1"/>
  <c r="AH646" i="1" s="1"/>
  <c r="AF656" i="1"/>
  <c r="AH656" i="1" s="1"/>
  <c r="AF666" i="1"/>
  <c r="AI666" i="1" s="1"/>
  <c r="AF676" i="1"/>
  <c r="AI676" i="1" s="1"/>
  <c r="AF687" i="1"/>
  <c r="AI687" i="1" s="1"/>
  <c r="AF707" i="1"/>
  <c r="AF717" i="1"/>
  <c r="AH717" i="1" s="1"/>
  <c r="AF727" i="1"/>
  <c r="AI727" i="1" s="1"/>
  <c r="AF737" i="1"/>
  <c r="AF747" i="1"/>
  <c r="AF757" i="1"/>
  <c r="AI757" i="1" s="1"/>
  <c r="AF767" i="1"/>
  <c r="AI767" i="1" s="1"/>
  <c r="AF777" i="1"/>
  <c r="AI777" i="1" s="1"/>
  <c r="AF455" i="1"/>
  <c r="AH455" i="1" s="1"/>
  <c r="AF492" i="1"/>
  <c r="AH492" i="1" s="1"/>
  <c r="AF526" i="1"/>
  <c r="AH526" i="1" s="1"/>
  <c r="AF564" i="1"/>
  <c r="AH564" i="1" s="1"/>
  <c r="AF1164" i="1"/>
  <c r="AF1160" i="1"/>
  <c r="AF607" i="1"/>
  <c r="AF602" i="1"/>
  <c r="AF597" i="1"/>
  <c r="AF592" i="1"/>
  <c r="AF587" i="1"/>
  <c r="AF582" i="1"/>
  <c r="AF577" i="1"/>
  <c r="AF572" i="1"/>
  <c r="AF567" i="1"/>
  <c r="AH567" i="1" s="1"/>
  <c r="AF527" i="1"/>
  <c r="AI527" i="1" s="1"/>
  <c r="AF495" i="1"/>
  <c r="AF479" i="1"/>
  <c r="AF441" i="1"/>
  <c r="AF436" i="1"/>
  <c r="AF430" i="1"/>
  <c r="AF426" i="1"/>
  <c r="AF422" i="1"/>
  <c r="AF418" i="1"/>
  <c r="AF414" i="1"/>
  <c r="AF406" i="1"/>
  <c r="AF402" i="1"/>
  <c r="AF398" i="1"/>
  <c r="AF394" i="1"/>
  <c r="AF390" i="1"/>
  <c r="AF386" i="1"/>
  <c r="AF382" i="1"/>
  <c r="AF378" i="1"/>
  <c r="AF374" i="1"/>
  <c r="AF370" i="1"/>
  <c r="AF366" i="1"/>
  <c r="AF362" i="1"/>
  <c r="AF358" i="1"/>
  <c r="AF354" i="1"/>
  <c r="AF350" i="1"/>
  <c r="AF346" i="1"/>
  <c r="AF342" i="1"/>
  <c r="AF230" i="1"/>
  <c r="AF174" i="1"/>
  <c r="AF1156" i="1"/>
  <c r="AF1152" i="1"/>
  <c r="AF1148" i="1"/>
  <c r="AF1144" i="1"/>
  <c r="AF1136" i="1"/>
  <c r="AF1132" i="1"/>
  <c r="AF1128" i="1"/>
  <c r="AF1124" i="1"/>
  <c r="AF1120" i="1"/>
  <c r="AF1116" i="1"/>
  <c r="AF1112" i="1"/>
  <c r="AF1108" i="1"/>
  <c r="AF1096" i="1"/>
  <c r="AF1092" i="1"/>
  <c r="AF1088" i="1"/>
  <c r="AF1076" i="1"/>
  <c r="AF1072" i="1"/>
  <c r="AF1068" i="1"/>
  <c r="AF1056" i="1"/>
  <c r="AF1052" i="1"/>
  <c r="AF1048" i="1"/>
  <c r="AF1036" i="1"/>
  <c r="AF1032" i="1"/>
  <c r="AF1028" i="1"/>
  <c r="AF1016" i="1"/>
  <c r="AF1012" i="1"/>
  <c r="AF1008" i="1"/>
  <c r="AF1004" i="1"/>
  <c r="AF996" i="1"/>
  <c r="AF992" i="1"/>
  <c r="AF988" i="1"/>
  <c r="AF984" i="1"/>
  <c r="AF976" i="1"/>
  <c r="AF972" i="1"/>
  <c r="AF968" i="1"/>
  <c r="AF964" i="1"/>
  <c r="AF960" i="1"/>
  <c r="AF952" i="1"/>
  <c r="AF948" i="1"/>
  <c r="AF944" i="1"/>
  <c r="AF674" i="1"/>
  <c r="AI674" i="1" s="1"/>
  <c r="AF684" i="1"/>
  <c r="AI684" i="1" s="1"/>
  <c r="AF694" i="1"/>
  <c r="AH694" i="1" s="1"/>
  <c r="AF705" i="1"/>
  <c r="AI705" i="1" s="1"/>
  <c r="AF715" i="1"/>
  <c r="AF725" i="1"/>
  <c r="AI725" i="1" s="1"/>
  <c r="AF735" i="1"/>
  <c r="AI735" i="1" s="1"/>
  <c r="AF745" i="1"/>
  <c r="AH745" i="1" s="1"/>
  <c r="AF755" i="1"/>
  <c r="AF765" i="1"/>
  <c r="AH765" i="1" s="1"/>
  <c r="AF775" i="1"/>
  <c r="AI775" i="1" s="1"/>
  <c r="AF447" i="1"/>
  <c r="AF484" i="1"/>
  <c r="AH484" i="1" s="1"/>
  <c r="AF519" i="1"/>
  <c r="AH519" i="1" s="1"/>
  <c r="AF554" i="1"/>
  <c r="AH554" i="1" s="1"/>
  <c r="AF593" i="1"/>
  <c r="AH593" i="1" s="1"/>
  <c r="AF633" i="1"/>
  <c r="AH633" i="1" s="1"/>
  <c r="AF673" i="1"/>
  <c r="AI673" i="1" s="1"/>
  <c r="AF709" i="1"/>
  <c r="AH709" i="1" s="1"/>
  <c r="AF623" i="1"/>
  <c r="AI623" i="1" s="1"/>
  <c r="AF625" i="1"/>
  <c r="AI625" i="1" s="1"/>
  <c r="AF635" i="1"/>
  <c r="AH635" i="1" s="1"/>
  <c r="AF645" i="1"/>
  <c r="AH645" i="1" s="1"/>
  <c r="AF665" i="1"/>
  <c r="AI665" i="1" s="1"/>
  <c r="AF675" i="1"/>
  <c r="AI675" i="1" s="1"/>
  <c r="AF706" i="1"/>
  <c r="AH706" i="1" s="1"/>
  <c r="AF716" i="1"/>
  <c r="AH716" i="1" s="1"/>
  <c r="AF726" i="1"/>
  <c r="AI726" i="1" s="1"/>
  <c r="AF736" i="1"/>
  <c r="AH736" i="1" s="1"/>
  <c r="AF746" i="1"/>
  <c r="AH746" i="1" s="1"/>
  <c r="AF756" i="1"/>
  <c r="AI756" i="1" s="1"/>
  <c r="AF766" i="1"/>
  <c r="AI766" i="1" s="1"/>
  <c r="AF776" i="1"/>
  <c r="AH776" i="1" s="1"/>
  <c r="AF908" i="1"/>
  <c r="AI908" i="1" s="1"/>
  <c r="AF937" i="1"/>
  <c r="AH937" i="1" s="1"/>
  <c r="AF603" i="1"/>
  <c r="AH603" i="1" s="1"/>
  <c r="AF682" i="1"/>
  <c r="AI682" i="1" s="1"/>
  <c r="AF719" i="1"/>
  <c r="AH719" i="1" s="1"/>
  <c r="AF805" i="1"/>
  <c r="AF869" i="1"/>
  <c r="AF599" i="1"/>
  <c r="AF543" i="1"/>
  <c r="AF471" i="1"/>
  <c r="AF703" i="1"/>
  <c r="AI703" i="1" s="1"/>
  <c r="AF743" i="1"/>
  <c r="AI743" i="1" s="1"/>
  <c r="AF783" i="1"/>
  <c r="AI783" i="1" s="1"/>
  <c r="AF759" i="1"/>
  <c r="AI759" i="1" s="1"/>
  <c r="AF813" i="1"/>
  <c r="AF817" i="1"/>
  <c r="AF821" i="1"/>
  <c r="AF825" i="1"/>
  <c r="AF829" i="1"/>
  <c r="AF833" i="1"/>
  <c r="AF837" i="1"/>
  <c r="AF841" i="1"/>
  <c r="AF845" i="1"/>
  <c r="AF849" i="1"/>
  <c r="AF859" i="1"/>
  <c r="AF863" i="1"/>
  <c r="AF879" i="1"/>
  <c r="AF901" i="1"/>
  <c r="AF905" i="1"/>
  <c r="AF910" i="1"/>
  <c r="AI910" i="1" s="1"/>
  <c r="AF807" i="1"/>
  <c r="AF885" i="1"/>
  <c r="AF434" i="1"/>
  <c r="AH434" i="1" s="1"/>
  <c r="AF647" i="1"/>
  <c r="AF440" i="1"/>
  <c r="AF435" i="1"/>
  <c r="AF429" i="1"/>
  <c r="AF425" i="1"/>
  <c r="AF421" i="1"/>
  <c r="AF417" i="1"/>
  <c r="AF413" i="1"/>
  <c r="AF409" i="1"/>
  <c r="AF405" i="1"/>
  <c r="AF397" i="1"/>
  <c r="AF393" i="1"/>
  <c r="AF389" i="1"/>
  <c r="AF385" i="1"/>
  <c r="AF381" i="1"/>
  <c r="AF377" i="1"/>
  <c r="AF373" i="1"/>
  <c r="AF369" i="1"/>
  <c r="AF361" i="1"/>
  <c r="AF357" i="1"/>
  <c r="AF353" i="1"/>
  <c r="AF349" i="1"/>
  <c r="AF341" i="1"/>
  <c r="AF233" i="1"/>
  <c r="AF229" i="1"/>
  <c r="AF225" i="1"/>
  <c r="AF221" i="1"/>
  <c r="AF217" i="1"/>
  <c r="AF213" i="1"/>
  <c r="AF209" i="1"/>
  <c r="AF205" i="1"/>
  <c r="AF201" i="1"/>
  <c r="AF197" i="1"/>
  <c r="AF181" i="1"/>
  <c r="AF173" i="1"/>
  <c r="AF463" i="1"/>
  <c r="AF472" i="1"/>
  <c r="AF467" i="1"/>
  <c r="AF462" i="1"/>
  <c r="AF457" i="1"/>
  <c r="AF452" i="1"/>
  <c r="AF446" i="1"/>
  <c r="AF695" i="1"/>
  <c r="AI695" i="1" s="1"/>
  <c r="AF801" i="1"/>
  <c r="AF824" i="1"/>
  <c r="AF844" i="1"/>
  <c r="AF878" i="1"/>
  <c r="AF438" i="1"/>
  <c r="AH438" i="1" s="1"/>
  <c r="AF697" i="1"/>
  <c r="AH697" i="1" s="1"/>
  <c r="AF643" i="1"/>
  <c r="AH643" i="1" s="1"/>
  <c r="AF926" i="1"/>
  <c r="AH926" i="1" s="1"/>
  <c r="AF935" i="1"/>
  <c r="AH935" i="1" s="1"/>
  <c r="AF1170" i="1"/>
  <c r="AI1170" i="1" s="1"/>
  <c r="AF840" i="1"/>
  <c r="AF797" i="1"/>
  <c r="AF820" i="1"/>
  <c r="AF832" i="1"/>
  <c r="AF862" i="1"/>
  <c r="AF410" i="1"/>
  <c r="AF322" i="1"/>
  <c r="AF401" i="1"/>
  <c r="AI401" i="1" s="1"/>
  <c r="AF793" i="1"/>
  <c r="AF816" i="1"/>
  <c r="AF828" i="1"/>
  <c r="AF848" i="1"/>
  <c r="AF858" i="1"/>
  <c r="AF904" i="1"/>
  <c r="AF1161" i="1"/>
  <c r="AF812" i="1"/>
  <c r="AF836" i="1"/>
  <c r="AF420" i="1"/>
  <c r="AF416" i="1"/>
  <c r="AF412" i="1"/>
  <c r="AF408" i="1"/>
  <c r="AF404" i="1"/>
  <c r="AF400" i="1"/>
  <c r="AF396" i="1"/>
  <c r="AF392" i="1"/>
  <c r="AF388" i="1"/>
  <c r="AF384" i="1"/>
  <c r="AF380" i="1"/>
  <c r="AF376" i="1"/>
  <c r="AF372" i="1"/>
  <c r="AF368" i="1"/>
  <c r="AF364" i="1"/>
  <c r="AF360" i="1"/>
  <c r="AF356" i="1"/>
  <c r="AF352" i="1"/>
  <c r="AF348" i="1"/>
  <c r="AF344" i="1"/>
  <c r="AF340" i="1"/>
  <c r="AF336" i="1"/>
  <c r="AF332" i="1"/>
  <c r="AF324" i="1"/>
  <c r="AF320" i="1"/>
  <c r="AF316" i="1"/>
  <c r="AF312" i="1"/>
  <c r="AF308" i="1"/>
  <c r="AF304" i="1"/>
  <c r="AF300" i="1"/>
  <c r="AF296" i="1"/>
  <c r="AF288" i="1"/>
  <c r="AF284" i="1"/>
  <c r="AF280" i="1"/>
  <c r="AF276" i="1"/>
  <c r="AF272" i="1"/>
  <c r="AF268" i="1"/>
  <c r="AF264" i="1"/>
  <c r="AF260" i="1"/>
  <c r="AF252" i="1"/>
  <c r="AF248" i="1"/>
  <c r="AF244" i="1"/>
  <c r="AF240" i="1"/>
  <c r="AF236" i="1"/>
  <c r="AF232" i="1"/>
  <c r="AF228" i="1"/>
  <c r="AF224" i="1"/>
  <c r="AF808" i="1"/>
  <c r="AF886" i="1"/>
  <c r="AF854" i="1"/>
  <c r="AF614" i="1"/>
  <c r="AH614" i="1" s="1"/>
  <c r="AF624" i="1"/>
  <c r="AH624" i="1" s="1"/>
  <c r="AF634" i="1"/>
  <c r="AH634" i="1" s="1"/>
  <c r="AF644" i="1"/>
  <c r="AH644" i="1" s="1"/>
  <c r="AF654" i="1"/>
  <c r="AH654" i="1" s="1"/>
  <c r="AF664" i="1"/>
  <c r="AI664" i="1" s="1"/>
  <c r="AF749" i="1"/>
  <c r="AH749" i="1" s="1"/>
  <c r="AF932" i="1"/>
  <c r="AI932" i="1" s="1"/>
  <c r="AF853" i="1"/>
  <c r="AF921" i="1"/>
  <c r="AF795" i="1"/>
  <c r="AF799" i="1"/>
  <c r="AF814" i="1"/>
  <c r="AF818" i="1"/>
  <c r="AF822" i="1"/>
  <c r="AF826" i="1"/>
  <c r="AF830" i="1"/>
  <c r="AF834" i="1"/>
  <c r="AF838" i="1"/>
  <c r="AF842" i="1"/>
  <c r="AF846" i="1"/>
  <c r="AF850" i="1"/>
  <c r="AF902" i="1"/>
  <c r="AF806" i="1"/>
  <c r="AF896" i="1"/>
  <c r="AF892" i="1"/>
  <c r="AF888" i="1"/>
  <c r="AF884" i="1"/>
  <c r="AF874" i="1"/>
  <c r="AF870" i="1"/>
  <c r="AF866" i="1"/>
  <c r="AF856" i="1"/>
  <c r="AF852" i="1"/>
  <c r="AF918" i="1"/>
  <c r="AF914" i="1"/>
  <c r="AF924" i="1"/>
  <c r="AF920" i="1"/>
  <c r="AF450" i="1"/>
  <c r="AH450" i="1" s="1"/>
  <c r="AF489" i="1"/>
  <c r="AH489" i="1" s="1"/>
  <c r="AF522" i="1"/>
  <c r="AI522" i="1" s="1"/>
  <c r="AF559" i="1"/>
  <c r="AI559" i="1" s="1"/>
  <c r="AF598" i="1"/>
  <c r="AH598" i="1" s="1"/>
  <c r="AF638" i="1"/>
  <c r="AH638" i="1" s="1"/>
  <c r="AF678" i="1"/>
  <c r="AI678" i="1" s="1"/>
  <c r="AF714" i="1"/>
  <c r="AH714" i="1" s="1"/>
  <c r="AF754" i="1"/>
  <c r="AH754" i="1" s="1"/>
  <c r="AF911" i="1"/>
  <c r="AI911" i="1" s="1"/>
  <c r="AF934" i="1"/>
  <c r="AF1169" i="1"/>
  <c r="AI1169" i="1" s="1"/>
  <c r="AF24" i="1"/>
  <c r="AH24" i="1" s="1"/>
  <c r="AF68" i="1"/>
  <c r="AI68" i="1" s="1"/>
  <c r="AF81" i="1"/>
  <c r="AI81" i="1" s="1"/>
  <c r="AF220" i="1"/>
  <c r="AF216" i="1"/>
  <c r="AF212" i="1"/>
  <c r="AF208" i="1"/>
  <c r="AF204" i="1"/>
  <c r="AF200" i="1"/>
  <c r="AF196" i="1"/>
  <c r="AF192" i="1"/>
  <c r="AF188" i="1"/>
  <c r="AF184" i="1"/>
  <c r="AF180" i="1"/>
  <c r="AF176" i="1"/>
  <c r="AF1154" i="1"/>
  <c r="AF1150" i="1"/>
  <c r="AF1146" i="1"/>
  <c r="AF1142" i="1"/>
  <c r="AF1138" i="1"/>
  <c r="AF1134" i="1"/>
  <c r="AF1126" i="1"/>
  <c r="AF1122" i="1"/>
  <c r="AF1118" i="1"/>
  <c r="AF1114" i="1"/>
  <c r="AF1110" i="1"/>
  <c r="AF1106" i="1"/>
  <c r="AF1102" i="1"/>
  <c r="AF1098" i="1"/>
  <c r="AF1094" i="1"/>
  <c r="AF1086" i="1"/>
  <c r="AF1082" i="1"/>
  <c r="AF1078" i="1"/>
  <c r="AF1074" i="1"/>
  <c r="AF1070" i="1"/>
  <c r="AF1066" i="1"/>
  <c r="AF1062" i="1"/>
  <c r="AF1058" i="1"/>
  <c r="AF1054" i="1"/>
  <c r="AF1050" i="1"/>
  <c r="AF1046" i="1"/>
  <c r="AF1042" i="1"/>
  <c r="AF1038" i="1"/>
  <c r="AF1034" i="1"/>
  <c r="AF1030" i="1"/>
  <c r="AF1022" i="1"/>
  <c r="AF1018" i="1"/>
  <c r="AF1014" i="1"/>
  <c r="AF1006" i="1"/>
  <c r="AF1002" i="1"/>
  <c r="AF998" i="1"/>
  <c r="AF994" i="1"/>
  <c r="AF990" i="1"/>
  <c r="AF986" i="1"/>
  <c r="AF982" i="1"/>
  <c r="AF978" i="1"/>
  <c r="AF974" i="1"/>
  <c r="AF966" i="1"/>
  <c r="AF962" i="1"/>
  <c r="AF958" i="1"/>
  <c r="AF950" i="1"/>
  <c r="AF946" i="1"/>
  <c r="AF942" i="1"/>
  <c r="AF609" i="1"/>
  <c r="AI609" i="1" s="1"/>
  <c r="AF619" i="1"/>
  <c r="AI619" i="1" s="1"/>
  <c r="AF629" i="1"/>
  <c r="AH629" i="1" s="1"/>
  <c r="AF639" i="1"/>
  <c r="AF649" i="1"/>
  <c r="AI649" i="1" s="1"/>
  <c r="AF659" i="1"/>
  <c r="AI659" i="1" s="1"/>
  <c r="AF669" i="1"/>
  <c r="AI669" i="1" s="1"/>
  <c r="AF689" i="1"/>
  <c r="AI689" i="1" s="1"/>
  <c r="AF699" i="1"/>
  <c r="AH699" i="1" s="1"/>
  <c r="AF710" i="1"/>
  <c r="AI710" i="1" s="1"/>
  <c r="AF720" i="1"/>
  <c r="AI720" i="1" s="1"/>
  <c r="AF730" i="1"/>
  <c r="AH730" i="1" s="1"/>
  <c r="AF740" i="1"/>
  <c r="AI740" i="1" s="1"/>
  <c r="AF750" i="1"/>
  <c r="AI750" i="1" s="1"/>
  <c r="AF760" i="1"/>
  <c r="AI760" i="1" s="1"/>
  <c r="AF770" i="1"/>
  <c r="AH770" i="1" s="1"/>
  <c r="AF780" i="1"/>
  <c r="AI780" i="1" s="1"/>
  <c r="AF465" i="1"/>
  <c r="AH465" i="1" s="1"/>
  <c r="AF502" i="1"/>
  <c r="AH502" i="1" s="1"/>
  <c r="AF535" i="1"/>
  <c r="AI535" i="1" s="1"/>
  <c r="AF573" i="1"/>
  <c r="AI573" i="1" s="1"/>
  <c r="AF613" i="1"/>
  <c r="AI613" i="1" s="1"/>
  <c r="AF653" i="1"/>
  <c r="AH653" i="1" s="1"/>
  <c r="AF729" i="1"/>
  <c r="AH729" i="1" s="1"/>
  <c r="AF769" i="1"/>
  <c r="AH769" i="1" s="1"/>
  <c r="AF121" i="1"/>
  <c r="AF97" i="1"/>
  <c r="AF129" i="1"/>
  <c r="AF89" i="1"/>
  <c r="AF18" i="1"/>
  <c r="AF17" i="1"/>
  <c r="AF442" i="1"/>
  <c r="AF711" i="1"/>
  <c r="AI711" i="1" s="1"/>
  <c r="AF751" i="1"/>
  <c r="AI751" i="1" s="1"/>
  <c r="AF929" i="1"/>
  <c r="AI929" i="1" s="1"/>
  <c r="AF791" i="1"/>
  <c r="AF145" i="1"/>
  <c r="AF113" i="1"/>
  <c r="AF8" i="1"/>
  <c r="AF153" i="1"/>
  <c r="AF137" i="1"/>
  <c r="AF105" i="1"/>
  <c r="AF12" i="1"/>
  <c r="AF167" i="1"/>
  <c r="AF439" i="1"/>
  <c r="AF433" i="1"/>
  <c r="AH433" i="1" s="1"/>
  <c r="AF428" i="1"/>
  <c r="AF424" i="1"/>
  <c r="AF792" i="1"/>
  <c r="AF796" i="1"/>
  <c r="AF679" i="1"/>
  <c r="AI679" i="1" s="1"/>
  <c r="AF804" i="1"/>
  <c r="AF898" i="1"/>
  <c r="AF894" i="1"/>
  <c r="AF890" i="1"/>
  <c r="AF882" i="1"/>
  <c r="AF872" i="1"/>
  <c r="AF868" i="1"/>
  <c r="AF864" i="1"/>
  <c r="AF916" i="1"/>
  <c r="AF912" i="1"/>
  <c r="AF922" i="1"/>
  <c r="AF562" i="1"/>
  <c r="AF557" i="1"/>
  <c r="AF552" i="1"/>
  <c r="AF547" i="1"/>
  <c r="AF542" i="1"/>
  <c r="AF537" i="1"/>
  <c r="AF532" i="1"/>
  <c r="AF521" i="1"/>
  <c r="AH521" i="1" s="1"/>
  <c r="AF516" i="1"/>
  <c r="AF510" i="1"/>
  <c r="AH510" i="1" s="1"/>
  <c r="AF505" i="1"/>
  <c r="AF500" i="1"/>
  <c r="AF490" i="1"/>
  <c r="AI490" i="1" s="1"/>
  <c r="AF485" i="1"/>
  <c r="AF474" i="1"/>
  <c r="AF469" i="1"/>
  <c r="AF464" i="1"/>
  <c r="AF459" i="1"/>
  <c r="AF454" i="1"/>
  <c r="AF449" i="1"/>
  <c r="AF444" i="1"/>
  <c r="AF610" i="1"/>
  <c r="AF620" i="1"/>
  <c r="AH620" i="1" s="1"/>
  <c r="AF630" i="1"/>
  <c r="AH630" i="1" s="1"/>
  <c r="AF640" i="1"/>
  <c r="AH640" i="1" s="1"/>
  <c r="AF650" i="1"/>
  <c r="AI650" i="1" s="1"/>
  <c r="AF660" i="1"/>
  <c r="AI660" i="1" s="1"/>
  <c r="AF670" i="1"/>
  <c r="AI670" i="1" s="1"/>
  <c r="AF680" i="1"/>
  <c r="AI680" i="1" s="1"/>
  <c r="AF690" i="1"/>
  <c r="AH690" i="1" s="1"/>
  <c r="AF701" i="1"/>
  <c r="AI701" i="1" s="1"/>
  <c r="AF721" i="1"/>
  <c r="AF731" i="1"/>
  <c r="AI731" i="1" s="1"/>
  <c r="AF741" i="1"/>
  <c r="AI741" i="1" s="1"/>
  <c r="AF761" i="1"/>
  <c r="AF771" i="1"/>
  <c r="AF781" i="1"/>
  <c r="AH781" i="1" s="1"/>
  <c r="AF470" i="1"/>
  <c r="AI470" i="1" s="1"/>
  <c r="AF507" i="1"/>
  <c r="AI507" i="1" s="1"/>
  <c r="AF539" i="1"/>
  <c r="AI539" i="1" s="1"/>
  <c r="AF578" i="1"/>
  <c r="AI578" i="1" s="1"/>
  <c r="AF618" i="1"/>
  <c r="AI618" i="1" s="1"/>
  <c r="AF658" i="1"/>
  <c r="AI658" i="1" s="1"/>
  <c r="AF696" i="1"/>
  <c r="AH696" i="1" s="1"/>
  <c r="AF734" i="1"/>
  <c r="AH734" i="1" s="1"/>
  <c r="AF774" i="1"/>
  <c r="AH774" i="1" s="1"/>
  <c r="AF907" i="1"/>
  <c r="AI907" i="1" s="1"/>
  <c r="AF938" i="1"/>
  <c r="AI938" i="1" s="1"/>
  <c r="AF226" i="1"/>
  <c r="AF222" i="1"/>
  <c r="AF218" i="1"/>
  <c r="AF214" i="1"/>
  <c r="AF210" i="1"/>
  <c r="AF206" i="1"/>
  <c r="AF202" i="1"/>
  <c r="AF198" i="1"/>
  <c r="AF194" i="1"/>
  <c r="AF190" i="1"/>
  <c r="AF186" i="1"/>
  <c r="AF182" i="1"/>
  <c r="AF178" i="1"/>
  <c r="AF790" i="1"/>
  <c r="AF794" i="1"/>
  <c r="AF798" i="1"/>
  <c r="AF802" i="1"/>
  <c r="AF1140" i="1"/>
  <c r="AF1100" i="1"/>
  <c r="AF1084" i="1"/>
  <c r="AF1060" i="1"/>
  <c r="AF1044" i="1"/>
  <c r="AF1020" i="1"/>
  <c r="AF980" i="1"/>
  <c r="AF956" i="1"/>
  <c r="AF913" i="1"/>
  <c r="AH913" i="1" s="1"/>
  <c r="AF897" i="1"/>
  <c r="AF893" i="1"/>
  <c r="AF889" i="1"/>
  <c r="AF875" i="1"/>
  <c r="AF871" i="1"/>
  <c r="AF867" i="1"/>
  <c r="AF857" i="1"/>
  <c r="AF915" i="1"/>
  <c r="AF925" i="1"/>
  <c r="AF1163" i="1"/>
  <c r="AF606" i="1"/>
  <c r="AF601" i="1"/>
  <c r="AF596" i="1"/>
  <c r="AF586" i="1"/>
  <c r="AF581" i="1"/>
  <c r="AF576" i="1"/>
  <c r="AF571" i="1"/>
  <c r="AF566" i="1"/>
  <c r="AH566" i="1" s="1"/>
  <c r="AF561" i="1"/>
  <c r="AF556" i="1"/>
  <c r="AF546" i="1"/>
  <c r="AF541" i="1"/>
  <c r="AF536" i="1"/>
  <c r="AF531" i="1"/>
  <c r="AF525" i="1"/>
  <c r="AH525" i="1" s="1"/>
  <c r="AF520" i="1"/>
  <c r="AI520" i="1" s="1"/>
  <c r="AF515" i="1"/>
  <c r="AF509" i="1"/>
  <c r="AH509" i="1" s="1"/>
  <c r="AF504" i="1"/>
  <c r="AF499" i="1"/>
  <c r="AF494" i="1"/>
  <c r="AF488" i="1"/>
  <c r="AF483" i="1"/>
  <c r="AF478" i="1"/>
  <c r="AF473" i="1"/>
  <c r="AF468" i="1"/>
  <c r="AF458" i="1"/>
  <c r="AF453" i="1"/>
  <c r="AF448" i="1"/>
  <c r="AF443" i="1"/>
  <c r="AF617" i="1"/>
  <c r="AI617" i="1" s="1"/>
  <c r="AF627" i="1"/>
  <c r="AH627" i="1" s="1"/>
  <c r="AF637" i="1"/>
  <c r="AI637" i="1" s="1"/>
  <c r="AF657" i="1"/>
  <c r="AI657" i="1" s="1"/>
  <c r="AF667" i="1"/>
  <c r="AI667" i="1" s="1"/>
  <c r="AF677" i="1"/>
  <c r="AI677" i="1" s="1"/>
  <c r="AF688" i="1"/>
  <c r="AI688" i="1" s="1"/>
  <c r="AF698" i="1"/>
  <c r="AH698" i="1" s="1"/>
  <c r="AF708" i="1"/>
  <c r="AH708" i="1" s="1"/>
  <c r="AF718" i="1"/>
  <c r="AI718" i="1" s="1"/>
  <c r="AF728" i="1"/>
  <c r="AI728" i="1" s="1"/>
  <c r="AF738" i="1"/>
  <c r="AH738" i="1" s="1"/>
  <c r="AF748" i="1"/>
  <c r="AI748" i="1" s="1"/>
  <c r="AF758" i="1"/>
  <c r="AI758" i="1" s="1"/>
  <c r="AF768" i="1"/>
  <c r="AH768" i="1" s="1"/>
  <c r="AF778" i="1"/>
  <c r="AH778" i="1" s="1"/>
  <c r="AF460" i="1"/>
  <c r="AI460" i="1" s="1"/>
  <c r="AF497" i="1"/>
  <c r="AI497" i="1" s="1"/>
  <c r="AF530" i="1"/>
  <c r="AH530" i="1" s="1"/>
  <c r="AF568" i="1"/>
  <c r="AH568" i="1" s="1"/>
  <c r="AF608" i="1"/>
  <c r="AI608" i="1" s="1"/>
  <c r="AF648" i="1"/>
  <c r="AH648" i="1" s="1"/>
  <c r="AF686" i="1"/>
  <c r="AI686" i="1" s="1"/>
  <c r="AF724" i="1"/>
  <c r="AI724" i="1" s="1"/>
  <c r="AF764" i="1"/>
  <c r="AH764" i="1" s="1"/>
  <c r="AF432" i="1"/>
  <c r="AI432" i="1" s="1"/>
  <c r="AF927" i="1"/>
  <c r="AI927" i="1" s="1"/>
  <c r="AF936" i="1"/>
  <c r="AH936" i="1" s="1"/>
  <c r="AF933" i="1"/>
  <c r="AH933" i="1" s="1"/>
  <c r="AF1171" i="1"/>
  <c r="AI1171" i="1" s="1"/>
  <c r="AF803" i="1"/>
  <c r="AF810" i="1"/>
  <c r="AF1155" i="1"/>
  <c r="AF1151" i="1"/>
  <c r="AF1147" i="1"/>
  <c r="AF1143" i="1"/>
  <c r="AF1139" i="1"/>
  <c r="AF1135" i="1"/>
  <c r="AF1127" i="1"/>
  <c r="AF1123" i="1"/>
  <c r="AF1119" i="1"/>
  <c r="AF1115" i="1"/>
  <c r="AF1111" i="1"/>
  <c r="AF1107" i="1"/>
  <c r="AF1103" i="1"/>
  <c r="AF1095" i="1"/>
  <c r="AF1091" i="1"/>
  <c r="AF1087" i="1"/>
  <c r="AF1083" i="1"/>
  <c r="AF1079" i="1"/>
  <c r="AF1075" i="1"/>
  <c r="AF1071" i="1"/>
  <c r="AF1067" i="1"/>
  <c r="AF1063" i="1"/>
  <c r="AF1059" i="1"/>
  <c r="AF1055" i="1"/>
  <c r="AF1051" i="1"/>
  <c r="AF1047" i="1"/>
  <c r="AF1043" i="1"/>
  <c r="AF1039" i="1"/>
  <c r="AF1031" i="1"/>
  <c r="AF1027" i="1"/>
  <c r="AF1023" i="1"/>
  <c r="AF1019" i="1"/>
  <c r="AF1015" i="1"/>
  <c r="AF1011" i="1"/>
  <c r="AF1007" i="1"/>
  <c r="AF1003" i="1"/>
  <c r="AF999" i="1"/>
  <c r="AF995" i="1"/>
  <c r="AF991" i="1"/>
  <c r="AF987" i="1"/>
  <c r="AF983" i="1"/>
  <c r="AF979" i="1"/>
  <c r="AF975" i="1"/>
  <c r="AF967" i="1"/>
  <c r="AF963" i="1"/>
  <c r="AF959" i="1"/>
  <c r="AF951" i="1"/>
  <c r="AF947" i="1"/>
  <c r="AF943" i="1"/>
  <c r="AF611" i="1"/>
  <c r="AH611" i="1" s="1"/>
  <c r="AF615" i="1"/>
  <c r="AF621" i="1"/>
  <c r="AI621" i="1" s="1"/>
  <c r="AF631" i="1"/>
  <c r="AF641" i="1"/>
  <c r="AH641" i="1" s="1"/>
  <c r="AF651" i="1"/>
  <c r="AI651" i="1" s="1"/>
  <c r="AF655" i="1"/>
  <c r="AF661" i="1"/>
  <c r="AH661" i="1" s="1"/>
  <c r="AF671" i="1"/>
  <c r="AH671" i="1" s="1"/>
  <c r="AF692" i="1"/>
  <c r="AH692" i="1" s="1"/>
  <c r="AF702" i="1"/>
  <c r="AI702" i="1" s="1"/>
  <c r="AF712" i="1"/>
  <c r="AI712" i="1" s="1"/>
  <c r="AF722" i="1"/>
  <c r="AH722" i="1" s="1"/>
  <c r="AF732" i="1"/>
  <c r="AH732" i="1" s="1"/>
  <c r="AF742" i="1"/>
  <c r="AI742" i="1" s="1"/>
  <c r="AF752" i="1"/>
  <c r="AI752" i="1" s="1"/>
  <c r="AF762" i="1"/>
  <c r="AH762" i="1" s="1"/>
  <c r="AF772" i="1"/>
  <c r="AH772" i="1" s="1"/>
  <c r="AF782" i="1"/>
  <c r="AI782" i="1" s="1"/>
  <c r="AF475" i="1"/>
  <c r="AI475" i="1" s="1"/>
  <c r="AF511" i="1"/>
  <c r="AH511" i="1" s="1"/>
  <c r="AF544" i="1"/>
  <c r="AH544" i="1" s="1"/>
  <c r="AF583" i="1"/>
  <c r="AH583" i="1" s="1"/>
  <c r="AF663" i="1"/>
  <c r="AH663" i="1" s="1"/>
  <c r="AF700" i="1"/>
  <c r="AH700" i="1" s="1"/>
  <c r="AF779" i="1"/>
  <c r="AH779" i="1" s="1"/>
  <c r="AF800" i="1"/>
  <c r="AF811" i="1"/>
  <c r="AF815" i="1"/>
  <c r="AF819" i="1"/>
  <c r="AF823" i="1"/>
  <c r="AF827" i="1"/>
  <c r="AF831" i="1"/>
  <c r="AF835" i="1"/>
  <c r="AF839" i="1"/>
  <c r="AF843" i="1"/>
  <c r="AF847" i="1"/>
  <c r="AF851" i="1"/>
  <c r="AF861" i="1"/>
  <c r="AF877" i="1"/>
  <c r="AF881" i="1"/>
  <c r="AF903" i="1"/>
  <c r="AF691" i="1"/>
  <c r="AI691" i="1" s="1"/>
  <c r="AF928" i="1"/>
  <c r="AI928" i="1" s="1"/>
  <c r="AF941" i="1"/>
  <c r="AH941" i="1" s="1"/>
  <c r="AF809" i="1"/>
  <c r="AF899" i="1"/>
  <c r="AF895" i="1"/>
  <c r="AF891" i="1"/>
  <c r="AF887" i="1"/>
  <c r="AF883" i="1"/>
  <c r="AF873" i="1"/>
  <c r="AF865" i="1"/>
  <c r="AF855" i="1"/>
  <c r="AF900" i="1"/>
  <c r="AF917" i="1"/>
  <c r="AF923" i="1"/>
  <c r="AF919" i="1"/>
  <c r="AF604" i="1"/>
  <c r="AF594" i="1"/>
  <c r="AF589" i="1"/>
  <c r="AF584" i="1"/>
  <c r="AF579" i="1"/>
  <c r="AF574" i="1"/>
  <c r="AF569" i="1"/>
  <c r="AF563" i="1"/>
  <c r="AF558" i="1"/>
  <c r="AF553" i="1"/>
  <c r="AF548" i="1"/>
  <c r="AF538" i="1"/>
  <c r="AF533" i="1"/>
  <c r="AF528" i="1"/>
  <c r="AH528" i="1" s="1"/>
  <c r="AF523" i="1"/>
  <c r="AH523" i="1" s="1"/>
  <c r="AF517" i="1"/>
  <c r="AF512" i="1"/>
  <c r="AF506" i="1"/>
  <c r="AF501" i="1"/>
  <c r="AF496" i="1"/>
  <c r="AF491" i="1"/>
  <c r="AI491" i="1" s="1"/>
  <c r="AF486" i="1"/>
  <c r="AF481" i="1"/>
  <c r="AF476" i="1"/>
  <c r="AF466" i="1"/>
  <c r="AF461" i="1"/>
  <c r="AF456" i="1"/>
  <c r="AF451" i="1"/>
  <c r="AF445" i="1"/>
  <c r="AF612" i="1"/>
  <c r="AI612" i="1" s="1"/>
  <c r="AF622" i="1"/>
  <c r="AH622" i="1" s="1"/>
  <c r="AF632" i="1"/>
  <c r="AF642" i="1"/>
  <c r="AI642" i="1" s="1"/>
  <c r="AF652" i="1"/>
  <c r="AI652" i="1" s="1"/>
  <c r="AF662" i="1"/>
  <c r="AH662" i="1" s="1"/>
  <c r="AF672" i="1"/>
  <c r="AI672" i="1" s="1"/>
  <c r="AF683" i="1"/>
  <c r="AI683" i="1" s="1"/>
  <c r="AF693" i="1"/>
  <c r="AH693" i="1" s="1"/>
  <c r="AF713" i="1"/>
  <c r="AF723" i="1"/>
  <c r="AH723" i="1" s="1"/>
  <c r="AF733" i="1"/>
  <c r="AI733" i="1" s="1"/>
  <c r="AF753" i="1"/>
  <c r="AF763" i="1"/>
  <c r="AF773" i="1"/>
  <c r="AH773" i="1" s="1"/>
  <c r="AF480" i="1"/>
  <c r="AI480" i="1" s="1"/>
  <c r="AF514" i="1"/>
  <c r="AH514" i="1" s="1"/>
  <c r="AF549" i="1"/>
  <c r="AI549" i="1" s="1"/>
  <c r="AF588" i="1"/>
  <c r="AI588" i="1" s="1"/>
  <c r="AF628" i="1"/>
  <c r="AI628" i="1" s="1"/>
  <c r="AF668" i="1"/>
  <c r="AI668" i="1" s="1"/>
  <c r="AF704" i="1"/>
  <c r="AH704" i="1" s="1"/>
  <c r="AF744" i="1"/>
  <c r="AI744" i="1" s="1"/>
  <c r="AF784" i="1"/>
  <c r="AH784" i="1" s="1"/>
  <c r="AF909" i="1"/>
  <c r="AI909" i="1" s="1"/>
  <c r="AF931" i="1"/>
  <c r="AI931" i="1" s="1"/>
  <c r="AF940" i="1"/>
  <c r="AI940" i="1" s="1"/>
  <c r="AF47" i="1"/>
  <c r="AI47" i="1" s="1"/>
  <c r="AF71" i="1"/>
  <c r="AI71" i="1" s="1"/>
  <c r="AF40" i="1"/>
  <c r="AF53" i="1"/>
  <c r="AI53" i="1" s="1"/>
  <c r="AF1168" i="1"/>
  <c r="AI1168" i="1" s="1"/>
  <c r="AF1159" i="1"/>
  <c r="AF1166" i="1"/>
  <c r="AI1166" i="1" s="1"/>
  <c r="AF1172" i="1"/>
  <c r="AI1172" i="1" s="1"/>
  <c r="AF1157" i="1"/>
  <c r="AF1167" i="1"/>
  <c r="AH1167" i="1" s="1"/>
  <c r="AF1165" i="1"/>
  <c r="AI1165" i="1" s="1"/>
  <c r="AF1153" i="1"/>
  <c r="AF1145" i="1"/>
  <c r="AH1145" i="1" s="1"/>
  <c r="AF1141" i="1"/>
  <c r="AF1137" i="1"/>
  <c r="AF1133" i="1"/>
  <c r="AF1125" i="1"/>
  <c r="AF1121" i="1"/>
  <c r="AF1117" i="1"/>
  <c r="AF1113" i="1"/>
  <c r="AF1109" i="1"/>
  <c r="AF1105" i="1"/>
  <c r="AF1097" i="1"/>
  <c r="AF1093" i="1"/>
  <c r="AF1089" i="1"/>
  <c r="AF1085" i="1"/>
  <c r="AF1077" i="1"/>
  <c r="AF1073" i="1"/>
  <c r="AF1069" i="1"/>
  <c r="AF1061" i="1"/>
  <c r="AF1057" i="1"/>
  <c r="AF1053" i="1"/>
  <c r="AF1049" i="1"/>
  <c r="AF1041" i="1"/>
  <c r="AF1037" i="1"/>
  <c r="AF1033" i="1"/>
  <c r="AF1029" i="1"/>
  <c r="AF1021" i="1"/>
  <c r="AF1017" i="1"/>
  <c r="AF1013" i="1"/>
  <c r="AF1005" i="1"/>
  <c r="AF1001" i="1"/>
  <c r="AF997" i="1"/>
  <c r="AF993" i="1"/>
  <c r="AF985" i="1"/>
  <c r="AF981" i="1"/>
  <c r="AF977" i="1"/>
  <c r="AF973" i="1"/>
  <c r="AF965" i="1"/>
  <c r="AF961" i="1"/>
  <c r="AF957" i="1"/>
  <c r="AF953" i="1"/>
  <c r="AF949" i="1"/>
  <c r="AF1104" i="1"/>
  <c r="AF1080" i="1"/>
  <c r="AF1064" i="1"/>
  <c r="AF1040" i="1"/>
  <c r="AF1024" i="1"/>
  <c r="AF1000" i="1"/>
  <c r="AF337" i="1"/>
  <c r="AF333" i="1"/>
  <c r="AF329" i="1"/>
  <c r="AF325" i="1"/>
  <c r="AF321" i="1"/>
  <c r="AF317" i="1"/>
  <c r="AF309" i="1"/>
  <c r="AF305" i="1"/>
  <c r="AF301" i="1"/>
  <c r="AF297" i="1"/>
  <c r="AF293" i="1"/>
  <c r="AF289" i="1"/>
  <c r="AF338" i="1"/>
  <c r="AF334" i="1"/>
  <c r="AF330" i="1"/>
  <c r="AF326" i="1"/>
  <c r="AF318" i="1"/>
  <c r="AF314" i="1"/>
  <c r="AF306" i="1"/>
  <c r="AF302" i="1"/>
  <c r="AF298" i="1"/>
  <c r="AF290" i="1"/>
  <c r="AF294" i="1"/>
  <c r="AF269" i="1"/>
  <c r="AF265" i="1"/>
  <c r="AF261" i="1"/>
  <c r="AF257" i="1"/>
  <c r="AF253" i="1"/>
  <c r="AF249" i="1"/>
  <c r="AF245" i="1"/>
  <c r="AF237" i="1"/>
  <c r="AF239" i="1"/>
  <c r="AF266" i="1"/>
  <c r="AF262" i="1"/>
  <c r="AF258" i="1"/>
  <c r="AF254" i="1"/>
  <c r="AF250" i="1"/>
  <c r="AF246" i="1"/>
  <c r="AF242" i="1"/>
  <c r="AF234" i="1"/>
  <c r="AF231" i="1"/>
  <c r="AF227" i="1"/>
  <c r="AF223" i="1"/>
  <c r="AF219" i="1"/>
  <c r="AF215" i="1"/>
  <c r="AF211" i="1"/>
  <c r="AF207" i="1"/>
  <c r="AF203" i="1"/>
  <c r="AF199" i="1"/>
  <c r="AF195" i="1"/>
  <c r="AF130" i="1"/>
  <c r="AF122" i="1"/>
  <c r="AF150" i="1"/>
  <c r="AF142" i="1"/>
  <c r="AF123" i="1"/>
  <c r="AF149" i="1"/>
  <c r="AF141" i="1"/>
  <c r="AF120" i="1"/>
  <c r="AF148" i="1"/>
  <c r="AF140" i="1"/>
  <c r="AF131" i="1"/>
  <c r="AF135" i="1"/>
  <c r="AF127" i="1"/>
  <c r="AF119" i="1"/>
  <c r="AF147" i="1"/>
  <c r="AF139" i="1"/>
  <c r="AF126" i="1"/>
  <c r="AF118" i="1"/>
  <c r="AF138" i="1"/>
  <c r="AF133" i="1"/>
  <c r="AF143" i="1"/>
  <c r="AF132" i="1"/>
  <c r="AF124" i="1"/>
  <c r="AF152" i="1"/>
  <c r="AF144" i="1"/>
  <c r="AF136" i="1"/>
  <c r="AF106" i="1"/>
  <c r="AF95" i="1"/>
  <c r="AF87" i="1"/>
  <c r="AF115" i="1"/>
  <c r="AF107" i="1"/>
  <c r="AF114" i="1"/>
  <c r="AF93" i="1"/>
  <c r="AF92" i="1"/>
  <c r="AF84" i="1"/>
  <c r="AF112" i="1"/>
  <c r="AF104" i="1"/>
  <c r="AF86" i="1"/>
  <c r="AF99" i="1"/>
  <c r="AF91" i="1"/>
  <c r="AF83" i="1"/>
  <c r="AF111" i="1"/>
  <c r="AF103" i="1"/>
  <c r="AF98" i="1"/>
  <c r="AF90" i="1"/>
  <c r="AF82" i="1"/>
  <c r="AF110" i="1"/>
  <c r="AF102" i="1"/>
  <c r="AF117" i="1"/>
  <c r="AF109" i="1"/>
  <c r="AF101" i="1"/>
  <c r="AF94" i="1"/>
  <c r="AF85" i="1"/>
  <c r="AF96" i="1"/>
  <c r="AF88" i="1"/>
  <c r="AF116" i="1"/>
  <c r="AF108" i="1"/>
  <c r="AF100" i="1"/>
  <c r="AF65" i="1"/>
  <c r="AI65" i="1" s="1"/>
  <c r="AF66" i="1"/>
  <c r="AI66" i="1" s="1"/>
  <c r="AF14" i="1"/>
  <c r="AF19" i="1"/>
  <c r="AF16" i="1"/>
  <c r="AF15" i="1"/>
  <c r="AF11" i="1"/>
  <c r="AF10" i="1"/>
  <c r="AF9" i="1"/>
  <c r="AF13" i="1"/>
  <c r="AF4" i="1"/>
  <c r="AF286" i="1"/>
  <c r="AF282" i="1"/>
  <c r="AF278" i="1"/>
  <c r="AF270" i="1"/>
  <c r="AF285" i="1"/>
  <c r="AF281" i="1"/>
  <c r="AF273" i="1"/>
  <c r="AF191" i="1"/>
  <c r="AF187" i="1"/>
  <c r="AF183" i="1"/>
  <c r="AF179" i="1"/>
  <c r="AF175" i="1"/>
  <c r="AF154" i="1"/>
  <c r="AF189" i="1"/>
  <c r="AF157" i="1"/>
  <c r="AF165" i="1"/>
  <c r="AF158" i="1"/>
  <c r="AF166" i="1"/>
  <c r="AF164" i="1"/>
  <c r="AF156" i="1"/>
  <c r="AF171" i="1"/>
  <c r="AF163" i="1"/>
  <c r="AF155" i="1"/>
  <c r="AF170" i="1"/>
  <c r="AF162" i="1"/>
  <c r="AF172" i="1"/>
  <c r="AF161" i="1"/>
  <c r="AF169" i="1"/>
  <c r="AF160" i="1"/>
  <c r="AF168" i="1"/>
  <c r="AF159" i="1"/>
  <c r="AF193" i="1"/>
  <c r="AF185" i="1"/>
  <c r="AF177" i="1"/>
  <c r="AF55" i="1"/>
  <c r="AI55" i="1" s="1"/>
  <c r="AF63" i="1"/>
  <c r="AH63" i="1" s="1"/>
  <c r="AF79" i="1"/>
  <c r="AI79" i="1" s="1"/>
  <c r="AF58" i="1"/>
  <c r="AI58" i="1" s="1"/>
  <c r="AF48" i="1"/>
  <c r="AH48" i="1" s="1"/>
  <c r="AF61" i="1"/>
  <c r="AI61" i="1" s="1"/>
  <c r="AF74" i="1"/>
  <c r="AH74" i="1" s="1"/>
  <c r="AF43" i="1"/>
  <c r="AI43" i="1" s="1"/>
  <c r="AF59" i="1"/>
  <c r="AI59" i="1" s="1"/>
  <c r="AF49" i="1"/>
  <c r="AF62" i="1"/>
  <c r="AF46" i="1"/>
  <c r="AI46" i="1" s="1"/>
  <c r="AF70" i="1"/>
  <c r="AI70" i="1" s="1"/>
  <c r="AF78" i="1"/>
  <c r="AI78" i="1" s="1"/>
  <c r="AF51" i="1"/>
  <c r="AI51" i="1" s="1"/>
  <c r="AF45" i="1"/>
  <c r="AI45" i="1" s="1"/>
  <c r="AF56" i="1"/>
  <c r="AI56" i="1" s="1"/>
  <c r="AF72" i="1"/>
  <c r="AI72" i="1" s="1"/>
  <c r="AF41" i="1"/>
  <c r="AI41" i="1" s="1"/>
  <c r="AF54" i="1"/>
  <c r="AH54" i="1" s="1"/>
  <c r="AF67" i="1"/>
  <c r="AI67" i="1" s="1"/>
  <c r="AF80" i="1"/>
  <c r="AI80" i="1" s="1"/>
  <c r="AF69" i="1"/>
  <c r="AI69" i="1" s="1"/>
  <c r="AF64" i="1"/>
  <c r="AI64" i="1" s="1"/>
  <c r="AF75" i="1"/>
  <c r="AH75" i="1" s="1"/>
  <c r="AF52" i="1"/>
  <c r="AI52" i="1" s="1"/>
  <c r="AF57" i="1"/>
  <c r="AI57" i="1" s="1"/>
  <c r="AF73" i="1"/>
  <c r="AI73" i="1" s="1"/>
  <c r="AF42" i="1"/>
  <c r="AI42" i="1" s="1"/>
  <c r="AF77" i="1"/>
  <c r="AI77" i="1" s="1"/>
  <c r="AF44" i="1"/>
  <c r="AI44" i="1" s="1"/>
  <c r="AF60" i="1"/>
  <c r="AI60" i="1" s="1"/>
  <c r="AF50" i="1"/>
  <c r="AH50" i="1" s="1"/>
  <c r="AF76" i="1"/>
  <c r="AI76" i="1" s="1"/>
  <c r="AF33" i="1"/>
  <c r="AF35" i="1"/>
  <c r="AI35" i="1" s="1"/>
  <c r="AF30" i="1"/>
  <c r="AF32" i="1"/>
  <c r="AF38" i="1"/>
  <c r="AI38" i="1" s="1"/>
  <c r="AF20" i="1"/>
  <c r="AI20" i="1" s="1"/>
  <c r="AF31" i="1"/>
  <c r="AF23" i="1"/>
  <c r="AI23" i="1" s="1"/>
  <c r="AF34" i="1"/>
  <c r="AI34" i="1" s="1"/>
  <c r="AF29" i="1"/>
  <c r="AF28" i="1"/>
  <c r="AF36" i="1"/>
  <c r="AI36" i="1" s="1"/>
  <c r="AF27" i="1"/>
  <c r="AF21" i="1"/>
  <c r="AI21" i="1" s="1"/>
  <c r="AF39" i="1"/>
  <c r="AI39" i="1" s="1"/>
  <c r="AF26" i="1"/>
  <c r="AF25" i="1"/>
  <c r="AF37" i="1"/>
  <c r="AH37" i="1" s="1"/>
  <c r="AF22" i="1"/>
  <c r="AI22" i="1" s="1"/>
  <c r="AF7" i="1"/>
  <c r="AF2" i="1"/>
  <c r="AI2" i="1" s="1"/>
  <c r="AF3" i="1"/>
  <c r="AF6" i="1"/>
  <c r="AF5" i="1"/>
  <c r="AI292" i="1"/>
  <c r="AH365" i="1"/>
  <c r="AI365" i="1"/>
  <c r="AH277" i="1"/>
  <c r="AI277" i="1"/>
  <c r="AH128" i="1"/>
  <c r="AI128" i="1"/>
  <c r="AH345" i="1"/>
  <c r="AI345" i="1"/>
  <c r="AH274" i="1"/>
  <c r="AI274" i="1"/>
  <c r="AH331" i="1"/>
  <c r="AI331" i="1"/>
  <c r="AH259" i="1"/>
  <c r="AI259" i="1"/>
  <c r="AH328" i="1"/>
  <c r="AI328" i="1"/>
  <c r="AH256" i="1"/>
  <c r="AI256" i="1"/>
  <c r="AH313" i="1"/>
  <c r="AI313" i="1"/>
  <c r="AH241" i="1"/>
  <c r="AI241" i="1"/>
  <c r="AH310" i="1"/>
  <c r="AI310" i="1"/>
  <c r="AH238" i="1"/>
  <c r="AI238" i="1"/>
  <c r="AH295" i="1"/>
  <c r="AI295" i="1"/>
  <c r="AH146" i="1"/>
  <c r="AI146" i="1"/>
  <c r="AI749" i="1" l="1"/>
  <c r="AH81" i="1"/>
  <c r="AH79" i="1"/>
  <c r="AH522" i="1"/>
  <c r="AI74" i="1"/>
  <c r="AH67" i="1"/>
  <c r="AH39" i="1"/>
  <c r="AH76" i="1"/>
  <c r="AI48" i="1"/>
  <c r="AH80" i="1"/>
  <c r="AH52" i="1"/>
  <c r="AH64" i="1"/>
  <c r="AI50" i="1"/>
  <c r="AI75" i="1"/>
  <c r="AH78" i="1"/>
  <c r="AH77" i="1"/>
  <c r="AH66" i="1"/>
  <c r="AH68" i="1"/>
  <c r="AH53" i="1"/>
  <c r="AI54" i="1"/>
  <c r="AH61" i="1"/>
  <c r="AH1171" i="1"/>
  <c r="AH41" i="1"/>
  <c r="AH65" i="1"/>
  <c r="AH42" i="1"/>
  <c r="AH51" i="1"/>
  <c r="AH47" i="1"/>
  <c r="AI63" i="1"/>
  <c r="AH55" i="1"/>
  <c r="AH46" i="1"/>
  <c r="AH62" i="1"/>
  <c r="AI62" i="1"/>
  <c r="AH49" i="1"/>
  <c r="AI49" i="1"/>
  <c r="AH60" i="1"/>
  <c r="AH69" i="1"/>
  <c r="AH72" i="1"/>
  <c r="AI37" i="1"/>
  <c r="AH35" i="1"/>
  <c r="AH38" i="1"/>
  <c r="AI40" i="1"/>
  <c r="AH40" i="1"/>
  <c r="AH36" i="1"/>
  <c r="AH73" i="1"/>
  <c r="AH56" i="1"/>
  <c r="AH70" i="1"/>
  <c r="AH58" i="1"/>
  <c r="AH59" i="1"/>
  <c r="AH71" i="1"/>
  <c r="AH57" i="1"/>
  <c r="AH43" i="1"/>
  <c r="AH45" i="1"/>
  <c r="AH44" i="1"/>
  <c r="AH34" i="1"/>
  <c r="AI24" i="1"/>
  <c r="AH23" i="1"/>
  <c r="AH21" i="1"/>
  <c r="AI1167" i="1"/>
  <c r="AH20" i="1"/>
  <c r="AH22" i="1"/>
  <c r="AI937" i="1"/>
  <c r="AH1169" i="1"/>
  <c r="AH1170" i="1"/>
  <c r="AH1168" i="1"/>
  <c r="AI933" i="1"/>
  <c r="AH1172" i="1"/>
  <c r="AH1165" i="1"/>
  <c r="AH1166" i="1"/>
  <c r="AI941" i="1"/>
  <c r="AH938" i="1"/>
  <c r="AH940" i="1"/>
  <c r="AH939" i="1"/>
  <c r="AI935" i="1"/>
  <c r="AI936" i="1"/>
  <c r="AH911" i="1"/>
  <c r="AH910" i="1"/>
  <c r="AH927" i="1"/>
  <c r="AH932" i="1"/>
  <c r="AH930" i="1"/>
  <c r="AI926" i="1"/>
  <c r="AH928" i="1"/>
  <c r="AH931" i="1"/>
  <c r="AH929" i="1"/>
  <c r="AH908" i="1"/>
  <c r="AH934" i="1"/>
  <c r="AI934" i="1"/>
  <c r="AH907" i="1"/>
  <c r="AH673" i="1"/>
  <c r="AH909" i="1"/>
  <c r="AI693" i="1"/>
  <c r="AH559" i="1"/>
  <c r="AH906" i="1"/>
  <c r="AI524" i="1"/>
  <c r="AI489" i="1"/>
  <c r="AI770" i="1"/>
  <c r="AH539" i="1"/>
  <c r="AH691" i="1"/>
  <c r="AH527" i="1"/>
  <c r="AH652" i="1"/>
  <c r="AH718" i="1"/>
  <c r="AI645" i="1"/>
  <c r="AH432" i="1"/>
  <c r="AI765" i="1"/>
  <c r="AI635" i="1"/>
  <c r="AH659" i="1"/>
  <c r="AH720" i="1"/>
  <c r="AI729" i="1"/>
  <c r="AH775" i="1"/>
  <c r="AI913" i="1"/>
  <c r="AI768" i="1"/>
  <c r="AH470" i="1"/>
  <c r="AH711" i="1"/>
  <c r="AH668" i="1"/>
  <c r="AH573" i="1"/>
  <c r="AH660" i="1"/>
  <c r="AH782" i="1"/>
  <c r="AH535" i="1"/>
  <c r="AI644" i="1"/>
  <c r="AI526" i="1"/>
  <c r="AH625" i="1"/>
  <c r="AI774" i="1"/>
  <c r="AI716" i="1"/>
  <c r="AI745" i="1"/>
  <c r="AH740" i="1"/>
  <c r="AI521" i="1"/>
  <c r="AI465" i="1"/>
  <c r="AH687" i="1"/>
  <c r="AI730" i="1"/>
  <c r="AI736" i="1"/>
  <c r="AI656" i="1"/>
  <c r="AI519" i="1"/>
  <c r="AH588" i="1"/>
  <c r="AH701" i="1"/>
  <c r="AI525" i="1"/>
  <c r="AI717" i="1"/>
  <c r="AI638" i="1"/>
  <c r="AI620" i="1"/>
  <c r="AI598" i="1"/>
  <c r="AI492" i="1"/>
  <c r="AH623" i="1"/>
  <c r="AI694" i="1"/>
  <c r="AH725" i="1"/>
  <c r="AI523" i="1"/>
  <c r="AH475" i="1"/>
  <c r="AH757" i="1"/>
  <c r="AI510" i="1"/>
  <c r="AI781" i="1"/>
  <c r="AI719" i="1"/>
  <c r="AH549" i="1"/>
  <c r="AH760" i="1"/>
  <c r="AI514" i="1"/>
  <c r="AI784" i="1"/>
  <c r="AH683" i="1"/>
  <c r="AH613" i="1"/>
  <c r="AH728" i="1"/>
  <c r="AH608" i="1"/>
  <c r="AH678" i="1"/>
  <c r="AH675" i="1"/>
  <c r="AI568" i="1"/>
  <c r="AI583" i="1"/>
  <c r="AH491" i="1"/>
  <c r="AI511" i="1"/>
  <c r="AI690" i="1"/>
  <c r="AH750" i="1"/>
  <c r="AH650" i="1"/>
  <c r="AH665" i="1"/>
  <c r="AI762" i="1"/>
  <c r="AH490" i="1"/>
  <c r="AH744" i="1"/>
  <c r="AI648" i="1"/>
  <c r="AH684" i="1"/>
  <c r="AI696" i="1"/>
  <c r="AI564" i="1"/>
  <c r="AH667" i="1"/>
  <c r="AH752" i="1"/>
  <c r="AI630" i="1"/>
  <c r="AH705" i="1"/>
  <c r="AI640" i="1"/>
  <c r="AI528" i="1"/>
  <c r="AI502" i="1"/>
  <c r="AH735" i="1"/>
  <c r="AH670" i="1"/>
  <c r="AH727" i="1"/>
  <c r="AI554" i="1"/>
  <c r="AI654" i="1"/>
  <c r="AH649" i="1"/>
  <c r="AI692" i="1"/>
  <c r="AH695" i="1"/>
  <c r="AI509" i="1"/>
  <c r="AI529" i="1"/>
  <c r="AH742" i="1"/>
  <c r="AH710" i="1"/>
  <c r="AI641" i="1"/>
  <c r="AI629" i="1"/>
  <c r="AH658" i="1"/>
  <c r="AH686" i="1"/>
  <c r="AH758" i="1"/>
  <c r="AI779" i="1"/>
  <c r="AI530" i="1"/>
  <c r="AI734" i="1"/>
  <c r="AH689" i="1"/>
  <c r="AH628" i="1"/>
  <c r="AH651" i="1"/>
  <c r="AI634" i="1"/>
  <c r="AI700" i="1"/>
  <c r="AH578" i="1"/>
  <c r="AI544" i="1"/>
  <c r="AI704" i="1"/>
  <c r="AH507" i="1"/>
  <c r="AI708" i="1"/>
  <c r="AI614" i="1"/>
  <c r="AI709" i="1"/>
  <c r="AH724" i="1"/>
  <c r="AH759" i="1"/>
  <c r="AH780" i="1"/>
  <c r="AI611" i="1"/>
  <c r="AI633" i="1"/>
  <c r="AH520" i="1"/>
  <c r="AH733" i="1"/>
  <c r="AI764" i="1"/>
  <c r="AH726" i="1"/>
  <c r="AI624" i="1"/>
  <c r="AH702" i="1"/>
  <c r="AI739" i="1"/>
  <c r="AH642" i="1"/>
  <c r="AI754" i="1"/>
  <c r="AI484" i="1"/>
  <c r="AH676" i="1"/>
  <c r="AH712" i="1"/>
  <c r="AH618" i="1"/>
  <c r="AI643" i="1"/>
  <c r="AH480" i="1"/>
  <c r="AH680" i="1"/>
  <c r="AH497" i="1"/>
  <c r="AI653" i="1"/>
  <c r="AI455" i="1"/>
  <c r="AH619" i="1"/>
  <c r="AI626" i="1"/>
  <c r="AI769" i="1"/>
  <c r="AI593" i="1"/>
  <c r="AH617" i="1"/>
  <c r="AI714" i="1"/>
  <c r="AI566" i="1"/>
  <c r="AI437" i="1"/>
  <c r="AH681" i="1"/>
  <c r="AH682" i="1"/>
  <c r="AH460" i="1"/>
  <c r="AH636" i="1"/>
  <c r="AI603" i="1"/>
  <c r="AI450" i="1"/>
  <c r="AH741" i="1"/>
  <c r="AI627" i="1"/>
  <c r="AH783" i="1"/>
  <c r="AH401" i="1"/>
  <c r="AI646" i="1"/>
  <c r="AI663" i="1"/>
  <c r="AH748" i="1"/>
  <c r="AI722" i="1"/>
  <c r="AH751" i="1"/>
  <c r="AI732" i="1"/>
  <c r="AH637" i="1"/>
  <c r="AH731" i="1"/>
  <c r="AI697" i="1"/>
  <c r="AI433" i="1"/>
  <c r="AI698" i="1"/>
  <c r="AI661" i="1"/>
  <c r="AH447" i="1"/>
  <c r="AI447" i="1"/>
  <c r="AH672" i="1"/>
  <c r="AI567" i="1"/>
  <c r="AI671" i="1"/>
  <c r="AI438" i="1"/>
  <c r="AI1145" i="1"/>
  <c r="AI738" i="1"/>
  <c r="AH703" i="1"/>
  <c r="AH777" i="1"/>
  <c r="AI773" i="1"/>
  <c r="AI778" i="1"/>
  <c r="AH756" i="1"/>
  <c r="AI746" i="1"/>
  <c r="AH679" i="1"/>
  <c r="AI772" i="1"/>
  <c r="AH743" i="1"/>
  <c r="AI723" i="1"/>
  <c r="AI434" i="1"/>
  <c r="AI699" i="1"/>
  <c r="AH767" i="1"/>
  <c r="AH688" i="1"/>
  <c r="AI616" i="1"/>
  <c r="AH612" i="1"/>
  <c r="AH669" i="1"/>
  <c r="AI662" i="1"/>
  <c r="AI706" i="1"/>
  <c r="AI737" i="1"/>
  <c r="AH737" i="1"/>
  <c r="AH674" i="1"/>
  <c r="AH666" i="1"/>
  <c r="AH677" i="1"/>
  <c r="AH657" i="1"/>
  <c r="AH609" i="1"/>
  <c r="AI753" i="1"/>
  <c r="AH753" i="1"/>
  <c r="AI776" i="1"/>
  <c r="AI713" i="1"/>
  <c r="AH713" i="1"/>
  <c r="AI761" i="1"/>
  <c r="AH761" i="1"/>
  <c r="AI622" i="1"/>
  <c r="AH621" i="1"/>
  <c r="AI721" i="1"/>
  <c r="AH721" i="1"/>
  <c r="AH766" i="1"/>
  <c r="AH664" i="1"/>
  <c r="AH632" i="1"/>
  <c r="AI632" i="1"/>
  <c r="AH575" i="1"/>
  <c r="AI575" i="1"/>
  <c r="AH998" i="1"/>
  <c r="AI998" i="1"/>
  <c r="AH1066" i="1"/>
  <c r="AI1066" i="1"/>
  <c r="AH512" i="1"/>
  <c r="AI512" i="1"/>
  <c r="AH591" i="1"/>
  <c r="AI591" i="1"/>
  <c r="AH121" i="1"/>
  <c r="AI121" i="1"/>
  <c r="AH463" i="1"/>
  <c r="AI463" i="1"/>
  <c r="AH500" i="1"/>
  <c r="AI500" i="1"/>
  <c r="AH540" i="1"/>
  <c r="AI540" i="1"/>
  <c r="AH452" i="1"/>
  <c r="AI452" i="1"/>
  <c r="AH541" i="1"/>
  <c r="AI541" i="1"/>
  <c r="AH580" i="1"/>
  <c r="AI580" i="1"/>
  <c r="AH942" i="1"/>
  <c r="AI942" i="1"/>
  <c r="AH974" i="1"/>
  <c r="AI974" i="1"/>
  <c r="AH1006" i="1"/>
  <c r="AI1006" i="1"/>
  <c r="AH1042" i="1"/>
  <c r="AI1042" i="1"/>
  <c r="AH1074" i="1"/>
  <c r="AI1074" i="1"/>
  <c r="AH1106" i="1"/>
  <c r="AI1106" i="1"/>
  <c r="AH478" i="1"/>
  <c r="AI478" i="1"/>
  <c r="AH532" i="1"/>
  <c r="AI532" i="1"/>
  <c r="AH574" i="1"/>
  <c r="AI574" i="1"/>
  <c r="AH1162" i="1"/>
  <c r="AI1162" i="1"/>
  <c r="AH599" i="1"/>
  <c r="AI599" i="1"/>
  <c r="AH864" i="1"/>
  <c r="AI864" i="1"/>
  <c r="AH804" i="1"/>
  <c r="AI804" i="1"/>
  <c r="AH116" i="1"/>
  <c r="AI116" i="1"/>
  <c r="AH170" i="1"/>
  <c r="AI170" i="1"/>
  <c r="AH163" i="1"/>
  <c r="AI163" i="1"/>
  <c r="AH964" i="1"/>
  <c r="AI964" i="1"/>
  <c r="AH996" i="1"/>
  <c r="AI996" i="1"/>
  <c r="AH1028" i="1"/>
  <c r="AI1028" i="1"/>
  <c r="AH155" i="1"/>
  <c r="AI155" i="1"/>
  <c r="AH917" i="1"/>
  <c r="AI917" i="1"/>
  <c r="AH899" i="1"/>
  <c r="AI899" i="1"/>
  <c r="AH102" i="1"/>
  <c r="AI102" i="1"/>
  <c r="AH130" i="1"/>
  <c r="AI130" i="1"/>
  <c r="AH123" i="1"/>
  <c r="AI123" i="1"/>
  <c r="AH881" i="1"/>
  <c r="AI881" i="1"/>
  <c r="AH827" i="1"/>
  <c r="AI827" i="1"/>
  <c r="AH786" i="1"/>
  <c r="AI786" i="1"/>
  <c r="AH112" i="1"/>
  <c r="AI112" i="1"/>
  <c r="AH1014" i="1"/>
  <c r="AI1014" i="1"/>
  <c r="AH1146" i="1"/>
  <c r="AI1146" i="1"/>
  <c r="AH838" i="1"/>
  <c r="AI838" i="1"/>
  <c r="AH184" i="1"/>
  <c r="AI184" i="1"/>
  <c r="AH216" i="1"/>
  <c r="AI216" i="1"/>
  <c r="AH248" i="1"/>
  <c r="AI248" i="1"/>
  <c r="AH284" i="1"/>
  <c r="AI284" i="1"/>
  <c r="AH320" i="1"/>
  <c r="AI320" i="1"/>
  <c r="AH356" i="1"/>
  <c r="AI356" i="1"/>
  <c r="AH388" i="1"/>
  <c r="AI388" i="1"/>
  <c r="AH420" i="1"/>
  <c r="AI420" i="1"/>
  <c r="AH440" i="1"/>
  <c r="AI440" i="1"/>
  <c r="AH93" i="1"/>
  <c r="AI93" i="1"/>
  <c r="AH7" i="1"/>
  <c r="AI7" i="1"/>
  <c r="AH118" i="1"/>
  <c r="AI118" i="1"/>
  <c r="AH1048" i="1"/>
  <c r="AI1048" i="1"/>
  <c r="AH1080" i="1"/>
  <c r="AI1080" i="1"/>
  <c r="AH1116" i="1"/>
  <c r="AI1116" i="1"/>
  <c r="AH1148" i="1"/>
  <c r="AI1148" i="1"/>
  <c r="AH875" i="1"/>
  <c r="AI875" i="1"/>
  <c r="AH949" i="1"/>
  <c r="AI949" i="1"/>
  <c r="AH862" i="1"/>
  <c r="AI862" i="1"/>
  <c r="AH824" i="1"/>
  <c r="AI824" i="1"/>
  <c r="AH178" i="1"/>
  <c r="AI178" i="1"/>
  <c r="AH210" i="1"/>
  <c r="AI210" i="1"/>
  <c r="AH246" i="1"/>
  <c r="AI246" i="1"/>
  <c r="AH282" i="1"/>
  <c r="AI282" i="1"/>
  <c r="AH326" i="1"/>
  <c r="AI326" i="1"/>
  <c r="AH358" i="1"/>
  <c r="AI358" i="1"/>
  <c r="AH398" i="1"/>
  <c r="AI398" i="1"/>
  <c r="AH422" i="1"/>
  <c r="AI422" i="1"/>
  <c r="AH918" i="1"/>
  <c r="AI918" i="1"/>
  <c r="AH892" i="1"/>
  <c r="AI892" i="1"/>
  <c r="AH795" i="1"/>
  <c r="AI795" i="1"/>
  <c r="AH993" i="1"/>
  <c r="AI993" i="1"/>
  <c r="AH546" i="1"/>
  <c r="AI546" i="1"/>
  <c r="AH585" i="1"/>
  <c r="AI585" i="1"/>
  <c r="AH473" i="1"/>
  <c r="AI473" i="1"/>
  <c r="AH515" i="1"/>
  <c r="AI515" i="1"/>
  <c r="AH199" i="1"/>
  <c r="AI199" i="1"/>
  <c r="AH231" i="1"/>
  <c r="AI231" i="1"/>
  <c r="AH271" i="1"/>
  <c r="AI271" i="1"/>
  <c r="AH307" i="1"/>
  <c r="AI307" i="1"/>
  <c r="AH323" i="1"/>
  <c r="AI323" i="1"/>
  <c r="AH359" i="1"/>
  <c r="AI359" i="1"/>
  <c r="AH395" i="1"/>
  <c r="AI395" i="1"/>
  <c r="AH427" i="1"/>
  <c r="AI427" i="1"/>
  <c r="AH1134" i="1"/>
  <c r="AI1134" i="1"/>
  <c r="AH951" i="1"/>
  <c r="AI951" i="1"/>
  <c r="AH983" i="1"/>
  <c r="AI983" i="1"/>
  <c r="AH1015" i="1"/>
  <c r="AI1015" i="1"/>
  <c r="AH1047" i="1"/>
  <c r="AI1047" i="1"/>
  <c r="AH1083" i="1"/>
  <c r="AI1083" i="1"/>
  <c r="AH1115" i="1"/>
  <c r="AI1115" i="1"/>
  <c r="AH1147" i="1"/>
  <c r="AI1147" i="1"/>
  <c r="AH185" i="1"/>
  <c r="AI185" i="1"/>
  <c r="AH217" i="1"/>
  <c r="AI217" i="1"/>
  <c r="AH845" i="1"/>
  <c r="AI845" i="1"/>
  <c r="AH813" i="1"/>
  <c r="AI813" i="1"/>
  <c r="AH361" i="1"/>
  <c r="AI361" i="1"/>
  <c r="AH397" i="1"/>
  <c r="AI397" i="1"/>
  <c r="AH919" i="1"/>
  <c r="AI919" i="1"/>
  <c r="AH1029" i="1"/>
  <c r="AI1029" i="1"/>
  <c r="AH1061" i="1"/>
  <c r="AI1061" i="1"/>
  <c r="AH1093" i="1"/>
  <c r="AI1093" i="1"/>
  <c r="AH1125" i="1"/>
  <c r="AI1125" i="1"/>
  <c r="AH151" i="1"/>
  <c r="AI151" i="1"/>
  <c r="AH799" i="1"/>
  <c r="AI799" i="1"/>
  <c r="AH281" i="1"/>
  <c r="AI281" i="1"/>
  <c r="AH317" i="1"/>
  <c r="AI317" i="1"/>
  <c r="AH353" i="1"/>
  <c r="AI353" i="1"/>
  <c r="AH647" i="1"/>
  <c r="AI647" i="1"/>
  <c r="AI631" i="1"/>
  <c r="AH631" i="1"/>
  <c r="AH483" i="1"/>
  <c r="AI483" i="1"/>
  <c r="AH946" i="1"/>
  <c r="AI946" i="1"/>
  <c r="AH1114" i="1"/>
  <c r="AI1114" i="1"/>
  <c r="AH582" i="1"/>
  <c r="AI582" i="1"/>
  <c r="AH808" i="1"/>
  <c r="AI808" i="1"/>
  <c r="AH968" i="1"/>
  <c r="AI968" i="1"/>
  <c r="AH865" i="1"/>
  <c r="AI865" i="1"/>
  <c r="AH131" i="1"/>
  <c r="AI131" i="1"/>
  <c r="AH136" i="1"/>
  <c r="AI136" i="1"/>
  <c r="AH1150" i="1"/>
  <c r="AI1150" i="1"/>
  <c r="AH834" i="1"/>
  <c r="AI834" i="1"/>
  <c r="AH188" i="1"/>
  <c r="AI188" i="1"/>
  <c r="AH220" i="1"/>
  <c r="AI220" i="1"/>
  <c r="AH360" i="1"/>
  <c r="AI360" i="1"/>
  <c r="AH392" i="1"/>
  <c r="AI392" i="1"/>
  <c r="AH424" i="1"/>
  <c r="AI424" i="1"/>
  <c r="AH31" i="1"/>
  <c r="AI31" i="1"/>
  <c r="AH137" i="1"/>
  <c r="AI137" i="1"/>
  <c r="AH15" i="1"/>
  <c r="AI15" i="1"/>
  <c r="AH126" i="1"/>
  <c r="AI126" i="1"/>
  <c r="AH787" i="1"/>
  <c r="AI787" i="1"/>
  <c r="AH1052" i="1"/>
  <c r="AI1052" i="1"/>
  <c r="AH1084" i="1"/>
  <c r="AI1084" i="1"/>
  <c r="AH1120" i="1"/>
  <c r="AI1120" i="1"/>
  <c r="AH1152" i="1"/>
  <c r="AI1152" i="1"/>
  <c r="AH885" i="1"/>
  <c r="AI885" i="1"/>
  <c r="AH953" i="1"/>
  <c r="AI953" i="1"/>
  <c r="AH858" i="1"/>
  <c r="AI858" i="1"/>
  <c r="AH820" i="1"/>
  <c r="AI820" i="1"/>
  <c r="AH182" i="1"/>
  <c r="AI182" i="1"/>
  <c r="AH214" i="1"/>
  <c r="AI214" i="1"/>
  <c r="AH250" i="1"/>
  <c r="AI250" i="1"/>
  <c r="AH286" i="1"/>
  <c r="AI286" i="1"/>
  <c r="AH330" i="1"/>
  <c r="AI330" i="1"/>
  <c r="AH362" i="1"/>
  <c r="AI362" i="1"/>
  <c r="AH402" i="1"/>
  <c r="AI402" i="1"/>
  <c r="AH426" i="1"/>
  <c r="AI426" i="1"/>
  <c r="AH852" i="1"/>
  <c r="AI852" i="1"/>
  <c r="AH896" i="1"/>
  <c r="AI896" i="1"/>
  <c r="AH965" i="1"/>
  <c r="AI965" i="1"/>
  <c r="AH449" i="1"/>
  <c r="AI449" i="1"/>
  <c r="AH550" i="1"/>
  <c r="AI550" i="1"/>
  <c r="AH589" i="1"/>
  <c r="AI589" i="1"/>
  <c r="AH477" i="1"/>
  <c r="AI477" i="1"/>
  <c r="AH1161" i="1"/>
  <c r="AI1161" i="1"/>
  <c r="AH203" i="1"/>
  <c r="AI203" i="1"/>
  <c r="AH235" i="1"/>
  <c r="AI235" i="1"/>
  <c r="AH275" i="1"/>
  <c r="AI275" i="1"/>
  <c r="AH311" i="1"/>
  <c r="AI311" i="1"/>
  <c r="AH327" i="1"/>
  <c r="AI327" i="1"/>
  <c r="AH363" i="1"/>
  <c r="AI363" i="1"/>
  <c r="AH399" i="1"/>
  <c r="AI399" i="1"/>
  <c r="AH431" i="1"/>
  <c r="AI431" i="1"/>
  <c r="AH1154" i="1"/>
  <c r="AI1154" i="1"/>
  <c r="AH955" i="1"/>
  <c r="AI955" i="1"/>
  <c r="AH987" i="1"/>
  <c r="AI987" i="1"/>
  <c r="AH1019" i="1"/>
  <c r="AI1019" i="1"/>
  <c r="AH1051" i="1"/>
  <c r="AI1051" i="1"/>
  <c r="AH1087" i="1"/>
  <c r="AI1087" i="1"/>
  <c r="AH1119" i="1"/>
  <c r="AI1119" i="1"/>
  <c r="AH1151" i="1"/>
  <c r="AI1151" i="1"/>
  <c r="AH189" i="1"/>
  <c r="AI189" i="1"/>
  <c r="AH221" i="1"/>
  <c r="AI221" i="1"/>
  <c r="AH841" i="1"/>
  <c r="AI841" i="1"/>
  <c r="AH802" i="1"/>
  <c r="AI802" i="1"/>
  <c r="AH369" i="1"/>
  <c r="AI369" i="1"/>
  <c r="AH405" i="1"/>
  <c r="AI405" i="1"/>
  <c r="AH315" i="1"/>
  <c r="AI315" i="1"/>
  <c r="AH1033" i="1"/>
  <c r="AI1033" i="1"/>
  <c r="AH1065" i="1"/>
  <c r="AI1065" i="1"/>
  <c r="AH1097" i="1"/>
  <c r="AI1097" i="1"/>
  <c r="AH1129" i="1"/>
  <c r="AI1129" i="1"/>
  <c r="AH152" i="1"/>
  <c r="AI152" i="1"/>
  <c r="AH249" i="1"/>
  <c r="AI249" i="1"/>
  <c r="AH285" i="1"/>
  <c r="AI285" i="1"/>
  <c r="AH321" i="1"/>
  <c r="AI321" i="1"/>
  <c r="AH357" i="1"/>
  <c r="AI357" i="1"/>
  <c r="AH707" i="1"/>
  <c r="AI707" i="1"/>
  <c r="AH533" i="1"/>
  <c r="AI533" i="1"/>
  <c r="AH534" i="1"/>
  <c r="AI534" i="1"/>
  <c r="AH504" i="1"/>
  <c r="AI504" i="1"/>
  <c r="AH545" i="1"/>
  <c r="AI545" i="1"/>
  <c r="AH1046" i="1"/>
  <c r="AI1046" i="1"/>
  <c r="AH868" i="1"/>
  <c r="AI868" i="1"/>
  <c r="AH92" i="1"/>
  <c r="AI92" i="1"/>
  <c r="AH1032" i="1"/>
  <c r="AI1032" i="1"/>
  <c r="AH156" i="1"/>
  <c r="AI156" i="1"/>
  <c r="AH4" i="1"/>
  <c r="AI4" i="1"/>
  <c r="AH252" i="1"/>
  <c r="AI252" i="1"/>
  <c r="AH471" i="1"/>
  <c r="AI471" i="1"/>
  <c r="AH501" i="1"/>
  <c r="AI501" i="1"/>
  <c r="AH596" i="1"/>
  <c r="AI596" i="1"/>
  <c r="AH982" i="1"/>
  <c r="AI982" i="1"/>
  <c r="AH1050" i="1"/>
  <c r="AI1050" i="1"/>
  <c r="AH543" i="1"/>
  <c r="AI543" i="1"/>
  <c r="AH924" i="1"/>
  <c r="AI924" i="1"/>
  <c r="AH872" i="1"/>
  <c r="AI872" i="1"/>
  <c r="AH96" i="1"/>
  <c r="AI96" i="1"/>
  <c r="AH101" i="1"/>
  <c r="AI101" i="1"/>
  <c r="AH139" i="1"/>
  <c r="AI139" i="1"/>
  <c r="AH972" i="1"/>
  <c r="AI972" i="1"/>
  <c r="AH1004" i="1"/>
  <c r="AI1004" i="1"/>
  <c r="AH1104" i="1"/>
  <c r="AI1104" i="1"/>
  <c r="AH5" i="1"/>
  <c r="AI5" i="1"/>
  <c r="AH869" i="1"/>
  <c r="AI869" i="1"/>
  <c r="AH809" i="1"/>
  <c r="AI809" i="1"/>
  <c r="AH82" i="1"/>
  <c r="AI82" i="1"/>
  <c r="AH164" i="1"/>
  <c r="AI164" i="1"/>
  <c r="AH165" i="1"/>
  <c r="AI165" i="1"/>
  <c r="AH861" i="1"/>
  <c r="AI861" i="1"/>
  <c r="AH819" i="1"/>
  <c r="AI819" i="1"/>
  <c r="AH12" i="1"/>
  <c r="AI12" i="1"/>
  <c r="AH132" i="1"/>
  <c r="AI132" i="1"/>
  <c r="AH1118" i="1"/>
  <c r="AI1118" i="1"/>
  <c r="AH902" i="1"/>
  <c r="AI902" i="1"/>
  <c r="AH830" i="1"/>
  <c r="AI830" i="1"/>
  <c r="AH192" i="1"/>
  <c r="AI192" i="1"/>
  <c r="AH224" i="1"/>
  <c r="AI224" i="1"/>
  <c r="AH260" i="1"/>
  <c r="AI260" i="1"/>
  <c r="AH296" i="1"/>
  <c r="AI296" i="1"/>
  <c r="AH332" i="1"/>
  <c r="AI332" i="1"/>
  <c r="AH364" i="1"/>
  <c r="AI364" i="1"/>
  <c r="AH396" i="1"/>
  <c r="AI396" i="1"/>
  <c r="AH428" i="1"/>
  <c r="AI428" i="1"/>
  <c r="AH6" i="1"/>
  <c r="AI6" i="1"/>
  <c r="AH145" i="1"/>
  <c r="AI145" i="1"/>
  <c r="AH28" i="1"/>
  <c r="AI28" i="1"/>
  <c r="AH160" i="1"/>
  <c r="AI160" i="1"/>
  <c r="AH16" i="1"/>
  <c r="AI16" i="1"/>
  <c r="AH1056" i="1"/>
  <c r="AI1056" i="1"/>
  <c r="AH1088" i="1"/>
  <c r="AI1088" i="1"/>
  <c r="AH1124" i="1"/>
  <c r="AI1124" i="1"/>
  <c r="AH1156" i="1"/>
  <c r="AI1156" i="1"/>
  <c r="AH889" i="1"/>
  <c r="AI889" i="1"/>
  <c r="AH957" i="1"/>
  <c r="AI957" i="1"/>
  <c r="AH848" i="1"/>
  <c r="AI848" i="1"/>
  <c r="AH816" i="1"/>
  <c r="AI816" i="1"/>
  <c r="AH186" i="1"/>
  <c r="AI186" i="1"/>
  <c r="AH218" i="1"/>
  <c r="AI218" i="1"/>
  <c r="AH254" i="1"/>
  <c r="AI254" i="1"/>
  <c r="AH290" i="1"/>
  <c r="AI290" i="1"/>
  <c r="AH334" i="1"/>
  <c r="AI334" i="1"/>
  <c r="AH366" i="1"/>
  <c r="AI366" i="1"/>
  <c r="AH406" i="1"/>
  <c r="AI406" i="1"/>
  <c r="AH430" i="1"/>
  <c r="AI430" i="1"/>
  <c r="AH856" i="1"/>
  <c r="AI856" i="1"/>
  <c r="AH806" i="1"/>
  <c r="AI806" i="1"/>
  <c r="AH969" i="1"/>
  <c r="AI969" i="1"/>
  <c r="AH453" i="1"/>
  <c r="AI453" i="1"/>
  <c r="AH558" i="1"/>
  <c r="AI558" i="1"/>
  <c r="AH597" i="1"/>
  <c r="AI597" i="1"/>
  <c r="AH175" i="1"/>
  <c r="AI175" i="1"/>
  <c r="AH207" i="1"/>
  <c r="AI207" i="1"/>
  <c r="AH243" i="1"/>
  <c r="AI243" i="1"/>
  <c r="AH279" i="1"/>
  <c r="AI279" i="1"/>
  <c r="AH319" i="1"/>
  <c r="AI319" i="1"/>
  <c r="AH335" i="1"/>
  <c r="AI335" i="1"/>
  <c r="AH367" i="1"/>
  <c r="AI367" i="1"/>
  <c r="AH403" i="1"/>
  <c r="AI403" i="1"/>
  <c r="AH26" i="1"/>
  <c r="AI26" i="1"/>
  <c r="AH959" i="1"/>
  <c r="AI959" i="1"/>
  <c r="AH991" i="1"/>
  <c r="AI991" i="1"/>
  <c r="AH1023" i="1"/>
  <c r="AI1023" i="1"/>
  <c r="AH1055" i="1"/>
  <c r="AI1055" i="1"/>
  <c r="AH1091" i="1"/>
  <c r="AI1091" i="1"/>
  <c r="AH1123" i="1"/>
  <c r="AI1123" i="1"/>
  <c r="AH1155" i="1"/>
  <c r="AI1155" i="1"/>
  <c r="AH193" i="1"/>
  <c r="AI193" i="1"/>
  <c r="AH225" i="1"/>
  <c r="AI225" i="1"/>
  <c r="AH837" i="1"/>
  <c r="AI837" i="1"/>
  <c r="AH798" i="1"/>
  <c r="AI798" i="1"/>
  <c r="AH373" i="1"/>
  <c r="AI373" i="1"/>
  <c r="AH409" i="1"/>
  <c r="AI409" i="1"/>
  <c r="AH1001" i="1"/>
  <c r="AI1001" i="1"/>
  <c r="AH1037" i="1"/>
  <c r="AI1037" i="1"/>
  <c r="AH1069" i="1"/>
  <c r="AI1069" i="1"/>
  <c r="AH1101" i="1"/>
  <c r="AI1101" i="1"/>
  <c r="AH1137" i="1"/>
  <c r="AI1137" i="1"/>
  <c r="AH785" i="1"/>
  <c r="AI785" i="1"/>
  <c r="AH253" i="1"/>
  <c r="AI253" i="1"/>
  <c r="AH289" i="1"/>
  <c r="AI289" i="1"/>
  <c r="AH325" i="1"/>
  <c r="AI325" i="1"/>
  <c r="AH755" i="1"/>
  <c r="AI755" i="1"/>
  <c r="AI615" i="1"/>
  <c r="AH615" i="1"/>
  <c r="AH548" i="1"/>
  <c r="AI548" i="1"/>
  <c r="AH592" i="1"/>
  <c r="AI592" i="1"/>
  <c r="AH1078" i="1"/>
  <c r="AI1078" i="1"/>
  <c r="AH920" i="1"/>
  <c r="AI920" i="1"/>
  <c r="AH88" i="1"/>
  <c r="AI88" i="1"/>
  <c r="AH1000" i="1"/>
  <c r="AI1000" i="1"/>
  <c r="AH805" i="1"/>
  <c r="AI805" i="1"/>
  <c r="AH877" i="1"/>
  <c r="AI877" i="1"/>
  <c r="AH1110" i="1"/>
  <c r="AI1110" i="1"/>
  <c r="AH288" i="1"/>
  <c r="AI288" i="1"/>
  <c r="AH464" i="1"/>
  <c r="AI464" i="1"/>
  <c r="AH553" i="1"/>
  <c r="AI553" i="1"/>
  <c r="AH950" i="1"/>
  <c r="AI950" i="1"/>
  <c r="AH1018" i="1"/>
  <c r="AI1018" i="1"/>
  <c r="AH1082" i="1"/>
  <c r="AI1082" i="1"/>
  <c r="AH485" i="1"/>
  <c r="AI485" i="1"/>
  <c r="AH586" i="1"/>
  <c r="AI586" i="1"/>
  <c r="AH1159" i="1"/>
  <c r="AI1159" i="1"/>
  <c r="AH479" i="1"/>
  <c r="AI479" i="1"/>
  <c r="AH513" i="1"/>
  <c r="AI513" i="1"/>
  <c r="AH556" i="1"/>
  <c r="AI556" i="1"/>
  <c r="AH468" i="1"/>
  <c r="AI468" i="1"/>
  <c r="AH508" i="1"/>
  <c r="AI508" i="1"/>
  <c r="AH557" i="1"/>
  <c r="AI557" i="1"/>
  <c r="AH600" i="1"/>
  <c r="AI600" i="1"/>
  <c r="AH954" i="1"/>
  <c r="AI954" i="1"/>
  <c r="AH986" i="1"/>
  <c r="AI986" i="1"/>
  <c r="AH1022" i="1"/>
  <c r="AI1022" i="1"/>
  <c r="AH1054" i="1"/>
  <c r="AI1054" i="1"/>
  <c r="AH1086" i="1"/>
  <c r="AI1086" i="1"/>
  <c r="AH454" i="1"/>
  <c r="AI454" i="1"/>
  <c r="AH495" i="1"/>
  <c r="AI495" i="1"/>
  <c r="AH547" i="1"/>
  <c r="AI547" i="1"/>
  <c r="AH590" i="1"/>
  <c r="AI590" i="1"/>
  <c r="AH915" i="1"/>
  <c r="AI915" i="1"/>
  <c r="AH1163" i="1"/>
  <c r="AI1163" i="1"/>
  <c r="AH882" i="1"/>
  <c r="AI882" i="1"/>
  <c r="AH140" i="1"/>
  <c r="AI140" i="1"/>
  <c r="AH109" i="1"/>
  <c r="AI109" i="1"/>
  <c r="AH944" i="1"/>
  <c r="AI944" i="1"/>
  <c r="AH976" i="1"/>
  <c r="AI976" i="1"/>
  <c r="AH1008" i="1"/>
  <c r="AI1008" i="1"/>
  <c r="AH322" i="1"/>
  <c r="AI322" i="1"/>
  <c r="AH104" i="1"/>
  <c r="AI104" i="1"/>
  <c r="AH873" i="1"/>
  <c r="AI873" i="1"/>
  <c r="AH789" i="1"/>
  <c r="AI789" i="1"/>
  <c r="AH90" i="1"/>
  <c r="AI90" i="1"/>
  <c r="AH144" i="1"/>
  <c r="AI144" i="1"/>
  <c r="AH851" i="1"/>
  <c r="AI851" i="1"/>
  <c r="AH815" i="1"/>
  <c r="AI815" i="1"/>
  <c r="AH103" i="1"/>
  <c r="AI103" i="1"/>
  <c r="AH166" i="1"/>
  <c r="AI166" i="1"/>
  <c r="AH1122" i="1"/>
  <c r="AI1122" i="1"/>
  <c r="AH880" i="1"/>
  <c r="AI880" i="1"/>
  <c r="AH826" i="1"/>
  <c r="AI826" i="1"/>
  <c r="AH196" i="1"/>
  <c r="AI196" i="1"/>
  <c r="AH228" i="1"/>
  <c r="AI228" i="1"/>
  <c r="AH264" i="1"/>
  <c r="AI264" i="1"/>
  <c r="AH300" i="1"/>
  <c r="AI300" i="1"/>
  <c r="AH336" i="1"/>
  <c r="AI336" i="1"/>
  <c r="AH368" i="1"/>
  <c r="AI368" i="1"/>
  <c r="AH400" i="1"/>
  <c r="AI400" i="1"/>
  <c r="AH439" i="1"/>
  <c r="AI439" i="1"/>
  <c r="AH14" i="1"/>
  <c r="AI14" i="1"/>
  <c r="AH153" i="1"/>
  <c r="AI153" i="1"/>
  <c r="AH106" i="1"/>
  <c r="AI106" i="1"/>
  <c r="AH169" i="1"/>
  <c r="AI169" i="1"/>
  <c r="AH95" i="1"/>
  <c r="AI95" i="1"/>
  <c r="AH1060" i="1"/>
  <c r="AI1060" i="1"/>
  <c r="AH1092" i="1"/>
  <c r="AI1092" i="1"/>
  <c r="AH1128" i="1"/>
  <c r="AI1128" i="1"/>
  <c r="AH505" i="1"/>
  <c r="AI505" i="1"/>
  <c r="AH893" i="1"/>
  <c r="AI893" i="1"/>
  <c r="AH961" i="1"/>
  <c r="AI961" i="1"/>
  <c r="AH844" i="1"/>
  <c r="AI844" i="1"/>
  <c r="AH812" i="1"/>
  <c r="AI812" i="1"/>
  <c r="AH190" i="1"/>
  <c r="AI190" i="1"/>
  <c r="AH222" i="1"/>
  <c r="AI222" i="1"/>
  <c r="AH258" i="1"/>
  <c r="AI258" i="1"/>
  <c r="AH298" i="1"/>
  <c r="AI298" i="1"/>
  <c r="AH338" i="1"/>
  <c r="AI338" i="1"/>
  <c r="AH370" i="1"/>
  <c r="AI370" i="1"/>
  <c r="AH410" i="1"/>
  <c r="AI410" i="1"/>
  <c r="AH839" i="1"/>
  <c r="AI839" i="1"/>
  <c r="AH441" i="1"/>
  <c r="AI441" i="1"/>
  <c r="AH866" i="1"/>
  <c r="AI866" i="1"/>
  <c r="AH973" i="1"/>
  <c r="AI973" i="1"/>
  <c r="AH457" i="1"/>
  <c r="AI457" i="1"/>
  <c r="AH562" i="1"/>
  <c r="AI562" i="1"/>
  <c r="AH601" i="1"/>
  <c r="AI601" i="1"/>
  <c r="AH488" i="1"/>
  <c r="AI488" i="1"/>
  <c r="AH179" i="1"/>
  <c r="AI179" i="1"/>
  <c r="AH211" i="1"/>
  <c r="AI211" i="1"/>
  <c r="AH247" i="1"/>
  <c r="AI247" i="1"/>
  <c r="AH283" i="1"/>
  <c r="AI283" i="1"/>
  <c r="AH905" i="1"/>
  <c r="AI905" i="1"/>
  <c r="AH339" i="1"/>
  <c r="AI339" i="1"/>
  <c r="AH371" i="1"/>
  <c r="AI371" i="1"/>
  <c r="AH407" i="1"/>
  <c r="AI407" i="1"/>
  <c r="AH963" i="1"/>
  <c r="AI963" i="1"/>
  <c r="AH995" i="1"/>
  <c r="AI995" i="1"/>
  <c r="AH1027" i="1"/>
  <c r="AI1027" i="1"/>
  <c r="AH1059" i="1"/>
  <c r="AI1059" i="1"/>
  <c r="AH1095" i="1"/>
  <c r="AI1095" i="1"/>
  <c r="AH1127" i="1"/>
  <c r="AI1127" i="1"/>
  <c r="AH860" i="1"/>
  <c r="AI860" i="1"/>
  <c r="AH197" i="1"/>
  <c r="AI197" i="1"/>
  <c r="AH229" i="1"/>
  <c r="AI229" i="1"/>
  <c r="AH833" i="1"/>
  <c r="AI833" i="1"/>
  <c r="AH446" i="1"/>
  <c r="AI446" i="1"/>
  <c r="AH377" i="1"/>
  <c r="AI377" i="1"/>
  <c r="AH413" i="1"/>
  <c r="AI413" i="1"/>
  <c r="AH1005" i="1"/>
  <c r="AI1005" i="1"/>
  <c r="AH1041" i="1"/>
  <c r="AI1041" i="1"/>
  <c r="AH1073" i="1"/>
  <c r="AI1073" i="1"/>
  <c r="AH1105" i="1"/>
  <c r="AI1105" i="1"/>
  <c r="AH1149" i="1"/>
  <c r="AI1149" i="1"/>
  <c r="AH794" i="1"/>
  <c r="AI794" i="1"/>
  <c r="AH257" i="1"/>
  <c r="AI257" i="1"/>
  <c r="AH293" i="1"/>
  <c r="AI293" i="1"/>
  <c r="AH329" i="1"/>
  <c r="AI329" i="1"/>
  <c r="AH715" i="1"/>
  <c r="AI715" i="1"/>
  <c r="AI639" i="1"/>
  <c r="AH639" i="1"/>
  <c r="AH966" i="1"/>
  <c r="AI966" i="1"/>
  <c r="AH456" i="1"/>
  <c r="AI456" i="1"/>
  <c r="AH978" i="1"/>
  <c r="AI978" i="1"/>
  <c r="AH481" i="1"/>
  <c r="AI481" i="1"/>
  <c r="AH607" i="1"/>
  <c r="AI607" i="1"/>
  <c r="AH10" i="1"/>
  <c r="AI10" i="1"/>
  <c r="AH171" i="1"/>
  <c r="AI171" i="1"/>
  <c r="AH110" i="1"/>
  <c r="AI110" i="1"/>
  <c r="AH823" i="1"/>
  <c r="AI823" i="1"/>
  <c r="AH324" i="1"/>
  <c r="AI324" i="1"/>
  <c r="AH552" i="1"/>
  <c r="AI552" i="1"/>
  <c r="AH445" i="1"/>
  <c r="AI445" i="1"/>
  <c r="AH482" i="1"/>
  <c r="AI482" i="1"/>
  <c r="AH517" i="1"/>
  <c r="AI517" i="1"/>
  <c r="AH560" i="1"/>
  <c r="AI560" i="1"/>
  <c r="AH472" i="1"/>
  <c r="AI472" i="1"/>
  <c r="AH561" i="1"/>
  <c r="AI561" i="1"/>
  <c r="AH604" i="1"/>
  <c r="AI604" i="1"/>
  <c r="AH958" i="1"/>
  <c r="AI958" i="1"/>
  <c r="AH990" i="1"/>
  <c r="AI990" i="1"/>
  <c r="AH1026" i="1"/>
  <c r="AI1026" i="1"/>
  <c r="AH1058" i="1"/>
  <c r="AI1058" i="1"/>
  <c r="AH1090" i="1"/>
  <c r="AI1090" i="1"/>
  <c r="AH458" i="1"/>
  <c r="AI458" i="1"/>
  <c r="AH499" i="1"/>
  <c r="AI499" i="1"/>
  <c r="AH551" i="1"/>
  <c r="AI551" i="1"/>
  <c r="AH594" i="1"/>
  <c r="AI594" i="1"/>
  <c r="AH579" i="1"/>
  <c r="AI579" i="1"/>
  <c r="AH921" i="1"/>
  <c r="AI921" i="1"/>
  <c r="AH886" i="1"/>
  <c r="AI886" i="1"/>
  <c r="AH9" i="1"/>
  <c r="AI9" i="1"/>
  <c r="AH148" i="1"/>
  <c r="AI148" i="1"/>
  <c r="AH89" i="1"/>
  <c r="AI89" i="1"/>
  <c r="AH948" i="1"/>
  <c r="AI948" i="1"/>
  <c r="AH980" i="1"/>
  <c r="AI980" i="1"/>
  <c r="AH1012" i="1"/>
  <c r="AI1012" i="1"/>
  <c r="AH18" i="1"/>
  <c r="AI18" i="1"/>
  <c r="AH84" i="1"/>
  <c r="AI84" i="1"/>
  <c r="AH883" i="1"/>
  <c r="AI883" i="1"/>
  <c r="AH98" i="1"/>
  <c r="AI98" i="1"/>
  <c r="AH25" i="1"/>
  <c r="AI25" i="1"/>
  <c r="AH29" i="1"/>
  <c r="AI29" i="1"/>
  <c r="AH847" i="1"/>
  <c r="AI847" i="1"/>
  <c r="AH811" i="1"/>
  <c r="AI811" i="1"/>
  <c r="AH83" i="1"/>
  <c r="AI83" i="1"/>
  <c r="AH8" i="1"/>
  <c r="AI8" i="1"/>
  <c r="AH1126" i="1"/>
  <c r="AI1126" i="1"/>
  <c r="AH876" i="1"/>
  <c r="AI876" i="1"/>
  <c r="AH822" i="1"/>
  <c r="AI822" i="1"/>
  <c r="AH200" i="1"/>
  <c r="AI200" i="1"/>
  <c r="AH232" i="1"/>
  <c r="AI232" i="1"/>
  <c r="AH268" i="1"/>
  <c r="AI268" i="1"/>
  <c r="AH304" i="1"/>
  <c r="AI304" i="1"/>
  <c r="AH340" i="1"/>
  <c r="AI340" i="1"/>
  <c r="AH372" i="1"/>
  <c r="AI372" i="1"/>
  <c r="AH404" i="1"/>
  <c r="AI404" i="1"/>
  <c r="AH27" i="1"/>
  <c r="AI27" i="1"/>
  <c r="AH125" i="1"/>
  <c r="AI125" i="1"/>
  <c r="AH114" i="1"/>
  <c r="AI114" i="1"/>
  <c r="AH107" i="1"/>
  <c r="AI107" i="1"/>
  <c r="AH161" i="1"/>
  <c r="AI161" i="1"/>
  <c r="AH1064" i="1"/>
  <c r="AI1064" i="1"/>
  <c r="AH1096" i="1"/>
  <c r="AI1096" i="1"/>
  <c r="AH1132" i="1"/>
  <c r="AI1132" i="1"/>
  <c r="AH584" i="1"/>
  <c r="AI584" i="1"/>
  <c r="AH897" i="1"/>
  <c r="AI897" i="1"/>
  <c r="AH443" i="1"/>
  <c r="AI443" i="1"/>
  <c r="AH840" i="1"/>
  <c r="AI840" i="1"/>
  <c r="AH801" i="1"/>
  <c r="AI801" i="1"/>
  <c r="AH194" i="1"/>
  <c r="AI194" i="1"/>
  <c r="AH226" i="1"/>
  <c r="AI226" i="1"/>
  <c r="AH262" i="1"/>
  <c r="AI262" i="1"/>
  <c r="AH302" i="1"/>
  <c r="AI302" i="1"/>
  <c r="AH342" i="1"/>
  <c r="AI342" i="1"/>
  <c r="AH374" i="1"/>
  <c r="AI374" i="1"/>
  <c r="AH855" i="1"/>
  <c r="AI855" i="1"/>
  <c r="AH429" i="1"/>
  <c r="AI429" i="1"/>
  <c r="AH32" i="1"/>
  <c r="AI32" i="1"/>
  <c r="AH870" i="1"/>
  <c r="AI870" i="1"/>
  <c r="AH124" i="1"/>
  <c r="AI124" i="1"/>
  <c r="AH977" i="1"/>
  <c r="AI977" i="1"/>
  <c r="AH461" i="1"/>
  <c r="AI461" i="1"/>
  <c r="AH565" i="1"/>
  <c r="AI565" i="1"/>
  <c r="AH605" i="1"/>
  <c r="AI605" i="1"/>
  <c r="AH442" i="1"/>
  <c r="AI442" i="1"/>
  <c r="AH494" i="1"/>
  <c r="AI494" i="1"/>
  <c r="AH183" i="1"/>
  <c r="AI183" i="1"/>
  <c r="AH215" i="1"/>
  <c r="AI215" i="1"/>
  <c r="AH251" i="1"/>
  <c r="AI251" i="1"/>
  <c r="AH287" i="1"/>
  <c r="AI287" i="1"/>
  <c r="AH901" i="1"/>
  <c r="AI901" i="1"/>
  <c r="AH343" i="1"/>
  <c r="AI343" i="1"/>
  <c r="AH375" i="1"/>
  <c r="AI375" i="1"/>
  <c r="AH411" i="1"/>
  <c r="AI411" i="1"/>
  <c r="AH790" i="1"/>
  <c r="AI790" i="1"/>
  <c r="AH967" i="1"/>
  <c r="AI967" i="1"/>
  <c r="AH999" i="1"/>
  <c r="AI999" i="1"/>
  <c r="AH1031" i="1"/>
  <c r="AI1031" i="1"/>
  <c r="AH1063" i="1"/>
  <c r="AI1063" i="1"/>
  <c r="AH1099" i="1"/>
  <c r="AI1099" i="1"/>
  <c r="AH1131" i="1"/>
  <c r="AI1131" i="1"/>
  <c r="AH134" i="1"/>
  <c r="AI134" i="1"/>
  <c r="AH201" i="1"/>
  <c r="AI201" i="1"/>
  <c r="AH233" i="1"/>
  <c r="AI233" i="1"/>
  <c r="AH829" i="1"/>
  <c r="AI829" i="1"/>
  <c r="AH174" i="1"/>
  <c r="AI174" i="1"/>
  <c r="AH381" i="1"/>
  <c r="AI381" i="1"/>
  <c r="AH417" i="1"/>
  <c r="AI417" i="1"/>
  <c r="AH1013" i="1"/>
  <c r="AI1013" i="1"/>
  <c r="AH1045" i="1"/>
  <c r="AI1045" i="1"/>
  <c r="AH1077" i="1"/>
  <c r="AI1077" i="1"/>
  <c r="AH1109" i="1"/>
  <c r="AI1109" i="1"/>
  <c r="AH1153" i="1"/>
  <c r="AI1153" i="1"/>
  <c r="AH261" i="1"/>
  <c r="AI261" i="1"/>
  <c r="AH297" i="1"/>
  <c r="AI297" i="1"/>
  <c r="AH333" i="1"/>
  <c r="AI333" i="1"/>
  <c r="AH763" i="1"/>
  <c r="AI763" i="1"/>
  <c r="AH747" i="1"/>
  <c r="AI747" i="1"/>
  <c r="AH451" i="1"/>
  <c r="AI451" i="1"/>
  <c r="AH572" i="1"/>
  <c r="AI572" i="1"/>
  <c r="AH467" i="1"/>
  <c r="AI467" i="1"/>
  <c r="AH493" i="1"/>
  <c r="AI493" i="1"/>
  <c r="AH1010" i="1"/>
  <c r="AI1010" i="1"/>
  <c r="AH486" i="1"/>
  <c r="AI486" i="1"/>
  <c r="AH571" i="1"/>
  <c r="AI571" i="1"/>
  <c r="AH476" i="1"/>
  <c r="AI476" i="1"/>
  <c r="AH518" i="1"/>
  <c r="AI518" i="1"/>
  <c r="AH1160" i="1"/>
  <c r="AI1160" i="1"/>
  <c r="AH962" i="1"/>
  <c r="AI962" i="1"/>
  <c r="AH994" i="1"/>
  <c r="AI994" i="1"/>
  <c r="AH1030" i="1"/>
  <c r="AI1030" i="1"/>
  <c r="AH1062" i="1"/>
  <c r="AI1062" i="1"/>
  <c r="AH1094" i="1"/>
  <c r="AI1094" i="1"/>
  <c r="AH462" i="1"/>
  <c r="AI462" i="1"/>
  <c r="AH503" i="1"/>
  <c r="AI503" i="1"/>
  <c r="AH555" i="1"/>
  <c r="AI555" i="1"/>
  <c r="AH602" i="1"/>
  <c r="AI602" i="1"/>
  <c r="AH587" i="1"/>
  <c r="AI587" i="1"/>
  <c r="AH925" i="1"/>
  <c r="AI925" i="1"/>
  <c r="AH890" i="1"/>
  <c r="AI890" i="1"/>
  <c r="AH17" i="1"/>
  <c r="AI17" i="1"/>
  <c r="AH120" i="1"/>
  <c r="AI120" i="1"/>
  <c r="AH141" i="1"/>
  <c r="AI141" i="1"/>
  <c r="AH952" i="1"/>
  <c r="AI952" i="1"/>
  <c r="AH984" i="1"/>
  <c r="AI984" i="1"/>
  <c r="AH1016" i="1"/>
  <c r="AI1016" i="1"/>
  <c r="AH117" i="1"/>
  <c r="AI117" i="1"/>
  <c r="AH158" i="1"/>
  <c r="AI158" i="1"/>
  <c r="AH887" i="1"/>
  <c r="AI887" i="1"/>
  <c r="AH3" i="1"/>
  <c r="AI3" i="1"/>
  <c r="AH142" i="1"/>
  <c r="AI142" i="1"/>
  <c r="AH111" i="1"/>
  <c r="AI111" i="1"/>
  <c r="AH87" i="1"/>
  <c r="AI87" i="1"/>
  <c r="AH843" i="1"/>
  <c r="AI843" i="1"/>
  <c r="AH800" i="1"/>
  <c r="AI800" i="1"/>
  <c r="AH99" i="1"/>
  <c r="AI99" i="1"/>
  <c r="AH147" i="1"/>
  <c r="AI147" i="1"/>
  <c r="AH1130" i="1"/>
  <c r="AI1130" i="1"/>
  <c r="AH850" i="1"/>
  <c r="AI850" i="1"/>
  <c r="AH204" i="1"/>
  <c r="AI204" i="1"/>
  <c r="AH236" i="1"/>
  <c r="AI236" i="1"/>
  <c r="AH272" i="1"/>
  <c r="AI272" i="1"/>
  <c r="AH308" i="1"/>
  <c r="AI308" i="1"/>
  <c r="AH344" i="1"/>
  <c r="AI344" i="1"/>
  <c r="AH376" i="1"/>
  <c r="AI376" i="1"/>
  <c r="AH408" i="1"/>
  <c r="AI408" i="1"/>
  <c r="AH105" i="1"/>
  <c r="AI105" i="1"/>
  <c r="AH133" i="1"/>
  <c r="AI133" i="1"/>
  <c r="AH86" i="1"/>
  <c r="AI86" i="1"/>
  <c r="AH119" i="1"/>
  <c r="AI119" i="1"/>
  <c r="AH1036" i="1"/>
  <c r="AI1036" i="1"/>
  <c r="AH1068" i="1"/>
  <c r="AI1068" i="1"/>
  <c r="AH1100" i="1"/>
  <c r="AI1100" i="1"/>
  <c r="AH1136" i="1"/>
  <c r="AI1136" i="1"/>
  <c r="AH853" i="1"/>
  <c r="AI853" i="1"/>
  <c r="AH791" i="1"/>
  <c r="AI791" i="1"/>
  <c r="AH904" i="1"/>
  <c r="AI904" i="1"/>
  <c r="AH836" i="1"/>
  <c r="AI836" i="1"/>
  <c r="AH797" i="1"/>
  <c r="AI797" i="1"/>
  <c r="AH198" i="1"/>
  <c r="AI198" i="1"/>
  <c r="AH230" i="1"/>
  <c r="AI230" i="1"/>
  <c r="AH266" i="1"/>
  <c r="AI266" i="1"/>
  <c r="AH306" i="1"/>
  <c r="AI306" i="1"/>
  <c r="AH346" i="1"/>
  <c r="AI346" i="1"/>
  <c r="AH378" i="1"/>
  <c r="AI378" i="1"/>
  <c r="AH1079" i="1"/>
  <c r="AI1079" i="1"/>
  <c r="AH435" i="1"/>
  <c r="AI435" i="1"/>
  <c r="AH444" i="1"/>
  <c r="AI444" i="1"/>
  <c r="AH874" i="1"/>
  <c r="AI874" i="1"/>
  <c r="AH814" i="1"/>
  <c r="AI814" i="1"/>
  <c r="AH981" i="1"/>
  <c r="AI981" i="1"/>
  <c r="AH531" i="1"/>
  <c r="AI531" i="1"/>
  <c r="AH569" i="1"/>
  <c r="AI569" i="1"/>
  <c r="AH1157" i="1"/>
  <c r="AI1157" i="1"/>
  <c r="AH33" i="1"/>
  <c r="AI33" i="1"/>
  <c r="AH498" i="1"/>
  <c r="AI498" i="1"/>
  <c r="AH187" i="1"/>
  <c r="AI187" i="1"/>
  <c r="AH219" i="1"/>
  <c r="AI219" i="1"/>
  <c r="AH255" i="1"/>
  <c r="AI255" i="1"/>
  <c r="AH291" i="1"/>
  <c r="AI291" i="1"/>
  <c r="AH879" i="1"/>
  <c r="AI879" i="1"/>
  <c r="AH347" i="1"/>
  <c r="AI347" i="1"/>
  <c r="AH379" i="1"/>
  <c r="AI379" i="1"/>
  <c r="AH415" i="1"/>
  <c r="AI415" i="1"/>
  <c r="AH971" i="1"/>
  <c r="AI971" i="1"/>
  <c r="AH1003" i="1"/>
  <c r="AI1003" i="1"/>
  <c r="AH1035" i="1"/>
  <c r="AI1035" i="1"/>
  <c r="AH1067" i="1"/>
  <c r="AI1067" i="1"/>
  <c r="AH1103" i="1"/>
  <c r="AI1103" i="1"/>
  <c r="AH1135" i="1"/>
  <c r="AI1135" i="1"/>
  <c r="AH173" i="1"/>
  <c r="AI173" i="1"/>
  <c r="AH205" i="1"/>
  <c r="AI205" i="1"/>
  <c r="AH237" i="1"/>
  <c r="AI237" i="1"/>
  <c r="AH825" i="1"/>
  <c r="AI825" i="1"/>
  <c r="AH294" i="1"/>
  <c r="AI294" i="1"/>
  <c r="AH385" i="1"/>
  <c r="AI385" i="1"/>
  <c r="AH421" i="1"/>
  <c r="AI421" i="1"/>
  <c r="AH1017" i="1"/>
  <c r="AI1017" i="1"/>
  <c r="AH1049" i="1"/>
  <c r="AI1049" i="1"/>
  <c r="AH1081" i="1"/>
  <c r="AI1081" i="1"/>
  <c r="AH1113" i="1"/>
  <c r="AI1113" i="1"/>
  <c r="AH788" i="1"/>
  <c r="AI788" i="1"/>
  <c r="AH265" i="1"/>
  <c r="AI265" i="1"/>
  <c r="AH301" i="1"/>
  <c r="AI301" i="1"/>
  <c r="AH337" i="1"/>
  <c r="AI337" i="1"/>
  <c r="AH771" i="1"/>
  <c r="AI771" i="1"/>
  <c r="AH466" i="1"/>
  <c r="AI466" i="1"/>
  <c r="AH606" i="1"/>
  <c r="AI606" i="1"/>
  <c r="AH894" i="1"/>
  <c r="AI894" i="1"/>
  <c r="AH154" i="1"/>
  <c r="AI154" i="1"/>
  <c r="AH988" i="1"/>
  <c r="AI988" i="1"/>
  <c r="AH97" i="1"/>
  <c r="AI97" i="1"/>
  <c r="AH891" i="1"/>
  <c r="AI891" i="1"/>
  <c r="AH11" i="1"/>
  <c r="AI11" i="1"/>
  <c r="AH91" i="1"/>
  <c r="AI91" i="1"/>
  <c r="AH835" i="1"/>
  <c r="AI835" i="1"/>
  <c r="AH115" i="1"/>
  <c r="AI115" i="1"/>
  <c r="AH846" i="1"/>
  <c r="AI846" i="1"/>
  <c r="AH208" i="1"/>
  <c r="AI208" i="1"/>
  <c r="AH276" i="1"/>
  <c r="AI276" i="1"/>
  <c r="AH380" i="1"/>
  <c r="AI380" i="1"/>
  <c r="AH159" i="1"/>
  <c r="AI159" i="1"/>
  <c r="AH94" i="1"/>
  <c r="AI94" i="1"/>
  <c r="AH867" i="1"/>
  <c r="AI867" i="1"/>
  <c r="AH1040" i="1"/>
  <c r="AI1040" i="1"/>
  <c r="AH1072" i="1"/>
  <c r="AI1072" i="1"/>
  <c r="AH1108" i="1"/>
  <c r="AI1108" i="1"/>
  <c r="AH857" i="1"/>
  <c r="AI857" i="1"/>
  <c r="AH900" i="1"/>
  <c r="AI900" i="1"/>
  <c r="AH832" i="1"/>
  <c r="AI832" i="1"/>
  <c r="AH793" i="1"/>
  <c r="AI793" i="1"/>
  <c r="AH202" i="1"/>
  <c r="AI202" i="1"/>
  <c r="AH234" i="1"/>
  <c r="AI234" i="1"/>
  <c r="AH270" i="1"/>
  <c r="AI270" i="1"/>
  <c r="AH314" i="1"/>
  <c r="AI314" i="1"/>
  <c r="AH350" i="1"/>
  <c r="AI350" i="1"/>
  <c r="AH386" i="1"/>
  <c r="AI386" i="1"/>
  <c r="AH414" i="1"/>
  <c r="AI414" i="1"/>
  <c r="AH923" i="1"/>
  <c r="AI923" i="1"/>
  <c r="AH884" i="1"/>
  <c r="AI884" i="1"/>
  <c r="AH810" i="1"/>
  <c r="AI810" i="1"/>
  <c r="AH985" i="1"/>
  <c r="AI985" i="1"/>
  <c r="AH538" i="1"/>
  <c r="AI538" i="1"/>
  <c r="AH577" i="1"/>
  <c r="AI577" i="1"/>
  <c r="AH912" i="1"/>
  <c r="AI912" i="1"/>
  <c r="AH818" i="1"/>
  <c r="AI818" i="1"/>
  <c r="AH506" i="1"/>
  <c r="AI506" i="1"/>
  <c r="AH191" i="1"/>
  <c r="AI191" i="1"/>
  <c r="AH223" i="1"/>
  <c r="AI223" i="1"/>
  <c r="AH263" i="1"/>
  <c r="AI263" i="1"/>
  <c r="AH299" i="1"/>
  <c r="AI299" i="1"/>
  <c r="AH863" i="1"/>
  <c r="AI863" i="1"/>
  <c r="AH351" i="1"/>
  <c r="AI351" i="1"/>
  <c r="AH383" i="1"/>
  <c r="AI383" i="1"/>
  <c r="AH419" i="1"/>
  <c r="AI419" i="1"/>
  <c r="AH167" i="1"/>
  <c r="AI167" i="1"/>
  <c r="AH943" i="1"/>
  <c r="AI943" i="1"/>
  <c r="AH975" i="1"/>
  <c r="AI975" i="1"/>
  <c r="AH1007" i="1"/>
  <c r="AI1007" i="1"/>
  <c r="AH1039" i="1"/>
  <c r="AI1039" i="1"/>
  <c r="AH1071" i="1"/>
  <c r="AI1071" i="1"/>
  <c r="AH1107" i="1"/>
  <c r="AI1107" i="1"/>
  <c r="AH1139" i="1"/>
  <c r="AI1139" i="1"/>
  <c r="AH177" i="1"/>
  <c r="AI177" i="1"/>
  <c r="AH209" i="1"/>
  <c r="AI209" i="1"/>
  <c r="AH245" i="1"/>
  <c r="AI245" i="1"/>
  <c r="AH821" i="1"/>
  <c r="AI821" i="1"/>
  <c r="AH382" i="1"/>
  <c r="AI382" i="1"/>
  <c r="AH389" i="1"/>
  <c r="AI389" i="1"/>
  <c r="AH425" i="1"/>
  <c r="AI425" i="1"/>
  <c r="AH1021" i="1"/>
  <c r="AI1021" i="1"/>
  <c r="AH1053" i="1"/>
  <c r="AI1053" i="1"/>
  <c r="AH1085" i="1"/>
  <c r="AI1085" i="1"/>
  <c r="AH1117" i="1"/>
  <c r="AI1117" i="1"/>
  <c r="AH239" i="1"/>
  <c r="AI239" i="1"/>
  <c r="AH1133" i="1"/>
  <c r="AI1133" i="1"/>
  <c r="AH269" i="1"/>
  <c r="AI269" i="1"/>
  <c r="AH305" i="1"/>
  <c r="AI305" i="1"/>
  <c r="AH341" i="1"/>
  <c r="AI341" i="1"/>
  <c r="AH685" i="1"/>
  <c r="AI685" i="1"/>
  <c r="AH1164" i="1"/>
  <c r="AI1164" i="1"/>
  <c r="AH1034" i="1"/>
  <c r="AI1034" i="1"/>
  <c r="AH1098" i="1"/>
  <c r="AI1098" i="1"/>
  <c r="AH563" i="1"/>
  <c r="AI563" i="1"/>
  <c r="AH916" i="1"/>
  <c r="AI916" i="1"/>
  <c r="AH100" i="1"/>
  <c r="AI100" i="1"/>
  <c r="AH956" i="1"/>
  <c r="AI956" i="1"/>
  <c r="AH1020" i="1"/>
  <c r="AI1020" i="1"/>
  <c r="AH172" i="1"/>
  <c r="AI172" i="1"/>
  <c r="AH150" i="1"/>
  <c r="AI150" i="1"/>
  <c r="AH127" i="1"/>
  <c r="AI127" i="1"/>
  <c r="AH796" i="1"/>
  <c r="AI796" i="1"/>
  <c r="AH157" i="1"/>
  <c r="AI157" i="1"/>
  <c r="AH1138" i="1"/>
  <c r="AI1138" i="1"/>
  <c r="AH176" i="1"/>
  <c r="AI176" i="1"/>
  <c r="AH240" i="1"/>
  <c r="AI240" i="1"/>
  <c r="AH312" i="1"/>
  <c r="AI312" i="1"/>
  <c r="AH348" i="1"/>
  <c r="AI348" i="1"/>
  <c r="AH412" i="1"/>
  <c r="AI412" i="1"/>
  <c r="AH113" i="1"/>
  <c r="AI113" i="1"/>
  <c r="AH1140" i="1"/>
  <c r="AI1140" i="1"/>
  <c r="AH459" i="1"/>
  <c r="AI459" i="1"/>
  <c r="AH496" i="1"/>
  <c r="AI496" i="1"/>
  <c r="AH536" i="1"/>
  <c r="AI536" i="1"/>
  <c r="AH448" i="1"/>
  <c r="AI448" i="1"/>
  <c r="AH487" i="1"/>
  <c r="AI487" i="1"/>
  <c r="AH537" i="1"/>
  <c r="AI537" i="1"/>
  <c r="AH576" i="1"/>
  <c r="AI576" i="1"/>
  <c r="AH1009" i="1"/>
  <c r="AI1009" i="1"/>
  <c r="AH970" i="1"/>
  <c r="AI970" i="1"/>
  <c r="AH1002" i="1"/>
  <c r="AI1002" i="1"/>
  <c r="AH1038" i="1"/>
  <c r="AI1038" i="1"/>
  <c r="AH1070" i="1"/>
  <c r="AI1070" i="1"/>
  <c r="AH1102" i="1"/>
  <c r="AI1102" i="1"/>
  <c r="AH474" i="1"/>
  <c r="AI474" i="1"/>
  <c r="AH516" i="1"/>
  <c r="AI516" i="1"/>
  <c r="AH570" i="1"/>
  <c r="AI570" i="1"/>
  <c r="AH1158" i="1"/>
  <c r="AI1158" i="1"/>
  <c r="AH595" i="1"/>
  <c r="AI595" i="1"/>
  <c r="AH854" i="1"/>
  <c r="AI854" i="1"/>
  <c r="AH898" i="1"/>
  <c r="AI898" i="1"/>
  <c r="AH108" i="1"/>
  <c r="AI108" i="1"/>
  <c r="AH162" i="1"/>
  <c r="AI162" i="1"/>
  <c r="AH129" i="1"/>
  <c r="AI129" i="1"/>
  <c r="AH960" i="1"/>
  <c r="AI960" i="1"/>
  <c r="AH992" i="1"/>
  <c r="AI992" i="1"/>
  <c r="AH1024" i="1"/>
  <c r="AI1024" i="1"/>
  <c r="AH149" i="1"/>
  <c r="AI149" i="1"/>
  <c r="AH922" i="1"/>
  <c r="AI922" i="1"/>
  <c r="AH895" i="1"/>
  <c r="AI895" i="1"/>
  <c r="AH19" i="1"/>
  <c r="AI19" i="1"/>
  <c r="AH122" i="1"/>
  <c r="AI122" i="1"/>
  <c r="AH143" i="1"/>
  <c r="AI143" i="1"/>
  <c r="AH903" i="1"/>
  <c r="AI903" i="1"/>
  <c r="AH831" i="1"/>
  <c r="AI831" i="1"/>
  <c r="AH792" i="1"/>
  <c r="AI792" i="1"/>
  <c r="AH13" i="1"/>
  <c r="AI13" i="1"/>
  <c r="AH135" i="1"/>
  <c r="AI135" i="1"/>
  <c r="AH1142" i="1"/>
  <c r="AI1142" i="1"/>
  <c r="AH842" i="1"/>
  <c r="AI842" i="1"/>
  <c r="AH180" i="1"/>
  <c r="AI180" i="1"/>
  <c r="AH212" i="1"/>
  <c r="AI212" i="1"/>
  <c r="AH244" i="1"/>
  <c r="AI244" i="1"/>
  <c r="AH280" i="1"/>
  <c r="AI280" i="1"/>
  <c r="AH316" i="1"/>
  <c r="AI316" i="1"/>
  <c r="AH352" i="1"/>
  <c r="AI352" i="1"/>
  <c r="AH384" i="1"/>
  <c r="AI384" i="1"/>
  <c r="AH416" i="1"/>
  <c r="AI416" i="1"/>
  <c r="AH85" i="1"/>
  <c r="AI85" i="1"/>
  <c r="AH168" i="1"/>
  <c r="AI168" i="1"/>
  <c r="AH138" i="1"/>
  <c r="AI138" i="1"/>
  <c r="AH807" i="1"/>
  <c r="AI807" i="1"/>
  <c r="AH1044" i="1"/>
  <c r="AI1044" i="1"/>
  <c r="AH1076" i="1"/>
  <c r="AI1076" i="1"/>
  <c r="AH1112" i="1"/>
  <c r="AI1112" i="1"/>
  <c r="AH1144" i="1"/>
  <c r="AI1144" i="1"/>
  <c r="AH871" i="1"/>
  <c r="AI871" i="1"/>
  <c r="AH945" i="1"/>
  <c r="AI945" i="1"/>
  <c r="AH878" i="1"/>
  <c r="AI878" i="1"/>
  <c r="AH828" i="1"/>
  <c r="AI828" i="1"/>
  <c r="AH206" i="1"/>
  <c r="AI206" i="1"/>
  <c r="AH242" i="1"/>
  <c r="AI242" i="1"/>
  <c r="AH278" i="1"/>
  <c r="AI278" i="1"/>
  <c r="AH318" i="1"/>
  <c r="AI318" i="1"/>
  <c r="AH354" i="1"/>
  <c r="AI354" i="1"/>
  <c r="AH394" i="1"/>
  <c r="AI394" i="1"/>
  <c r="AH418" i="1"/>
  <c r="AI418" i="1"/>
  <c r="AH914" i="1"/>
  <c r="AI914" i="1"/>
  <c r="AH888" i="1"/>
  <c r="AI888" i="1"/>
  <c r="AH803" i="1"/>
  <c r="AI803" i="1"/>
  <c r="AH989" i="1"/>
  <c r="AI989" i="1"/>
  <c r="AH542" i="1"/>
  <c r="AI542" i="1"/>
  <c r="AH581" i="1"/>
  <c r="AI581" i="1"/>
  <c r="AH436" i="1"/>
  <c r="AI436" i="1"/>
  <c r="AH469" i="1"/>
  <c r="AI469" i="1"/>
  <c r="AH195" i="1"/>
  <c r="AI195" i="1"/>
  <c r="AH227" i="1"/>
  <c r="AI227" i="1"/>
  <c r="AH267" i="1"/>
  <c r="AI267" i="1"/>
  <c r="AH303" i="1"/>
  <c r="AI303" i="1"/>
  <c r="AH859" i="1"/>
  <c r="AI859" i="1"/>
  <c r="AH355" i="1"/>
  <c r="AI355" i="1"/>
  <c r="AH387" i="1"/>
  <c r="AI387" i="1"/>
  <c r="AH423" i="1"/>
  <c r="AI423" i="1"/>
  <c r="AH30" i="1"/>
  <c r="AI30" i="1"/>
  <c r="AH947" i="1"/>
  <c r="AI947" i="1"/>
  <c r="AH979" i="1"/>
  <c r="AI979" i="1"/>
  <c r="AH1011" i="1"/>
  <c r="AI1011" i="1"/>
  <c r="AH1043" i="1"/>
  <c r="AI1043" i="1"/>
  <c r="AH1075" i="1"/>
  <c r="AI1075" i="1"/>
  <c r="AH1111" i="1"/>
  <c r="AI1111" i="1"/>
  <c r="AH1143" i="1"/>
  <c r="AI1143" i="1"/>
  <c r="AH181" i="1"/>
  <c r="AI181" i="1"/>
  <c r="AH213" i="1"/>
  <c r="AI213" i="1"/>
  <c r="AH849" i="1"/>
  <c r="AI849" i="1"/>
  <c r="AH817" i="1"/>
  <c r="AI817" i="1"/>
  <c r="AH390" i="1"/>
  <c r="AI390" i="1"/>
  <c r="AH393" i="1"/>
  <c r="AI393" i="1"/>
  <c r="AH997" i="1"/>
  <c r="AI997" i="1"/>
  <c r="AH1025" i="1"/>
  <c r="AI1025" i="1"/>
  <c r="AH1057" i="1"/>
  <c r="AI1057" i="1"/>
  <c r="AH1089" i="1"/>
  <c r="AI1089" i="1"/>
  <c r="AH1121" i="1"/>
  <c r="AI1121" i="1"/>
  <c r="AH391" i="1"/>
  <c r="AI391" i="1"/>
  <c r="AH1141" i="1"/>
  <c r="AI1141" i="1"/>
  <c r="AH273" i="1"/>
  <c r="AI273" i="1"/>
  <c r="AH309" i="1"/>
  <c r="AI309" i="1"/>
  <c r="AH349" i="1"/>
  <c r="AI349" i="1"/>
  <c r="AI610" i="1"/>
  <c r="AH610" i="1"/>
  <c r="AH655" i="1"/>
  <c r="AI655" i="1"/>
  <c r="AH2" i="1"/>
</calcChain>
</file>

<file path=xl/sharedStrings.xml><?xml version="1.0" encoding="utf-8"?>
<sst xmlns="http://schemas.openxmlformats.org/spreadsheetml/2006/main" count="27196" uniqueCount="599">
  <si>
    <t>authors</t>
  </si>
  <si>
    <t>study</t>
  </si>
  <si>
    <t>doi</t>
  </si>
  <si>
    <t>fitness</t>
  </si>
  <si>
    <t>traittype</t>
  </si>
  <si>
    <t>trait</t>
  </si>
  <si>
    <t>species</t>
  </si>
  <si>
    <t>notes</t>
  </si>
  <si>
    <t>status</t>
  </si>
  <si>
    <t>data</t>
  </si>
  <si>
    <t>order</t>
  </si>
  <si>
    <t>morphology</t>
  </si>
  <si>
    <t>samplesize</t>
  </si>
  <si>
    <t>physiology</t>
  </si>
  <si>
    <t>sex</t>
  </si>
  <si>
    <t>selectiontype</t>
  </si>
  <si>
    <t>optimumtest</t>
  </si>
  <si>
    <t>Moir et al. (2025)</t>
  </si>
  <si>
    <t>A test of the Grant–Stebbins pollinator-shift model of floral evolution</t>
  </si>
  <si>
    <t>https://doi.org/10.1111/nph.20373</t>
  </si>
  <si>
    <t>https://doi.org/10.5061/dryad.2280gb637</t>
  </si>
  <si>
    <t>Brunsvigia gregaria</t>
  </si>
  <si>
    <t>Asparagales</t>
  </si>
  <si>
    <t>kingdom</t>
  </si>
  <si>
    <t>Plantae</t>
  </si>
  <si>
    <t>phylum</t>
  </si>
  <si>
    <t>Angiospermae</t>
  </si>
  <si>
    <t>style length</t>
  </si>
  <si>
    <t>tepal length</t>
  </si>
  <si>
    <t>hermaphrodite</t>
  </si>
  <si>
    <t>https://doi.org/10.5061/dryad.hmgqnk9sd</t>
  </si>
  <si>
    <t>Pulsatilla alpina</t>
  </si>
  <si>
    <t>Ranunculales</t>
  </si>
  <si>
    <t>https://doi.org/10.1111/1365-2745.14378</t>
  </si>
  <si>
    <t>Ignoring within-flower self-fertilization and inbreeding depression biases estimates of selection on floral traits in a perennial alpine herb</t>
  </si>
  <si>
    <t>Chen and Pannell (2024)</t>
  </si>
  <si>
    <t>stamen number</t>
  </si>
  <si>
    <t>pistil number</t>
  </si>
  <si>
    <t>flowering date</t>
  </si>
  <si>
    <t>floral stalk height</t>
  </si>
  <si>
    <t>phenology</t>
  </si>
  <si>
    <t>mature seed number</t>
  </si>
  <si>
    <t>Lathyrus vernus</t>
  </si>
  <si>
    <t>https://doi.org/10.1111/1365-2745.14369</t>
  </si>
  <si>
    <t>https://doi.org/10.5061/dryad.2jm63xsz1</t>
  </si>
  <si>
    <t>Selection favours high spread and asymmetry of flower opening dates within plant individuals</t>
  </si>
  <si>
    <t>Fabales</t>
  </si>
  <si>
    <t>fruit set</t>
  </si>
  <si>
    <t>intact seed number</t>
  </si>
  <si>
    <t>flower opening date mean</t>
  </si>
  <si>
    <t>flower opening date variance</t>
  </si>
  <si>
    <t>flower opening date skewness</t>
  </si>
  <si>
    <t>flower opening date kurtosis</t>
  </si>
  <si>
    <t>id</t>
  </si>
  <si>
    <t>https://doi.org/10.5061/dryad.tb2rbp037</t>
  </si>
  <si>
    <t>https://doi.org/10.1111/1365-2435.14121</t>
  </si>
  <si>
    <t>Blanco-Sánchez et al. (2022)</t>
  </si>
  <si>
    <t>Ehrlén and Valdés (2024)</t>
  </si>
  <si>
    <t>Natural selection favours drought escape and an acquisitive resource-use strategy in semi-arid Mediterranean shrubs</t>
  </si>
  <si>
    <t>Centaurea hyssopifolia</t>
  </si>
  <si>
    <t>Asterales</t>
  </si>
  <si>
    <t>Helianthemum squamatum</t>
  </si>
  <si>
    <t>Malvales</t>
  </si>
  <si>
    <t>leaf thickness</t>
  </si>
  <si>
    <t>specific leaf area</t>
  </si>
  <si>
    <t>leaf dry matter content</t>
  </si>
  <si>
    <t>flowering onset</t>
  </si>
  <si>
    <t>flowering duration</t>
  </si>
  <si>
    <t>flowering peak</t>
  </si>
  <si>
    <t>fruiting onset</t>
  </si>
  <si>
    <t>fruiting duration</t>
  </si>
  <si>
    <t>fruiting peak</t>
  </si>
  <si>
    <t>senescence</t>
  </si>
  <si>
    <t>total seed mass</t>
  </si>
  <si>
    <t>total seed number</t>
  </si>
  <si>
    <t>survival</t>
  </si>
  <si>
    <t>inflorescence dispersal onset</t>
  </si>
  <si>
    <t>inflorescence dispersal peak</t>
  </si>
  <si>
    <t>year</t>
  </si>
  <si>
    <t>leaf area</t>
  </si>
  <si>
    <t>leaf carbon content</t>
  </si>
  <si>
    <t>leaf nitrogen content</t>
  </si>
  <si>
    <t>leaf carbon stable isotope ratio</t>
  </si>
  <si>
    <t>leaf nitrogen stable isotope ratio</t>
  </si>
  <si>
    <t>Alismatales</t>
  </si>
  <si>
    <t>Arum maculatum</t>
  </si>
  <si>
    <t>Gfrerer et al. (2021)</t>
  </si>
  <si>
    <t>Floral Scents of a Deceptive Plant Are Hyperdiverse and Under Population-Specific Phenotypic Selection</t>
  </si>
  <si>
    <t>https://doi.org/10.3389/fpls.2021.719092</t>
  </si>
  <si>
    <t>https://doi.org/10.5061/dryad.pnvx0k6kn</t>
  </si>
  <si>
    <t>Ensing, Sora and Eckert (2021)</t>
  </si>
  <si>
    <t>Chronic selection for early reproductive phenology in an annual plant across a steep, elevational gradient of growing season length</t>
  </si>
  <si>
    <t>https://doi.org/10.1111/evo.14274</t>
  </si>
  <si>
    <t>https://doi.org/10.5061/dryad.pg4f4qrpg</t>
  </si>
  <si>
    <t>Lamiales</t>
  </si>
  <si>
    <t>Rhinanthus minor</t>
  </si>
  <si>
    <t>Start (2020)</t>
  </si>
  <si>
    <t>Ecological rigidity and the hardness of selection in the wild</t>
  </si>
  <si>
    <t>https://doi.org/10.1111/evo.13950</t>
  </si>
  <si>
    <t>https://doi.org/10.5061/dryad.vmcvdncpw</t>
  </si>
  <si>
    <t>gall size</t>
  </si>
  <si>
    <t>file</t>
  </si>
  <si>
    <t>folder</t>
  </si>
  <si>
    <t>2025_moir_etal</t>
  </si>
  <si>
    <t>2024_chell_and_pannell</t>
  </si>
  <si>
    <t>2024_ehrlén_and_valdés</t>
  </si>
  <si>
    <t>2022_blanco-sánchez_etal</t>
  </si>
  <si>
    <t>2021_gfrerer_etal</t>
  </si>
  <si>
    <t>Data_phenotypic_selection.csv</t>
  </si>
  <si>
    <t>data_ids_clean.csv</t>
  </si>
  <si>
    <t>Phenotypic_data_Centaurea_2017_Blanco-Sánchez_et_al_2022_FE.xlsx</t>
  </si>
  <si>
    <t>Phenotypic_data_Centaurea_2018_Blanco-Sánchez_et_al_2022_FE.xlsx</t>
  </si>
  <si>
    <t>Phenotypic_data_Helianthemum_2017_Blanco-Sánchez_et_al_2022_FE.xlsx</t>
  </si>
  <si>
    <t>Phenotypic_data_Helianthemum_2018_Blanco-Sánchez_et_al_2022_FE.xlsx</t>
  </si>
  <si>
    <t>Data_Arum_Scent_Selection_Gfrerer_etal.xlsx</t>
  </si>
  <si>
    <t>tepal width</t>
  </si>
  <si>
    <t>petal length</t>
  </si>
  <si>
    <t>inflorescence height</t>
  </si>
  <si>
    <t>flower number</t>
  </si>
  <si>
    <t>15._GE_Selection_Data.csv</t>
  </si>
  <si>
    <t>16._RH_Selection_Data.csv</t>
  </si>
  <si>
    <t>17._AM_Selection_Data.csv</t>
  </si>
  <si>
    <t>trait.var</t>
  </si>
  <si>
    <t>fitness.var</t>
  </si>
  <si>
    <t>seeds</t>
  </si>
  <si>
    <t>TW</t>
  </si>
  <si>
    <t>TL</t>
  </si>
  <si>
    <t>SL</t>
  </si>
  <si>
    <t>PL</t>
  </si>
  <si>
    <t>HT</t>
  </si>
  <si>
    <t>FL</t>
  </si>
  <si>
    <t>fixed</t>
  </si>
  <si>
    <t>random</t>
  </si>
  <si>
    <t>group</t>
  </si>
  <si>
    <t>optimum</t>
  </si>
  <si>
    <t>reported</t>
  </si>
  <si>
    <t>linear</t>
  </si>
  <si>
    <t>quadratic</t>
  </si>
  <si>
    <t>linear.95CI.l</t>
  </si>
  <si>
    <t>linear.95CI.u</t>
  </si>
  <si>
    <t>linear.effsamp</t>
  </si>
  <si>
    <t>linear.pMCMC</t>
  </si>
  <si>
    <t>quadratic.95CI.l</t>
  </si>
  <si>
    <t>quadratic.95CI.u</t>
  </si>
  <si>
    <t>quadratic.effsamp</t>
  </si>
  <si>
    <t>quadratic.pMCMC</t>
  </si>
  <si>
    <t>linear.sig</t>
  </si>
  <si>
    <t>quadratic.sig</t>
  </si>
  <si>
    <t>optimum.sig</t>
  </si>
  <si>
    <t>optimum.p</t>
  </si>
  <si>
    <t>family</t>
  </si>
  <si>
    <t>poisson</t>
  </si>
  <si>
    <t>gaussian</t>
  </si>
  <si>
    <t>Stamen_number_func</t>
  </si>
  <si>
    <t>Petal_length</t>
  </si>
  <si>
    <t>Pistil_number</t>
  </si>
  <si>
    <t>Flowering_date</t>
  </si>
  <si>
    <t>Stalk_height</t>
  </si>
  <si>
    <t>Mature_seed_number</t>
  </si>
  <si>
    <t>group.col</t>
  </si>
  <si>
    <t>Inbreeding_depression; Stamen_removal</t>
  </si>
  <si>
    <t>population</t>
  </si>
  <si>
    <t>DONE</t>
  </si>
  <si>
    <t>avFD_v</t>
  </si>
  <si>
    <t>npr_seeds</t>
  </si>
  <si>
    <t>var</t>
  </si>
  <si>
    <t>skew</t>
  </si>
  <si>
    <t>kurt</t>
  </si>
  <si>
    <t>sheet</t>
  </si>
  <si>
    <t>N slopes (raw data)</t>
  </si>
  <si>
    <t>S slopes (raw data)</t>
  </si>
  <si>
    <t>Fitness1</t>
  </si>
  <si>
    <t>Fitness2</t>
  </si>
  <si>
    <t>mean_leafarea</t>
  </si>
  <si>
    <t>mean_leafthickness</t>
  </si>
  <si>
    <t>fvfm</t>
  </si>
  <si>
    <t>fl_onset</t>
  </si>
  <si>
    <t>fl_duration</t>
  </si>
  <si>
    <t>fl_peak</t>
  </si>
  <si>
    <t>fr_onset</t>
  </si>
  <si>
    <t>fr_duration</t>
  </si>
  <si>
    <t>fr_peak</t>
  </si>
  <si>
    <t>disp_onset</t>
  </si>
  <si>
    <t>disp_peak</t>
  </si>
  <si>
    <t>inflorescence dispersion onset</t>
  </si>
  <si>
    <t>inflorescence dispersion peak</t>
  </si>
  <si>
    <t>mean_senescence</t>
  </si>
  <si>
    <t>ldmc</t>
  </si>
  <si>
    <t>C</t>
  </si>
  <si>
    <t>N</t>
  </si>
  <si>
    <t>d13C</t>
  </si>
  <si>
    <t>d15N</t>
  </si>
  <si>
    <t>leaf chlorophyll content (early-season)</t>
  </si>
  <si>
    <t>spad1</t>
  </si>
  <si>
    <t>spad2</t>
  </si>
  <si>
    <t>leaf chlorophyll content (peak flowering)</t>
  </si>
  <si>
    <t>photochemical efficiency (peak flowering)</t>
  </si>
  <si>
    <t>photochemical efficiency (early season)</t>
  </si>
  <si>
    <t>fvfm1</t>
  </si>
  <si>
    <t>fvfm2</t>
  </si>
  <si>
    <t>standardisation</t>
  </si>
  <si>
    <t>sla</t>
  </si>
  <si>
    <t>link</t>
  </si>
  <si>
    <t>as.factor(ind.)</t>
  </si>
  <si>
    <t>as.factor(id)</t>
  </si>
  <si>
    <t>as.factor(plot)</t>
  </si>
  <si>
    <t>photochemical efficiency (early seasion)</t>
  </si>
  <si>
    <t>negative binomial with log-link (overdispersed)</t>
  </si>
  <si>
    <t>as.factor(Ind_ID)</t>
  </si>
  <si>
    <t>UNK681</t>
  </si>
  <si>
    <t>X2_Heptanol_S</t>
  </si>
  <si>
    <t>Sabinene_S</t>
  </si>
  <si>
    <t>X2.6_Dimethyl_2.6_octadiene_S</t>
  </si>
  <si>
    <t>X2.6_dimethyl_7_Octen_4_one</t>
  </si>
  <si>
    <t>X2_Nonanol_S</t>
  </si>
  <si>
    <t>X2_Decanone</t>
  </si>
  <si>
    <t>X4_Terpinenol_S</t>
  </si>
  <si>
    <t>UNK1279</t>
  </si>
  <si>
    <t>cf.Bicycloelemene</t>
  </si>
  <si>
    <t>UNK1409</t>
  </si>
  <si>
    <t>UNK1440</t>
  </si>
  <si>
    <t>UNK1503</t>
  </si>
  <si>
    <t>UNK1757_1</t>
  </si>
  <si>
    <t>UNK883</t>
  </si>
  <si>
    <t>beta_Lutidine</t>
  </si>
  <si>
    <t>X3_Octanol</t>
  </si>
  <si>
    <t>alpha_Terpinene_SV</t>
  </si>
  <si>
    <t>X1_Octanol_SV</t>
  </si>
  <si>
    <t>UNK1496</t>
  </si>
  <si>
    <t>Isobicyclogermacrene</t>
  </si>
  <si>
    <t>threshold</t>
  </si>
  <si>
    <t>3-Octanol</t>
  </si>
  <si>
    <t>Bicycloelemene</t>
  </si>
  <si>
    <t>Sabinene</t>
  </si>
  <si>
    <t>2,6-Dimethylocta-2,6-diene</t>
  </si>
  <si>
    <t>only quadratic</t>
  </si>
  <si>
    <t>2,6-Dimethyl-7-octen-4-one</t>
  </si>
  <si>
    <t>2-Decanone</t>
  </si>
  <si>
    <t>2-Heptanol</t>
  </si>
  <si>
    <t>2-Nonanol</t>
  </si>
  <si>
    <t>4-Terpinenol</t>
  </si>
  <si>
    <t>α-Terpinene</t>
  </si>
  <si>
    <t>β-Lutidine</t>
  </si>
  <si>
    <t>1-Octanol</t>
  </si>
  <si>
    <t>popul</t>
  </si>
  <si>
    <t>fRS_proport</t>
  </si>
  <si>
    <t>only linear</t>
  </si>
  <si>
    <t>Data_scent_analyses</t>
  </si>
  <si>
    <t>qnorm(x/100)</t>
  </si>
  <si>
    <t>log(x)</t>
  </si>
  <si>
    <t>flowering time</t>
  </si>
  <si>
    <t>size.1fl</t>
  </si>
  <si>
    <t>tot.seeds</t>
  </si>
  <si>
    <t>gdd.to.fl</t>
  </si>
  <si>
    <t>2021_ensing_sora_and_eckert</t>
  </si>
  <si>
    <t>NaturalPlants.csv</t>
  </si>
  <si>
    <t>2014; T1-H</t>
  </si>
  <si>
    <t>JOS</t>
  </si>
  <si>
    <t>DAO</t>
  </si>
  <si>
    <t>Good Earth</t>
  </si>
  <si>
    <t>Rhini</t>
  </si>
  <si>
    <t>Amakhala</t>
  </si>
  <si>
    <t>year; site_id</t>
  </si>
  <si>
    <t>0; Intact</t>
  </si>
  <si>
    <t>2014; T1-L</t>
  </si>
  <si>
    <t>2014; T1-MH</t>
  </si>
  <si>
    <t>2014; T1-ML</t>
  </si>
  <si>
    <t>2014; T2-L</t>
  </si>
  <si>
    <t>2014; T2-MH</t>
  </si>
  <si>
    <t>2014; T2-ML</t>
  </si>
  <si>
    <t>2014; T3-L</t>
  </si>
  <si>
    <t>2014; T3-MH</t>
  </si>
  <si>
    <t>2014; T3-ML</t>
  </si>
  <si>
    <t>2015; T1-L</t>
  </si>
  <si>
    <t>2015; T1-MH</t>
  </si>
  <si>
    <t>2015; T1-ML</t>
  </si>
  <si>
    <t>2015; T2-L</t>
  </si>
  <si>
    <t>2015; T2-MH</t>
  </si>
  <si>
    <t>2015; T2-ML</t>
  </si>
  <si>
    <t>2015; T3-L</t>
  </si>
  <si>
    <t>2015; T3-MarmH</t>
  </si>
  <si>
    <t>2015; T3-MH</t>
  </si>
  <si>
    <t>2015; T3-ML</t>
  </si>
  <si>
    <t>2016; T1-L</t>
  </si>
  <si>
    <t>2016; T1-MH</t>
  </si>
  <si>
    <t>2016; T1-ML</t>
  </si>
  <si>
    <t>2016; T2-L</t>
  </si>
  <si>
    <t>2016; T2-MH</t>
  </si>
  <si>
    <t>2016; T2-ML</t>
  </si>
  <si>
    <t>2016; T3-L</t>
  </si>
  <si>
    <t>2016; T3-MarmH</t>
  </si>
  <si>
    <t>2016; T3-MH</t>
  </si>
  <si>
    <t>2016; T3-ML</t>
  </si>
  <si>
    <t>2014; T2-H</t>
  </si>
  <si>
    <t>2014; T3-H</t>
  </si>
  <si>
    <t>2015; T1-H</t>
  </si>
  <si>
    <t>2015; T2-H</t>
  </si>
  <si>
    <t>2016; T1-H</t>
  </si>
  <si>
    <t>2016; T2-H</t>
  </si>
  <si>
    <t>emergence</t>
  </si>
  <si>
    <t>emergence to first flower</t>
  </si>
  <si>
    <t>first flower to first mature fruit</t>
  </si>
  <si>
    <t>gdd.fl.to.mat</t>
  </si>
  <si>
    <t>first mature fruit</t>
  </si>
  <si>
    <t>gdd.to.mat</t>
  </si>
  <si>
    <t>gdd.to.emerge</t>
  </si>
  <si>
    <t>gdd.emerge.to.fl</t>
  </si>
  <si>
    <t>hvs_dryaddata.xlsx</t>
  </si>
  <si>
    <t>2020_start</t>
  </si>
  <si>
    <t>Sheet1</t>
  </si>
  <si>
    <t>as.factor(year)/as.factor(patch)</t>
  </si>
  <si>
    <t>size</t>
  </si>
  <si>
    <t>alive</t>
  </si>
  <si>
    <t>Eurosta solidaginis</t>
  </si>
  <si>
    <t>Diptera</t>
  </si>
  <si>
    <t>Arthropoda</t>
  </si>
  <si>
    <t>Animalia</t>
  </si>
  <si>
    <t>both</t>
  </si>
  <si>
    <t>Cneorum tricoccon</t>
  </si>
  <si>
    <t>Sapindales</t>
  </si>
  <si>
    <t>Traveset et al. (2019)</t>
  </si>
  <si>
    <t>Conflicting selection on Cneorum tricoccon (Rutaceae) seed size caused by native and alien seed dispersers</t>
  </si>
  <si>
    <t>https://doi.org/10.1111/evo.13852</t>
  </si>
  <si>
    <t>https://doi.org/10.5061/dryad.1801qd8</t>
  </si>
  <si>
    <t>dispersal</t>
  </si>
  <si>
    <t>seed dispersal</t>
  </si>
  <si>
    <t>seed weight</t>
  </si>
  <si>
    <t>weight</t>
  </si>
  <si>
    <t>Cabrera</t>
  </si>
  <si>
    <t>Cap_Barbaria</t>
  </si>
  <si>
    <t>Conillera_Cabrera</t>
  </si>
  <si>
    <t>Conillera_Eivissa</t>
  </si>
  <si>
    <t>Dragonera</t>
  </si>
  <si>
    <t>Espalmador</t>
  </si>
  <si>
    <t>Espardell</t>
  </si>
  <si>
    <t>Espartar</t>
  </si>
  <si>
    <t>Illa_des_Bosc</t>
  </si>
  <si>
    <t>La_Mola</t>
  </si>
  <si>
    <t>Sa_Canal</t>
  </si>
  <si>
    <t>Tagomago</t>
  </si>
  <si>
    <t>Na_Burguesa</t>
  </si>
  <si>
    <t>2019_traveset_etal</t>
  </si>
  <si>
    <t>ger.cneorum.csv</t>
  </si>
  <si>
    <t>positive directional</t>
  </si>
  <si>
    <t>negative directional</t>
  </si>
  <si>
    <t>NA</t>
  </si>
  <si>
    <t>https://doi.org/10.5061/dryad.81k9m23</t>
  </si>
  <si>
    <t>https://doi.org/10.1098/rspb.2018.1239</t>
  </si>
  <si>
    <t>Irwin, Warren and Adler (2018)</t>
  </si>
  <si>
    <t>Phenotypic selection on floral traits in an urban landscape</t>
  </si>
  <si>
    <t>Gelsemium sempervirens</t>
  </si>
  <si>
    <t>Gentianales</t>
  </si>
  <si>
    <t>2018_irwin_warren_adler</t>
  </si>
  <si>
    <t>1+Gelsemium+selection+for+Dryad.xlsx</t>
  </si>
  <si>
    <t>1 Gelsemium selection for Dryad</t>
  </si>
  <si>
    <t>Total seeds per plant</t>
  </si>
  <si>
    <t>Site</t>
  </si>
  <si>
    <t>floral display size</t>
  </si>
  <si>
    <t>Mean floral display size</t>
  </si>
  <si>
    <t>alkaloid production</t>
  </si>
  <si>
    <t>Alkaloids (ug/g)</t>
  </si>
  <si>
    <t>corolla length</t>
  </si>
  <si>
    <t>Mean Corolla Length (mm)</t>
  </si>
  <si>
    <t>corolla width</t>
  </si>
  <si>
    <t>Mean Corolla Width (mm)</t>
  </si>
  <si>
    <t>Mean Petal Length (mm)</t>
  </si>
  <si>
    <t>petal width</t>
  </si>
  <si>
    <t>Mean Petal Width (mm)</t>
  </si>
  <si>
    <t>BM</t>
  </si>
  <si>
    <t>CB</t>
  </si>
  <si>
    <t>CW</t>
  </si>
  <si>
    <t>EF</t>
  </si>
  <si>
    <t>LB</t>
  </si>
  <si>
    <t>RV</t>
  </si>
  <si>
    <t>STT</t>
  </si>
  <si>
    <t>UM</t>
  </si>
  <si>
    <t>strength</t>
  </si>
  <si>
    <t>https://doi.org/10.5061/dryad.44mt9</t>
  </si>
  <si>
    <t>https://doi.org/10.1111/oik.04501</t>
  </si>
  <si>
    <t>Iris lutescens</t>
  </si>
  <si>
    <t>Iris pumila</t>
  </si>
  <si>
    <t>flower size</t>
  </si>
  <si>
    <t>flavonoid concentration</t>
  </si>
  <si>
    <t>anthocyanin concentration</t>
  </si>
  <si>
    <t>Are pollinators the agents of selection on flower colour and size in irises?</t>
  </si>
  <si>
    <t>Souto-Vilarós et al. (2018)</t>
  </si>
  <si>
    <t>fitness analysed with aster model; PCA on scaled morphology</t>
  </si>
  <si>
    <t>fruit</t>
  </si>
  <si>
    <t>fitness analysed with aster model; nested within colour</t>
  </si>
  <si>
    <t>as.factor(color)</t>
  </si>
  <si>
    <t>navas; control</t>
  </si>
  <si>
    <t>pop; treatment</t>
  </si>
  <si>
    <t>laclape; control</t>
  </si>
  <si>
    <t>control</t>
  </si>
  <si>
    <t>treatment</t>
  </si>
  <si>
    <t>flavonoid (absorbance 350 nm)</t>
  </si>
  <si>
    <t>anthocyanin (absorbance 540 nm)</t>
  </si>
  <si>
    <t>height (cm)</t>
  </si>
  <si>
    <t>flower_size (mm)</t>
  </si>
  <si>
    <t>sepal width</t>
  </si>
  <si>
    <t>sepal_width (mm)</t>
  </si>
  <si>
    <t>petal_width (mm)</t>
  </si>
  <si>
    <t>2018_souto-vilarósa_etal</t>
  </si>
  <si>
    <t>phenotypes.ods</t>
  </si>
  <si>
    <t>I_lutescens</t>
  </si>
  <si>
    <t>I_pumila</t>
  </si>
  <si>
    <t>https://doi.org/10.5061/dryad.dj40r</t>
  </si>
  <si>
    <t>https://doi.org/10.1371/journal.pone.0147975</t>
  </si>
  <si>
    <t>2016_gross_sun_and_schiestl</t>
  </si>
  <si>
    <t>Gymnadenia odoratissima</t>
  </si>
  <si>
    <t>Gross, Sun and Schiestl</t>
  </si>
  <si>
    <t>Why do floral perfumes become different? Region-specific selection on floral scent in a terrestrial orchid</t>
  </si>
  <si>
    <t>plant height</t>
  </si>
  <si>
    <t>fruit number</t>
  </si>
  <si>
    <t>plant_volume + PC1 + PC2 + PC3</t>
  </si>
  <si>
    <t>NrFruits</t>
  </si>
  <si>
    <t>PC3</t>
  </si>
  <si>
    <t>floral scent PC1</t>
  </si>
  <si>
    <t>floral scent PC2</t>
  </si>
  <si>
    <t>floral scent PC3</t>
  </si>
  <si>
    <t>floral scent PC4</t>
  </si>
  <si>
    <t>floral scent PC5</t>
  </si>
  <si>
    <t>floral scent PC6</t>
  </si>
  <si>
    <t>PC1</t>
  </si>
  <si>
    <t>PC2</t>
  </si>
  <si>
    <t>PC4</t>
  </si>
  <si>
    <t>PC5</t>
  </si>
  <si>
    <t>PC6</t>
  </si>
  <si>
    <t>PC7</t>
  </si>
  <si>
    <t>only linear; PCA on standardised traits</t>
  </si>
  <si>
    <t>Data__SelectionAnalysis.xlsx</t>
  </si>
  <si>
    <t>SelectionAnalysis</t>
  </si>
  <si>
    <t>Trollius ranunculoides</t>
  </si>
  <si>
    <t>https://doi.org/10.5061/dryad.9sn3k</t>
  </si>
  <si>
    <t>https://doi.org/10.1371/journal.pone.0118299</t>
  </si>
  <si>
    <t>Zhao and Wang (2015)</t>
  </si>
  <si>
    <t>Selection by Pollinators on Floral Traits in Generalized Trollius ranunculoides (Ranunculaceae) along Altitudinal Gradients</t>
  </si>
  <si>
    <t>sepal length</t>
  </si>
  <si>
    <t>pollinator visitation rate</t>
  </si>
  <si>
    <t>PCA as PC1</t>
  </si>
  <si>
    <t>PCA as PC2</t>
  </si>
  <si>
    <t>PCA as PC3</t>
  </si>
  <si>
    <t>PCA as PC4</t>
  </si>
  <si>
    <t>bee visitation rate</t>
  </si>
  <si>
    <t>fly visitation rate</t>
  </si>
  <si>
    <t>Seed # per plant</t>
  </si>
  <si>
    <t>sepal length (mm)</t>
  </si>
  <si>
    <t>sepal width(mm)</t>
  </si>
  <si>
    <t>petal length(mm)</t>
  </si>
  <si>
    <t>petal width(mm)</t>
  </si>
  <si>
    <t>flower height(cm)</t>
  </si>
  <si>
    <t>visitation rate of all pollinators (visits/plant/h)</t>
  </si>
  <si>
    <t>visitation rate of bees (visits/plant/h)</t>
  </si>
  <si>
    <t>visitation rate of flies(visits/plant/h)</t>
  </si>
  <si>
    <t>HZ</t>
  </si>
  <si>
    <t>NML1</t>
  </si>
  <si>
    <t>LQ1</t>
  </si>
  <si>
    <t>LQ2</t>
  </si>
  <si>
    <t>NML2</t>
  </si>
  <si>
    <t>AZ</t>
  </si>
  <si>
    <t>GH</t>
  </si>
  <si>
    <t>AWC1</t>
  </si>
  <si>
    <t>MQ1</t>
  </si>
  <si>
    <t>MQ2</t>
  </si>
  <si>
    <t>AWC2</t>
  </si>
  <si>
    <t>AWC3</t>
  </si>
  <si>
    <t>2015_zhao_and_wang</t>
  </si>
  <si>
    <t>Zhao+and+Wang.xlsx</t>
  </si>
  <si>
    <t>https://doi.org/10.5061/dryad.kq72j</t>
  </si>
  <si>
    <t>Baranzelli, Sérsic and Cocucci (2014)</t>
  </si>
  <si>
    <t>Morrenia brachystephana</t>
  </si>
  <si>
    <t>The search for Pleiades in trait constellations: functional integration and phenotypic selection in the complex flowers of Morrenia brachystephana (Apocynaceae)</t>
  </si>
  <si>
    <t>https://doi.org/10.1111/jeb.12341</t>
  </si>
  <si>
    <t>corona width</t>
  </si>
  <si>
    <t>outer guide rail length</t>
  </si>
  <si>
    <t>inner guide rail length</t>
  </si>
  <si>
    <t>inner guide rail width</t>
  </si>
  <si>
    <t>inner guide rail upper edge width</t>
  </si>
  <si>
    <t>corpusculum length</t>
  </si>
  <si>
    <t>exported pollinaria per flower</t>
  </si>
  <si>
    <t>pollinia receipt per flower</t>
  </si>
  <si>
    <t>caudicle length</t>
  </si>
  <si>
    <t>Phenotipic+selection.xls</t>
  </si>
  <si>
    <t>2014_baranzelli_sérsic_and_cocucci</t>
  </si>
  <si>
    <t>Co3</t>
  </si>
  <si>
    <t>Gy4</t>
  </si>
  <si>
    <t>Ca3</t>
  </si>
  <si>
    <t>Gy2</t>
  </si>
  <si>
    <t>Gy3</t>
  </si>
  <si>
    <t>At3</t>
  </si>
  <si>
    <t>Gy5</t>
  </si>
  <si>
    <t>pollinia import</t>
  </si>
  <si>
    <t>Pollinarium export</t>
  </si>
  <si>
    <t>interaction; only linear</t>
  </si>
  <si>
    <t>other</t>
  </si>
  <si>
    <t>se</t>
  </si>
  <si>
    <t>reproductive</t>
  </si>
  <si>
    <t>treatment; fruit</t>
  </si>
  <si>
    <t>control; 1</t>
  </si>
  <si>
    <t>laclape; control; 1</t>
  </si>
  <si>
    <t>pop; treatment; fruit</t>
  </si>
  <si>
    <t>navas; control; 1</t>
  </si>
  <si>
    <t>none</t>
  </si>
  <si>
    <t>strength.se</t>
  </si>
  <si>
    <t>linear.se</t>
  </si>
  <si>
    <t>quadratic.se</t>
  </si>
  <si>
    <t>year; site_id; max.trait</t>
  </si>
  <si>
    <t>survival to fruiting</t>
  </si>
  <si>
    <t>2014; T1-H; set</t>
  </si>
  <si>
    <t>2014; T1-L; set</t>
  </si>
  <si>
    <t>2014; T1-MH; set</t>
  </si>
  <si>
    <t>2014; T1-ML; set</t>
  </si>
  <si>
    <t>2014; T2-H; set</t>
  </si>
  <si>
    <t>2014; T2-L; set</t>
  </si>
  <si>
    <t>2014; T2-MH; set</t>
  </si>
  <si>
    <t>2014; T2-ML; set</t>
  </si>
  <si>
    <t>2014; T3-H; set</t>
  </si>
  <si>
    <t>2014; T3-L; set</t>
  </si>
  <si>
    <t>2014; T3-MH; set</t>
  </si>
  <si>
    <t>2014; T3-ML; set</t>
  </si>
  <si>
    <t>2015; T1-H; set</t>
  </si>
  <si>
    <t>2015; T1-L; set</t>
  </si>
  <si>
    <t>2015; T1-MH; set</t>
  </si>
  <si>
    <t>2015; T1-ML; set</t>
  </si>
  <si>
    <t>2015; T2-H; set</t>
  </si>
  <si>
    <t>2015; T2-L; set</t>
  </si>
  <si>
    <t>2015; T2-MH; set</t>
  </si>
  <si>
    <t>2015; T2-ML; set</t>
  </si>
  <si>
    <t>2015; T3-L; set</t>
  </si>
  <si>
    <t>2015; T3-MarmH; set</t>
  </si>
  <si>
    <t>2015; T3-MH; set</t>
  </si>
  <si>
    <t>2015; T3-ML; set</t>
  </si>
  <si>
    <t>2016; T1-H; set</t>
  </si>
  <si>
    <t>2016; T1-L; set</t>
  </si>
  <si>
    <t>2016; T1-MH; set</t>
  </si>
  <si>
    <t>2016; T1-ML; set</t>
  </si>
  <si>
    <t>2016; T2-H; set</t>
  </si>
  <si>
    <t>2016; T2-L; set</t>
  </si>
  <si>
    <t>2016; T2-MH; set</t>
  </si>
  <si>
    <t>2016; T2-ML; set</t>
  </si>
  <si>
    <t>2016; T3-L; set</t>
  </si>
  <si>
    <t>2016; T3-MarmH; set</t>
  </si>
  <si>
    <t>2016; T3-MH; set</t>
  </si>
  <si>
    <t>2016; T3-ML; set</t>
  </si>
  <si>
    <t>uni</t>
  </si>
  <si>
    <t>fitnesstype</t>
  </si>
  <si>
    <t>seed number only for survived to fruiting, in study analysis run together (ASTER), 10 individuals and under removed</t>
  </si>
  <si>
    <t>seed number only for survived to fruiting (added survival column), in study analysis run together (ASTER), 10 individuals and under removed</t>
  </si>
  <si>
    <t>fecundity</t>
  </si>
  <si>
    <t>pollination</t>
  </si>
  <si>
    <t>stabilising</t>
  </si>
  <si>
    <t>disruptive</t>
  </si>
  <si>
    <t>interaction; only linear; positive directional</t>
  </si>
  <si>
    <t>UNK960</t>
  </si>
  <si>
    <t>control; blue</t>
  </si>
  <si>
    <t>treatment; color</t>
  </si>
  <si>
    <t>control; blue; 1</t>
  </si>
  <si>
    <t>control; purple</t>
  </si>
  <si>
    <t>treatment; color; fruit</t>
  </si>
  <si>
    <t>control; purple; 1</t>
  </si>
  <si>
    <t>2010; lowland</t>
  </si>
  <si>
    <t>Year; Region</t>
  </si>
  <si>
    <t>2010; mountain</t>
  </si>
  <si>
    <t>2011; lowland</t>
  </si>
  <si>
    <t>2011; mountain</t>
  </si>
  <si>
    <t>floral color and scent PC</t>
  </si>
  <si>
    <t>PC7A</t>
  </si>
  <si>
    <t>male</t>
  </si>
  <si>
    <t>female</t>
  </si>
  <si>
    <t>Relative_RS</t>
  </si>
  <si>
    <t>relative reproductive success</t>
  </si>
  <si>
    <t>linear mixed model</t>
  </si>
  <si>
    <t>flower number (log)</t>
  </si>
  <si>
    <t>n_fl_log</t>
  </si>
  <si>
    <t>GLMM</t>
  </si>
  <si>
    <t>fr_set</t>
  </si>
  <si>
    <t>proportion of seeds escaping predation</t>
  </si>
  <si>
    <t>prop_seeds_escpred</t>
  </si>
  <si>
    <t>as.factor(year) * avFD_v + as.factor(year) * var + as.factor(year) * skew + as.factor(year) * kurt</t>
  </si>
  <si>
    <t>quantified</t>
  </si>
  <si>
    <t>quadratic selection only with a stationary point within the range of the data</t>
  </si>
  <si>
    <t>added survival data from plant IDs; quadratic selection only with a stationary point within the range of the data</t>
  </si>
  <si>
    <t>transformed with log(x+1), p-values from untransformed models</t>
  </si>
  <si>
    <t>PCA into shape and size; transformed with log(x+1), p-values from untransformed models</t>
  </si>
  <si>
    <t>PCA as PC4; some visitation rates normalised with square root, untransformed gradients reported but transformed p-values</t>
  </si>
  <si>
    <t>PCA as PC1; some visitation rates normalised with square root, untransformed gradients reported but transformed p-values</t>
  </si>
  <si>
    <t>PCA as PC2; some visitation rates normalised with square root, untransformed gradients reported but transformed p-values</t>
  </si>
  <si>
    <t>PCA as PC3; some visitation rates normalised with square root, untransformed gradients reported but transformed p-values</t>
  </si>
  <si>
    <t>transformed</t>
  </si>
  <si>
    <t>checked.optima</t>
  </si>
  <si>
    <t>should be 3 populations?; logit link, GAM</t>
  </si>
  <si>
    <t>logit link, GAM, only differentials</t>
  </si>
  <si>
    <t>fitness analysed with aster model, Bernoulli variable; PCA on scaled morphology</t>
  </si>
  <si>
    <t>fitness analysed with aster model, Bernoulli variable; nested within colour</t>
  </si>
  <si>
    <t>ovules per fruit</t>
  </si>
  <si>
    <t>added ovules per fruit column; fitness analysed with aster model; PCA on scaled morphology</t>
  </si>
  <si>
    <t>ovules_per_fruit</t>
  </si>
  <si>
    <t>added ovules per fruit column; fitness analysed with aster model; nested within colour</t>
  </si>
  <si>
    <t>selectiontype.matching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</si>
</sst>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/>
    <xf numFmtId="0" fontId="1" fillId="0" borderId="0" xfId="0" applyFont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  <color rgb="FFFFEB9C"/>
      <color rgb="FF9C5700"/>
      <color rgb="FF9C0006"/>
      <color rgb="FFFFC7CE"/>
      <color rgb="FFFCC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oi.org/10.5061/dryad.tb2rbp037" TargetMode="External"/><Relationship Id="rId170" Type="http://schemas.openxmlformats.org/officeDocument/2006/relationships/hyperlink" Target="https://doi.org/10.1098/rspb.2018.1239" TargetMode="External"/><Relationship Id="rId987" Type="http://schemas.openxmlformats.org/officeDocument/2006/relationships/hyperlink" Target="https://doi.org/10.5061/dryad.pg4f4qrpg" TargetMode="External"/><Relationship Id="rId847" Type="http://schemas.openxmlformats.org/officeDocument/2006/relationships/hyperlink" Target="https://doi.org/10.5061/dryad.pg4f4qrpg" TargetMode="External"/><Relationship Id="rId1477" Type="http://schemas.openxmlformats.org/officeDocument/2006/relationships/hyperlink" Target="https://doi.org/10.5061/dryad.44mt9" TargetMode="External"/><Relationship Id="rId1684" Type="http://schemas.openxmlformats.org/officeDocument/2006/relationships/hyperlink" Target="https://doi.org/10.5061/dryad.tb2rbp037" TargetMode="External"/><Relationship Id="rId1891" Type="http://schemas.openxmlformats.org/officeDocument/2006/relationships/hyperlink" Target="https://doi.org/10.5061/dryad.tb2rbp037" TargetMode="External"/><Relationship Id="rId707" Type="http://schemas.openxmlformats.org/officeDocument/2006/relationships/hyperlink" Target="https://doi.org/10.1371/journal.pone.0118299" TargetMode="External"/><Relationship Id="rId914" Type="http://schemas.openxmlformats.org/officeDocument/2006/relationships/hyperlink" Target="https://doi.org/10.5061/dryad.pg4f4qrpg" TargetMode="External"/><Relationship Id="rId1337" Type="http://schemas.openxmlformats.org/officeDocument/2006/relationships/hyperlink" Target="https://doi.org/10.5061/dryad.pg4f4qrpg" TargetMode="External"/><Relationship Id="rId1544" Type="http://schemas.openxmlformats.org/officeDocument/2006/relationships/hyperlink" Target="https://doi.org/10.1111/1365-2745.14369" TargetMode="External"/><Relationship Id="rId1751" Type="http://schemas.openxmlformats.org/officeDocument/2006/relationships/hyperlink" Target="https://doi.org/10.5061/dryad.tb2rbp037" TargetMode="External"/><Relationship Id="rId43" Type="http://schemas.openxmlformats.org/officeDocument/2006/relationships/hyperlink" Target="https://doi.org/10.5061/dryad.2280gb637" TargetMode="External"/><Relationship Id="rId1404" Type="http://schemas.openxmlformats.org/officeDocument/2006/relationships/hyperlink" Target="https://doi.org/10.1111/evo.14274" TargetMode="External"/><Relationship Id="rId1611" Type="http://schemas.openxmlformats.org/officeDocument/2006/relationships/hyperlink" Target="https://doi.org/10.1111/1365-2745.14369" TargetMode="External"/><Relationship Id="rId497" Type="http://schemas.openxmlformats.org/officeDocument/2006/relationships/hyperlink" Target="https://doi.org/10.1371/journal.pone.0118299" TargetMode="External"/><Relationship Id="rId2178" Type="http://schemas.openxmlformats.org/officeDocument/2006/relationships/hyperlink" Target="https://doi.org/10.1111/1365-2435.14121" TargetMode="External"/><Relationship Id="rId357" Type="http://schemas.openxmlformats.org/officeDocument/2006/relationships/hyperlink" Target="https://doi.org/10.1371/journal.pone.0118299" TargetMode="External"/><Relationship Id="rId1194" Type="http://schemas.openxmlformats.org/officeDocument/2006/relationships/hyperlink" Target="https://doi.org/10.5061/dryad.pg4f4qrpg" TargetMode="External"/><Relationship Id="rId2038" Type="http://schemas.openxmlformats.org/officeDocument/2006/relationships/hyperlink" Target="https://doi.org/10.1111/1365-2435.14121" TargetMode="External"/><Relationship Id="rId217" Type="http://schemas.openxmlformats.org/officeDocument/2006/relationships/hyperlink" Target="https://doi.org/10.5061/dryad.44mt9" TargetMode="External"/><Relationship Id="rId564" Type="http://schemas.openxmlformats.org/officeDocument/2006/relationships/hyperlink" Target="https://doi.org/10.5061/dryad.9sn3k" TargetMode="External"/><Relationship Id="rId771" Type="http://schemas.openxmlformats.org/officeDocument/2006/relationships/hyperlink" Target="https://doi.org/10.1111/jeb.12341" TargetMode="External"/><Relationship Id="rId2245" Type="http://schemas.openxmlformats.org/officeDocument/2006/relationships/hyperlink" Target="https://doi.org/10.1111/1365-2435.14121" TargetMode="External"/><Relationship Id="rId424" Type="http://schemas.openxmlformats.org/officeDocument/2006/relationships/hyperlink" Target="https://doi.org/10.5061/dryad.9sn3k" TargetMode="External"/><Relationship Id="rId631" Type="http://schemas.openxmlformats.org/officeDocument/2006/relationships/hyperlink" Target="https://doi.org/10.5061/dryad.9sn3k" TargetMode="External"/><Relationship Id="rId1054" Type="http://schemas.openxmlformats.org/officeDocument/2006/relationships/hyperlink" Target="https://doi.org/10.1111/evo.14274" TargetMode="External"/><Relationship Id="rId1261" Type="http://schemas.openxmlformats.org/officeDocument/2006/relationships/hyperlink" Target="https://doi.org/10.5061/dryad.pg4f4qrpg" TargetMode="External"/><Relationship Id="rId2105" Type="http://schemas.openxmlformats.org/officeDocument/2006/relationships/hyperlink" Target="https://doi.org/10.1111/1365-2435.14121" TargetMode="External"/><Relationship Id="rId1121" Type="http://schemas.openxmlformats.org/officeDocument/2006/relationships/hyperlink" Target="https://doi.org/10.5061/dryad.pg4f4qrpg" TargetMode="External"/><Relationship Id="rId1938" Type="http://schemas.openxmlformats.org/officeDocument/2006/relationships/hyperlink" Target="https://doi.org/10.5061/dryad.tb2rbp037" TargetMode="External"/><Relationship Id="rId281" Type="http://schemas.openxmlformats.org/officeDocument/2006/relationships/hyperlink" Target="https://doi.org/10.5061/dryad.44mt9" TargetMode="External"/><Relationship Id="rId141" Type="http://schemas.openxmlformats.org/officeDocument/2006/relationships/hyperlink" Target="https://doi.org/10.1098/rspb.2018.1239" TargetMode="External"/><Relationship Id="rId7" Type="http://schemas.openxmlformats.org/officeDocument/2006/relationships/hyperlink" Target="https://doi.org/10.1111/nph.20373" TargetMode="External"/><Relationship Id="rId958" Type="http://schemas.openxmlformats.org/officeDocument/2006/relationships/hyperlink" Target="https://doi.org/10.5061/dryad.pg4f4qrpg" TargetMode="External"/><Relationship Id="rId1588" Type="http://schemas.openxmlformats.org/officeDocument/2006/relationships/hyperlink" Target="https://doi.org/10.1111/1365-2745.14369" TargetMode="External"/><Relationship Id="rId1795" Type="http://schemas.openxmlformats.org/officeDocument/2006/relationships/hyperlink" Target="https://doi.org/10.5061/dryad.tb2rbp037" TargetMode="External"/><Relationship Id="rId87" Type="http://schemas.openxmlformats.org/officeDocument/2006/relationships/hyperlink" Target="https://doi.org/10.1111/evo.13852" TargetMode="External"/><Relationship Id="rId818" Type="http://schemas.openxmlformats.org/officeDocument/2006/relationships/hyperlink" Target="https://doi.org/10.1111/evo.14274" TargetMode="External"/><Relationship Id="rId1448" Type="http://schemas.openxmlformats.org/officeDocument/2006/relationships/hyperlink" Target="https://doi.org/10.1111/evo.14274" TargetMode="External"/><Relationship Id="rId1655" Type="http://schemas.openxmlformats.org/officeDocument/2006/relationships/hyperlink" Target="https://doi.org/10.5061/dryad.tb2rbp037" TargetMode="External"/><Relationship Id="rId1308" Type="http://schemas.openxmlformats.org/officeDocument/2006/relationships/hyperlink" Target="https://doi.org/10.5061/dryad.pg4f4qrpg" TargetMode="External"/><Relationship Id="rId1862" Type="http://schemas.openxmlformats.org/officeDocument/2006/relationships/hyperlink" Target="https://doi.org/10.5061/dryad.tb2rbp037" TargetMode="External"/><Relationship Id="rId1515" Type="http://schemas.openxmlformats.org/officeDocument/2006/relationships/hyperlink" Target="https://doi.org/10.5061/dryad.kq72j" TargetMode="External"/><Relationship Id="rId1722" Type="http://schemas.openxmlformats.org/officeDocument/2006/relationships/hyperlink" Target="https://doi.org/10.5061/dryad.tb2rbp037" TargetMode="External"/><Relationship Id="rId14" Type="http://schemas.openxmlformats.org/officeDocument/2006/relationships/hyperlink" Target="https://doi.org/10.5061/dryad.2280gb637" TargetMode="External"/><Relationship Id="rId2289" Type="http://schemas.openxmlformats.org/officeDocument/2006/relationships/hyperlink" Target="https://doi.org/10.1111/1365-2435.14121" TargetMode="External"/><Relationship Id="rId468" Type="http://schemas.openxmlformats.org/officeDocument/2006/relationships/hyperlink" Target="https://doi.org/10.1371/journal.pone.0118299" TargetMode="External"/><Relationship Id="rId675" Type="http://schemas.openxmlformats.org/officeDocument/2006/relationships/hyperlink" Target="https://doi.org/10.1371/journal.pone.0118299" TargetMode="External"/><Relationship Id="rId882" Type="http://schemas.openxmlformats.org/officeDocument/2006/relationships/hyperlink" Target="https://doi.org/10.5061/dryad.pg4f4qrpg" TargetMode="External"/><Relationship Id="rId1098" Type="http://schemas.openxmlformats.org/officeDocument/2006/relationships/hyperlink" Target="https://doi.org/10.1111/evo.14274" TargetMode="External"/><Relationship Id="rId2149" Type="http://schemas.openxmlformats.org/officeDocument/2006/relationships/hyperlink" Target="https://doi.org/10.1111/1365-2435.14121" TargetMode="External"/><Relationship Id="rId328" Type="http://schemas.openxmlformats.org/officeDocument/2006/relationships/hyperlink" Target="https://doi.org/10.5061/dryad.dj40r" TargetMode="External"/><Relationship Id="rId535" Type="http://schemas.openxmlformats.org/officeDocument/2006/relationships/hyperlink" Target="https://doi.org/10.1371/journal.pone.0118299" TargetMode="External"/><Relationship Id="rId742" Type="http://schemas.openxmlformats.org/officeDocument/2006/relationships/hyperlink" Target="https://doi.org/10.5061/dryad.9sn3k" TargetMode="External"/><Relationship Id="rId1165" Type="http://schemas.openxmlformats.org/officeDocument/2006/relationships/hyperlink" Target="https://doi.org/10.5061/dryad.pg4f4qrpg" TargetMode="External"/><Relationship Id="rId1372" Type="http://schemas.openxmlformats.org/officeDocument/2006/relationships/hyperlink" Target="https://doi.org/10.1111/evo.14274" TargetMode="External"/><Relationship Id="rId2009" Type="http://schemas.openxmlformats.org/officeDocument/2006/relationships/hyperlink" Target="https://doi.org/10.1111/1365-2435.14121" TargetMode="External"/><Relationship Id="rId2216" Type="http://schemas.openxmlformats.org/officeDocument/2006/relationships/hyperlink" Target="https://doi.org/10.1111/1365-2435.14121" TargetMode="External"/><Relationship Id="rId602" Type="http://schemas.openxmlformats.org/officeDocument/2006/relationships/hyperlink" Target="https://doi.org/10.5061/dryad.9sn3k" TargetMode="External"/><Relationship Id="rId1025" Type="http://schemas.openxmlformats.org/officeDocument/2006/relationships/hyperlink" Target="https://doi.org/10.5061/dryad.pg4f4qrpg" TargetMode="External"/><Relationship Id="rId1232" Type="http://schemas.openxmlformats.org/officeDocument/2006/relationships/hyperlink" Target="https://doi.org/10.1111/evo.14274" TargetMode="External"/><Relationship Id="rId185" Type="http://schemas.openxmlformats.org/officeDocument/2006/relationships/hyperlink" Target="https://doi.org/10.5061/dryad.81k9m23" TargetMode="External"/><Relationship Id="rId1909" Type="http://schemas.openxmlformats.org/officeDocument/2006/relationships/hyperlink" Target="https://doi.org/10.5061/dryad.tb2rbp037" TargetMode="External"/><Relationship Id="rId392" Type="http://schemas.openxmlformats.org/officeDocument/2006/relationships/hyperlink" Target="https://doi.org/10.5061/dryad.9sn3k" TargetMode="External"/><Relationship Id="rId2073" Type="http://schemas.openxmlformats.org/officeDocument/2006/relationships/hyperlink" Target="https://doi.org/10.1111/1365-2435.14121" TargetMode="External"/><Relationship Id="rId2280" Type="http://schemas.openxmlformats.org/officeDocument/2006/relationships/hyperlink" Target="https://doi.org/10.1111/1365-2435.14121" TargetMode="External"/><Relationship Id="rId252" Type="http://schemas.openxmlformats.org/officeDocument/2006/relationships/hyperlink" Target="https://doi.org/10.1111/oik.04501" TargetMode="External"/><Relationship Id="rId2140" Type="http://schemas.openxmlformats.org/officeDocument/2006/relationships/hyperlink" Target="https://doi.org/10.1111/1365-2435.14121" TargetMode="External"/><Relationship Id="rId112" Type="http://schemas.openxmlformats.org/officeDocument/2006/relationships/hyperlink" Target="https://doi.org/10.1098/rspb.2018.1239" TargetMode="External"/><Relationship Id="rId1699" Type="http://schemas.openxmlformats.org/officeDocument/2006/relationships/hyperlink" Target="https://doi.org/10.5061/dryad.tb2rbp037" TargetMode="External"/><Relationship Id="rId2000" Type="http://schemas.openxmlformats.org/officeDocument/2006/relationships/hyperlink" Target="https://doi.org/10.1111/1365-2435.14121" TargetMode="External"/><Relationship Id="rId929" Type="http://schemas.openxmlformats.org/officeDocument/2006/relationships/hyperlink" Target="https://doi.org/10.5061/dryad.pg4f4qrpg" TargetMode="External"/><Relationship Id="rId1559" Type="http://schemas.openxmlformats.org/officeDocument/2006/relationships/hyperlink" Target="https://doi.org/10.5061/dryad.2jm63xsz1" TargetMode="External"/><Relationship Id="rId1766" Type="http://schemas.openxmlformats.org/officeDocument/2006/relationships/hyperlink" Target="https://doi.org/10.5061/dryad.tb2rbp037" TargetMode="External"/><Relationship Id="rId1973" Type="http://schemas.openxmlformats.org/officeDocument/2006/relationships/hyperlink" Target="https://doi.org/10.1111/1365-2435.14121" TargetMode="External"/><Relationship Id="rId58" Type="http://schemas.openxmlformats.org/officeDocument/2006/relationships/hyperlink" Target="https://doi.org/10.5061/dryad.2jm63xsz1" TargetMode="External"/><Relationship Id="rId1419" Type="http://schemas.openxmlformats.org/officeDocument/2006/relationships/hyperlink" Target="https://doi.org/10.5061/dryad.pg4f4qrpg" TargetMode="External"/><Relationship Id="rId1626" Type="http://schemas.openxmlformats.org/officeDocument/2006/relationships/hyperlink" Target="https://doi.org/10.5061/dryad.2jm63xsz1" TargetMode="External"/><Relationship Id="rId1833" Type="http://schemas.openxmlformats.org/officeDocument/2006/relationships/hyperlink" Target="https://doi.org/10.5061/dryad.tb2rbp037" TargetMode="External"/><Relationship Id="rId1900" Type="http://schemas.openxmlformats.org/officeDocument/2006/relationships/hyperlink" Target="https://doi.org/10.5061/dryad.tb2rbp037" TargetMode="External"/><Relationship Id="rId579" Type="http://schemas.openxmlformats.org/officeDocument/2006/relationships/hyperlink" Target="https://doi.org/10.5061/dryad.9sn3k" TargetMode="External"/><Relationship Id="rId786" Type="http://schemas.openxmlformats.org/officeDocument/2006/relationships/hyperlink" Target="https://doi.org/10.1111/evo.14274" TargetMode="External"/><Relationship Id="rId993" Type="http://schemas.openxmlformats.org/officeDocument/2006/relationships/hyperlink" Target="https://doi.org/10.1111/evo.14274" TargetMode="External"/><Relationship Id="rId439" Type="http://schemas.openxmlformats.org/officeDocument/2006/relationships/hyperlink" Target="https://doi.org/10.5061/dryad.9sn3k" TargetMode="External"/><Relationship Id="rId646" Type="http://schemas.openxmlformats.org/officeDocument/2006/relationships/hyperlink" Target="https://doi.org/10.1371/journal.pone.0118299" TargetMode="External"/><Relationship Id="rId1069" Type="http://schemas.openxmlformats.org/officeDocument/2006/relationships/hyperlink" Target="https://doi.org/10.1111/evo.14274" TargetMode="External"/><Relationship Id="rId1276" Type="http://schemas.openxmlformats.org/officeDocument/2006/relationships/hyperlink" Target="https://doi.org/10.1111/evo.14274" TargetMode="External"/><Relationship Id="rId1483" Type="http://schemas.openxmlformats.org/officeDocument/2006/relationships/hyperlink" Target="https://doi.org/10.1371/journal.pone.0147975" TargetMode="External"/><Relationship Id="rId506" Type="http://schemas.openxmlformats.org/officeDocument/2006/relationships/hyperlink" Target="https://doi.org/10.1371/journal.pone.0118299" TargetMode="External"/><Relationship Id="rId853" Type="http://schemas.openxmlformats.org/officeDocument/2006/relationships/hyperlink" Target="https://doi.org/10.5061/dryad.pg4f4qrpg" TargetMode="External"/><Relationship Id="rId1136" Type="http://schemas.openxmlformats.org/officeDocument/2006/relationships/hyperlink" Target="https://doi.org/10.5061/dryad.pg4f4qrpg" TargetMode="External"/><Relationship Id="rId1690" Type="http://schemas.openxmlformats.org/officeDocument/2006/relationships/hyperlink" Target="https://doi.org/10.5061/dryad.tb2rbp037" TargetMode="External"/><Relationship Id="rId713" Type="http://schemas.openxmlformats.org/officeDocument/2006/relationships/hyperlink" Target="https://doi.org/10.5061/dryad.9sn3k" TargetMode="External"/><Relationship Id="rId920" Type="http://schemas.openxmlformats.org/officeDocument/2006/relationships/hyperlink" Target="https://doi.org/10.1111/evo.14274" TargetMode="External"/><Relationship Id="rId1343" Type="http://schemas.openxmlformats.org/officeDocument/2006/relationships/hyperlink" Target="https://doi.org/10.5061/dryad.pg4f4qrpg" TargetMode="External"/><Relationship Id="rId1550" Type="http://schemas.openxmlformats.org/officeDocument/2006/relationships/hyperlink" Target="https://doi.org/10.5061/dryad.2jm63xsz1" TargetMode="External"/><Relationship Id="rId1203" Type="http://schemas.openxmlformats.org/officeDocument/2006/relationships/hyperlink" Target="https://doi.org/10.1111/evo.14274" TargetMode="External"/><Relationship Id="rId1410" Type="http://schemas.openxmlformats.org/officeDocument/2006/relationships/hyperlink" Target="https://doi.org/10.1111/evo.14274" TargetMode="External"/><Relationship Id="rId296" Type="http://schemas.openxmlformats.org/officeDocument/2006/relationships/hyperlink" Target="https://doi.org/10.1111/oik.04501" TargetMode="External"/><Relationship Id="rId2184" Type="http://schemas.openxmlformats.org/officeDocument/2006/relationships/hyperlink" Target="https://doi.org/10.1111/1365-2435.14121" TargetMode="External"/><Relationship Id="rId156" Type="http://schemas.openxmlformats.org/officeDocument/2006/relationships/hyperlink" Target="https://doi.org/10.1098/rspb.2018.1239" TargetMode="External"/><Relationship Id="rId363" Type="http://schemas.openxmlformats.org/officeDocument/2006/relationships/hyperlink" Target="https://doi.org/10.5061/dryad.9sn3k" TargetMode="External"/><Relationship Id="rId570" Type="http://schemas.openxmlformats.org/officeDocument/2006/relationships/hyperlink" Target="https://doi.org/10.1371/journal.pone.0118299" TargetMode="External"/><Relationship Id="rId2044" Type="http://schemas.openxmlformats.org/officeDocument/2006/relationships/hyperlink" Target="https://doi.org/10.1111/1365-2435.14121" TargetMode="External"/><Relationship Id="rId2251" Type="http://schemas.openxmlformats.org/officeDocument/2006/relationships/hyperlink" Target="https://doi.org/10.1111/1365-2435.14121" TargetMode="External"/><Relationship Id="rId223" Type="http://schemas.openxmlformats.org/officeDocument/2006/relationships/hyperlink" Target="https://doi.org/10.5061/dryad.44mt9" TargetMode="External"/><Relationship Id="rId430" Type="http://schemas.openxmlformats.org/officeDocument/2006/relationships/hyperlink" Target="https://doi.org/10.1371/journal.pone.0118299" TargetMode="External"/><Relationship Id="rId1060" Type="http://schemas.openxmlformats.org/officeDocument/2006/relationships/hyperlink" Target="https://doi.org/10.1111/evo.14274" TargetMode="External"/><Relationship Id="rId2111" Type="http://schemas.openxmlformats.org/officeDocument/2006/relationships/hyperlink" Target="https://doi.org/10.1111/1365-2435.14121" TargetMode="External"/><Relationship Id="rId1877" Type="http://schemas.openxmlformats.org/officeDocument/2006/relationships/hyperlink" Target="https://doi.org/10.5061/dryad.tb2rbp037" TargetMode="External"/><Relationship Id="rId1737" Type="http://schemas.openxmlformats.org/officeDocument/2006/relationships/hyperlink" Target="https://doi.org/10.5061/dryad.tb2rbp037" TargetMode="External"/><Relationship Id="rId1944" Type="http://schemas.openxmlformats.org/officeDocument/2006/relationships/hyperlink" Target="https://doi.org/10.5061/dryad.tb2rbp037" TargetMode="External"/><Relationship Id="rId29" Type="http://schemas.openxmlformats.org/officeDocument/2006/relationships/hyperlink" Target="https://doi.org/10.5061/dryad.tb2rbp037" TargetMode="External"/><Relationship Id="rId1804" Type="http://schemas.openxmlformats.org/officeDocument/2006/relationships/hyperlink" Target="https://doi.org/10.5061/dryad.tb2rbp037" TargetMode="External"/><Relationship Id="rId897" Type="http://schemas.openxmlformats.org/officeDocument/2006/relationships/hyperlink" Target="https://doi.org/10.1111/evo.14274" TargetMode="External"/><Relationship Id="rId757" Type="http://schemas.openxmlformats.org/officeDocument/2006/relationships/hyperlink" Target="https://doi.org/10.1371/journal.pone.0118299" TargetMode="External"/><Relationship Id="rId964" Type="http://schemas.openxmlformats.org/officeDocument/2006/relationships/hyperlink" Target="https://doi.org/10.5061/dryad.pg4f4qrpg" TargetMode="External"/><Relationship Id="rId1387" Type="http://schemas.openxmlformats.org/officeDocument/2006/relationships/hyperlink" Target="https://doi.org/10.5061/dryad.pg4f4qrpg" TargetMode="External"/><Relationship Id="rId1594" Type="http://schemas.openxmlformats.org/officeDocument/2006/relationships/hyperlink" Target="https://doi.org/10.5061/dryad.2jm63xsz1" TargetMode="External"/><Relationship Id="rId93" Type="http://schemas.openxmlformats.org/officeDocument/2006/relationships/hyperlink" Target="https://doi.org/10.1111/evo.13852" TargetMode="External"/><Relationship Id="rId617" Type="http://schemas.openxmlformats.org/officeDocument/2006/relationships/hyperlink" Target="https://doi.org/10.1371/journal.pone.0118299" TargetMode="External"/><Relationship Id="rId824" Type="http://schemas.openxmlformats.org/officeDocument/2006/relationships/hyperlink" Target="https://doi.org/10.1111/evo.14274" TargetMode="External"/><Relationship Id="rId1247" Type="http://schemas.openxmlformats.org/officeDocument/2006/relationships/hyperlink" Target="https://doi.org/10.5061/dryad.pg4f4qrpg" TargetMode="External"/><Relationship Id="rId1454" Type="http://schemas.openxmlformats.org/officeDocument/2006/relationships/hyperlink" Target="https://doi.org/10.1111/evo.14274" TargetMode="External"/><Relationship Id="rId1661" Type="http://schemas.openxmlformats.org/officeDocument/2006/relationships/hyperlink" Target="https://doi.org/10.5061/dryad.tb2rbp037" TargetMode="External"/><Relationship Id="rId1107" Type="http://schemas.openxmlformats.org/officeDocument/2006/relationships/hyperlink" Target="https://doi.org/10.1111/evo.14274" TargetMode="External"/><Relationship Id="rId1314" Type="http://schemas.openxmlformats.org/officeDocument/2006/relationships/hyperlink" Target="https://doi.org/10.5061/dryad.pg4f4qrpg" TargetMode="External"/><Relationship Id="rId1521" Type="http://schemas.openxmlformats.org/officeDocument/2006/relationships/hyperlink" Target="https://doi.org/10.1111/jeb.12341" TargetMode="External"/><Relationship Id="rId20" Type="http://schemas.openxmlformats.org/officeDocument/2006/relationships/hyperlink" Target="https://doi.org/10.5061/dryad.hmgqnk9sd" TargetMode="External"/><Relationship Id="rId2088" Type="http://schemas.openxmlformats.org/officeDocument/2006/relationships/hyperlink" Target="https://doi.org/10.1111/1365-2435.14121" TargetMode="External"/><Relationship Id="rId2295" Type="http://schemas.openxmlformats.org/officeDocument/2006/relationships/hyperlink" Target="https://doi.org/10.1111/1365-2435.14121" TargetMode="External"/><Relationship Id="rId267" Type="http://schemas.openxmlformats.org/officeDocument/2006/relationships/hyperlink" Target="https://doi.org/10.5061/dryad.44mt9" TargetMode="External"/><Relationship Id="rId474" Type="http://schemas.openxmlformats.org/officeDocument/2006/relationships/hyperlink" Target="https://doi.org/10.5061/dryad.9sn3k" TargetMode="External"/><Relationship Id="rId2155" Type="http://schemas.openxmlformats.org/officeDocument/2006/relationships/hyperlink" Target="https://doi.org/10.1111/1365-2435.14121" TargetMode="External"/><Relationship Id="rId127" Type="http://schemas.openxmlformats.org/officeDocument/2006/relationships/hyperlink" Target="https://doi.org/10.5061/dryad.81k9m23" TargetMode="External"/><Relationship Id="rId681" Type="http://schemas.openxmlformats.org/officeDocument/2006/relationships/hyperlink" Target="https://doi.org/10.5061/dryad.9sn3k" TargetMode="External"/><Relationship Id="rId334" Type="http://schemas.openxmlformats.org/officeDocument/2006/relationships/hyperlink" Target="https://doi.org/10.5061/dryad.9sn3k" TargetMode="External"/><Relationship Id="rId541" Type="http://schemas.openxmlformats.org/officeDocument/2006/relationships/hyperlink" Target="https://doi.org/10.5061/dryad.9sn3k" TargetMode="External"/><Relationship Id="rId1171" Type="http://schemas.openxmlformats.org/officeDocument/2006/relationships/hyperlink" Target="https://doi.org/10.5061/dryad.pg4f4qrpg" TargetMode="External"/><Relationship Id="rId2015" Type="http://schemas.openxmlformats.org/officeDocument/2006/relationships/hyperlink" Target="https://doi.org/10.1111/1365-2435.14121" TargetMode="External"/><Relationship Id="rId2222" Type="http://schemas.openxmlformats.org/officeDocument/2006/relationships/hyperlink" Target="https://doi.org/10.1111/1365-2435.14121" TargetMode="External"/><Relationship Id="rId401" Type="http://schemas.openxmlformats.org/officeDocument/2006/relationships/hyperlink" Target="https://doi.org/10.5061/dryad.9sn3k" TargetMode="External"/><Relationship Id="rId1031" Type="http://schemas.openxmlformats.org/officeDocument/2006/relationships/hyperlink" Target="https://doi.org/10.5061/dryad.pg4f4qrpg" TargetMode="External"/><Relationship Id="rId1988" Type="http://schemas.openxmlformats.org/officeDocument/2006/relationships/hyperlink" Target="https://doi.org/10.1111/1365-2435.14121" TargetMode="External"/><Relationship Id="rId1848" Type="http://schemas.openxmlformats.org/officeDocument/2006/relationships/hyperlink" Target="https://doi.org/10.5061/dryad.tb2rbp037" TargetMode="External"/><Relationship Id="rId191" Type="http://schemas.openxmlformats.org/officeDocument/2006/relationships/hyperlink" Target="https://doi.org/10.1098/rspb.2018.1239" TargetMode="External"/><Relationship Id="rId1708" Type="http://schemas.openxmlformats.org/officeDocument/2006/relationships/hyperlink" Target="https://doi.org/10.5061/dryad.tb2rbp037" TargetMode="External"/><Relationship Id="rId1915" Type="http://schemas.openxmlformats.org/officeDocument/2006/relationships/hyperlink" Target="https://doi.org/10.5061/dryad.tb2rbp037" TargetMode="External"/><Relationship Id="rId289" Type="http://schemas.openxmlformats.org/officeDocument/2006/relationships/hyperlink" Target="https://doi.org/10.5061/dryad.44mt9" TargetMode="External"/><Relationship Id="rId496" Type="http://schemas.openxmlformats.org/officeDocument/2006/relationships/hyperlink" Target="https://doi.org/10.1371/journal.pone.0118299" TargetMode="External"/><Relationship Id="rId2177" Type="http://schemas.openxmlformats.org/officeDocument/2006/relationships/hyperlink" Target="https://doi.org/10.1111/1365-2435.14121" TargetMode="External"/><Relationship Id="rId149" Type="http://schemas.openxmlformats.org/officeDocument/2006/relationships/hyperlink" Target="https://doi.org/10.5061/dryad.81k9m23" TargetMode="External"/><Relationship Id="rId356" Type="http://schemas.openxmlformats.org/officeDocument/2006/relationships/hyperlink" Target="https://doi.org/10.1371/journal.pone.0118299" TargetMode="External"/><Relationship Id="rId563" Type="http://schemas.openxmlformats.org/officeDocument/2006/relationships/hyperlink" Target="https://doi.org/10.5061/dryad.9sn3k" TargetMode="External"/><Relationship Id="rId770" Type="http://schemas.openxmlformats.org/officeDocument/2006/relationships/hyperlink" Target="https://doi.org/10.1111/jeb.12341" TargetMode="External"/><Relationship Id="rId1193" Type="http://schemas.openxmlformats.org/officeDocument/2006/relationships/hyperlink" Target="https://doi.org/10.5061/dryad.pg4f4qrpg" TargetMode="External"/><Relationship Id="rId2037" Type="http://schemas.openxmlformats.org/officeDocument/2006/relationships/hyperlink" Target="https://doi.org/10.1111/1365-2435.14121" TargetMode="External"/><Relationship Id="rId2244" Type="http://schemas.openxmlformats.org/officeDocument/2006/relationships/hyperlink" Target="https://doi.org/10.1111/1365-2435.14121" TargetMode="External"/><Relationship Id="rId216" Type="http://schemas.openxmlformats.org/officeDocument/2006/relationships/hyperlink" Target="https://doi.org/10.5061/dryad.44mt9" TargetMode="External"/><Relationship Id="rId423" Type="http://schemas.openxmlformats.org/officeDocument/2006/relationships/hyperlink" Target="https://doi.org/10.5061/dryad.9sn3k" TargetMode="External"/><Relationship Id="rId868" Type="http://schemas.openxmlformats.org/officeDocument/2006/relationships/hyperlink" Target="https://doi.org/10.5061/dryad.pg4f4qrpg" TargetMode="External"/><Relationship Id="rId1053" Type="http://schemas.openxmlformats.org/officeDocument/2006/relationships/hyperlink" Target="https://doi.org/10.1111/evo.14274" TargetMode="External"/><Relationship Id="rId1260" Type="http://schemas.openxmlformats.org/officeDocument/2006/relationships/hyperlink" Target="https://doi.org/10.1111/evo.14274" TargetMode="External"/><Relationship Id="rId1498" Type="http://schemas.openxmlformats.org/officeDocument/2006/relationships/hyperlink" Target="https://doi.org/10.1371/journal.pone.0147975" TargetMode="External"/><Relationship Id="rId2104" Type="http://schemas.openxmlformats.org/officeDocument/2006/relationships/hyperlink" Target="https://doi.org/10.1111/1365-2435.14121" TargetMode="External"/><Relationship Id="rId630" Type="http://schemas.openxmlformats.org/officeDocument/2006/relationships/hyperlink" Target="https://doi.org/10.1371/journal.pone.0118299" TargetMode="External"/><Relationship Id="rId728" Type="http://schemas.openxmlformats.org/officeDocument/2006/relationships/hyperlink" Target="https://doi.org/10.1371/journal.pone.0118299" TargetMode="External"/><Relationship Id="rId935" Type="http://schemas.openxmlformats.org/officeDocument/2006/relationships/hyperlink" Target="https://doi.org/10.5061/dryad.pg4f4qrpg" TargetMode="External"/><Relationship Id="rId1358" Type="http://schemas.openxmlformats.org/officeDocument/2006/relationships/hyperlink" Target="https://doi.org/10.1111/evo.14274" TargetMode="External"/><Relationship Id="rId1565" Type="http://schemas.openxmlformats.org/officeDocument/2006/relationships/hyperlink" Target="https://doi.org/10.1111/1365-2745.14369" TargetMode="External"/><Relationship Id="rId1772" Type="http://schemas.openxmlformats.org/officeDocument/2006/relationships/hyperlink" Target="https://doi.org/10.5061/dryad.tb2rbp037" TargetMode="External"/><Relationship Id="rId64" Type="http://schemas.openxmlformats.org/officeDocument/2006/relationships/hyperlink" Target="https://doi.org/10.1111/evo.13950" TargetMode="External"/><Relationship Id="rId1120" Type="http://schemas.openxmlformats.org/officeDocument/2006/relationships/hyperlink" Target="https://doi.org/10.5061/dryad.pg4f4qrpg" TargetMode="External"/><Relationship Id="rId1218" Type="http://schemas.openxmlformats.org/officeDocument/2006/relationships/hyperlink" Target="https://doi.org/10.5061/dryad.pg4f4qrpg" TargetMode="External"/><Relationship Id="rId1425" Type="http://schemas.openxmlformats.org/officeDocument/2006/relationships/hyperlink" Target="https://doi.org/10.5061/dryad.pg4f4qrpg" TargetMode="External"/><Relationship Id="rId1632" Type="http://schemas.openxmlformats.org/officeDocument/2006/relationships/hyperlink" Target="https://doi.org/10.5061/dryad.2jm63xsz1" TargetMode="External"/><Relationship Id="rId1937" Type="http://schemas.openxmlformats.org/officeDocument/2006/relationships/hyperlink" Target="https://doi.org/10.5061/dryad.tb2rbp037" TargetMode="External"/><Relationship Id="rId2199" Type="http://schemas.openxmlformats.org/officeDocument/2006/relationships/hyperlink" Target="https://doi.org/10.1111/1365-2435.14121" TargetMode="External"/><Relationship Id="rId280" Type="http://schemas.openxmlformats.org/officeDocument/2006/relationships/hyperlink" Target="https://doi.org/10.5061/dryad.44mt9" TargetMode="External"/><Relationship Id="rId140" Type="http://schemas.openxmlformats.org/officeDocument/2006/relationships/hyperlink" Target="https://doi.org/10.5061/dryad.81k9m23" TargetMode="External"/><Relationship Id="rId378" Type="http://schemas.openxmlformats.org/officeDocument/2006/relationships/hyperlink" Target="https://doi.org/10.1371/journal.pone.0118299" TargetMode="External"/><Relationship Id="rId585" Type="http://schemas.openxmlformats.org/officeDocument/2006/relationships/hyperlink" Target="https://doi.org/10.1371/journal.pone.0118299" TargetMode="External"/><Relationship Id="rId792" Type="http://schemas.openxmlformats.org/officeDocument/2006/relationships/hyperlink" Target="https://doi.org/10.1111/evo.14274" TargetMode="External"/><Relationship Id="rId2059" Type="http://schemas.openxmlformats.org/officeDocument/2006/relationships/hyperlink" Target="https://doi.org/10.1111/1365-2435.14121" TargetMode="External"/><Relationship Id="rId2266" Type="http://schemas.openxmlformats.org/officeDocument/2006/relationships/hyperlink" Target="https://doi.org/10.1111/1365-2435.14121" TargetMode="External"/><Relationship Id="rId6" Type="http://schemas.openxmlformats.org/officeDocument/2006/relationships/hyperlink" Target="https://doi.org/10.5061/dryad.2280gb637" TargetMode="External"/><Relationship Id="rId238" Type="http://schemas.openxmlformats.org/officeDocument/2006/relationships/hyperlink" Target="https://doi.org/10.1111/oik.04501" TargetMode="External"/><Relationship Id="rId445" Type="http://schemas.openxmlformats.org/officeDocument/2006/relationships/hyperlink" Target="https://doi.org/10.5061/dryad.9sn3k" TargetMode="External"/><Relationship Id="rId652" Type="http://schemas.openxmlformats.org/officeDocument/2006/relationships/hyperlink" Target="https://doi.org/10.5061/dryad.9sn3k" TargetMode="External"/><Relationship Id="rId1075" Type="http://schemas.openxmlformats.org/officeDocument/2006/relationships/hyperlink" Target="https://doi.org/10.1111/evo.14274" TargetMode="External"/><Relationship Id="rId1282" Type="http://schemas.openxmlformats.org/officeDocument/2006/relationships/hyperlink" Target="https://doi.org/10.1111/evo.14274" TargetMode="External"/><Relationship Id="rId2126" Type="http://schemas.openxmlformats.org/officeDocument/2006/relationships/hyperlink" Target="https://doi.org/10.1111/1365-2435.14121" TargetMode="External"/><Relationship Id="rId305" Type="http://schemas.openxmlformats.org/officeDocument/2006/relationships/hyperlink" Target="https://doi.org/10.5061/dryad.dj40r" TargetMode="External"/><Relationship Id="rId512" Type="http://schemas.openxmlformats.org/officeDocument/2006/relationships/hyperlink" Target="https://doi.org/10.5061/dryad.9sn3k" TargetMode="External"/><Relationship Id="rId957" Type="http://schemas.openxmlformats.org/officeDocument/2006/relationships/hyperlink" Target="https://doi.org/10.5061/dryad.pg4f4qrpg" TargetMode="External"/><Relationship Id="rId1142" Type="http://schemas.openxmlformats.org/officeDocument/2006/relationships/hyperlink" Target="https://doi.org/10.5061/dryad.pg4f4qrpg" TargetMode="External"/><Relationship Id="rId1587" Type="http://schemas.openxmlformats.org/officeDocument/2006/relationships/hyperlink" Target="https://doi.org/10.1111/1365-2745.14369" TargetMode="External"/><Relationship Id="rId1794" Type="http://schemas.openxmlformats.org/officeDocument/2006/relationships/hyperlink" Target="https://doi.org/10.5061/dryad.tb2rbp037" TargetMode="External"/><Relationship Id="rId86" Type="http://schemas.openxmlformats.org/officeDocument/2006/relationships/hyperlink" Target="https://doi.org/10.5061/dryad.1801qd8" TargetMode="External"/><Relationship Id="rId817" Type="http://schemas.openxmlformats.org/officeDocument/2006/relationships/hyperlink" Target="https://doi.org/10.1111/evo.14274" TargetMode="External"/><Relationship Id="rId1002" Type="http://schemas.openxmlformats.org/officeDocument/2006/relationships/hyperlink" Target="https://doi.org/10.1111/evo.14274" TargetMode="External"/><Relationship Id="rId1447" Type="http://schemas.openxmlformats.org/officeDocument/2006/relationships/hyperlink" Target="https://doi.org/10.5061/dryad.pg4f4qrpg" TargetMode="External"/><Relationship Id="rId1654" Type="http://schemas.openxmlformats.org/officeDocument/2006/relationships/hyperlink" Target="https://doi.org/10.5061/dryad.tb2rbp037" TargetMode="External"/><Relationship Id="rId1861" Type="http://schemas.openxmlformats.org/officeDocument/2006/relationships/hyperlink" Target="https://doi.org/10.5061/dryad.tb2rbp037" TargetMode="External"/><Relationship Id="rId1307" Type="http://schemas.openxmlformats.org/officeDocument/2006/relationships/hyperlink" Target="https://doi.org/10.5061/dryad.pg4f4qrpg" TargetMode="External"/><Relationship Id="rId1514" Type="http://schemas.openxmlformats.org/officeDocument/2006/relationships/hyperlink" Target="https://doi.org/10.1111/jeb.12341" TargetMode="External"/><Relationship Id="rId1721" Type="http://schemas.openxmlformats.org/officeDocument/2006/relationships/hyperlink" Target="https://doi.org/10.5061/dryad.tb2rbp037" TargetMode="External"/><Relationship Id="rId1959" Type="http://schemas.openxmlformats.org/officeDocument/2006/relationships/hyperlink" Target="https://doi.org/10.5061/dryad.tb2rbp037" TargetMode="External"/><Relationship Id="rId13" Type="http://schemas.openxmlformats.org/officeDocument/2006/relationships/hyperlink" Target="https://doi.org/10.1111/nph.20373" TargetMode="External"/><Relationship Id="rId1819" Type="http://schemas.openxmlformats.org/officeDocument/2006/relationships/hyperlink" Target="https://doi.org/10.5061/dryad.tb2rbp037" TargetMode="External"/><Relationship Id="rId2190" Type="http://schemas.openxmlformats.org/officeDocument/2006/relationships/hyperlink" Target="https://doi.org/10.1111/1365-2435.14121" TargetMode="External"/><Relationship Id="rId2288" Type="http://schemas.openxmlformats.org/officeDocument/2006/relationships/hyperlink" Target="https://doi.org/10.1111/1365-2435.14121" TargetMode="External"/><Relationship Id="rId162" Type="http://schemas.openxmlformats.org/officeDocument/2006/relationships/hyperlink" Target="https://doi.org/10.5061/dryad.81k9m23" TargetMode="External"/><Relationship Id="rId467" Type="http://schemas.openxmlformats.org/officeDocument/2006/relationships/hyperlink" Target="https://doi.org/10.1371/journal.pone.0118299" TargetMode="External"/><Relationship Id="rId1097" Type="http://schemas.openxmlformats.org/officeDocument/2006/relationships/hyperlink" Target="https://doi.org/10.1111/evo.14274" TargetMode="External"/><Relationship Id="rId2050" Type="http://schemas.openxmlformats.org/officeDocument/2006/relationships/hyperlink" Target="https://doi.org/10.1111/1365-2435.14121" TargetMode="External"/><Relationship Id="rId2148" Type="http://schemas.openxmlformats.org/officeDocument/2006/relationships/hyperlink" Target="https://doi.org/10.1111/1365-2435.14121" TargetMode="External"/><Relationship Id="rId674" Type="http://schemas.openxmlformats.org/officeDocument/2006/relationships/hyperlink" Target="https://doi.org/10.5061/dryad.9sn3k" TargetMode="External"/><Relationship Id="rId881" Type="http://schemas.openxmlformats.org/officeDocument/2006/relationships/hyperlink" Target="https://doi.org/10.5061/dryad.pg4f4qrpg" TargetMode="External"/><Relationship Id="rId979" Type="http://schemas.openxmlformats.org/officeDocument/2006/relationships/hyperlink" Target="https://doi.org/10.5061/dryad.pg4f4qrpg" TargetMode="External"/><Relationship Id="rId327" Type="http://schemas.openxmlformats.org/officeDocument/2006/relationships/hyperlink" Target="https://doi.org/10.5061/dryad.dj40r" TargetMode="External"/><Relationship Id="rId534" Type="http://schemas.openxmlformats.org/officeDocument/2006/relationships/hyperlink" Target="https://doi.org/10.5061/dryad.9sn3k" TargetMode="External"/><Relationship Id="rId741" Type="http://schemas.openxmlformats.org/officeDocument/2006/relationships/hyperlink" Target="https://doi.org/10.5061/dryad.9sn3k" TargetMode="External"/><Relationship Id="rId839" Type="http://schemas.openxmlformats.org/officeDocument/2006/relationships/hyperlink" Target="https://doi.org/10.5061/dryad.pg4f4qrpg" TargetMode="External"/><Relationship Id="rId1164" Type="http://schemas.openxmlformats.org/officeDocument/2006/relationships/hyperlink" Target="https://doi.org/10.5061/dryad.pg4f4qrpg" TargetMode="External"/><Relationship Id="rId1371" Type="http://schemas.openxmlformats.org/officeDocument/2006/relationships/hyperlink" Target="https://doi.org/10.5061/dryad.pg4f4qrpg" TargetMode="External"/><Relationship Id="rId1469" Type="http://schemas.openxmlformats.org/officeDocument/2006/relationships/hyperlink" Target="https://doi.org/10.5061/dryad.44mt9" TargetMode="External"/><Relationship Id="rId2008" Type="http://schemas.openxmlformats.org/officeDocument/2006/relationships/hyperlink" Target="https://doi.org/10.1111/1365-2435.14121" TargetMode="External"/><Relationship Id="rId2215" Type="http://schemas.openxmlformats.org/officeDocument/2006/relationships/hyperlink" Target="https://doi.org/10.1111/1365-2435.14121" TargetMode="External"/><Relationship Id="rId601" Type="http://schemas.openxmlformats.org/officeDocument/2006/relationships/hyperlink" Target="https://doi.org/10.5061/dryad.9sn3k" TargetMode="External"/><Relationship Id="rId1024" Type="http://schemas.openxmlformats.org/officeDocument/2006/relationships/hyperlink" Target="https://doi.org/10.5061/dryad.pg4f4qrpg" TargetMode="External"/><Relationship Id="rId1231" Type="http://schemas.openxmlformats.org/officeDocument/2006/relationships/hyperlink" Target="https://doi.org/10.1111/evo.14274" TargetMode="External"/><Relationship Id="rId1676" Type="http://schemas.openxmlformats.org/officeDocument/2006/relationships/hyperlink" Target="https://doi.org/10.5061/dryad.tb2rbp037" TargetMode="External"/><Relationship Id="rId1883" Type="http://schemas.openxmlformats.org/officeDocument/2006/relationships/hyperlink" Target="https://doi.org/10.5061/dryad.tb2rbp037" TargetMode="External"/><Relationship Id="rId906" Type="http://schemas.openxmlformats.org/officeDocument/2006/relationships/hyperlink" Target="https://doi.org/10.5061/dryad.pg4f4qrpg" TargetMode="External"/><Relationship Id="rId1329" Type="http://schemas.openxmlformats.org/officeDocument/2006/relationships/hyperlink" Target="https://doi.org/10.5061/dryad.pg4f4qrpg" TargetMode="External"/><Relationship Id="rId1536" Type="http://schemas.openxmlformats.org/officeDocument/2006/relationships/hyperlink" Target="https://doi.org/10.1111/1365-2745.14378" TargetMode="External"/><Relationship Id="rId1743" Type="http://schemas.openxmlformats.org/officeDocument/2006/relationships/hyperlink" Target="https://doi.org/10.5061/dryad.tb2rbp037" TargetMode="External"/><Relationship Id="rId1950" Type="http://schemas.openxmlformats.org/officeDocument/2006/relationships/hyperlink" Target="https://doi.org/10.5061/dryad.tb2rbp037" TargetMode="External"/><Relationship Id="rId35" Type="http://schemas.openxmlformats.org/officeDocument/2006/relationships/hyperlink" Target="https://doi.org/10.1111/nph.20373" TargetMode="External"/><Relationship Id="rId1603" Type="http://schemas.openxmlformats.org/officeDocument/2006/relationships/hyperlink" Target="https://doi.org/10.1111/1365-2745.14369" TargetMode="External"/><Relationship Id="rId1810" Type="http://schemas.openxmlformats.org/officeDocument/2006/relationships/hyperlink" Target="https://doi.org/10.5061/dryad.tb2rbp037" TargetMode="External"/><Relationship Id="rId184" Type="http://schemas.openxmlformats.org/officeDocument/2006/relationships/hyperlink" Target="https://doi.org/10.1098/rspb.2018.1239" TargetMode="External"/><Relationship Id="rId391" Type="http://schemas.openxmlformats.org/officeDocument/2006/relationships/hyperlink" Target="https://doi.org/10.5061/dryad.9sn3k" TargetMode="External"/><Relationship Id="rId1908" Type="http://schemas.openxmlformats.org/officeDocument/2006/relationships/hyperlink" Target="https://doi.org/10.5061/dryad.tb2rbp037" TargetMode="External"/><Relationship Id="rId2072" Type="http://schemas.openxmlformats.org/officeDocument/2006/relationships/hyperlink" Target="https://doi.org/10.1111/1365-2435.14121" TargetMode="External"/><Relationship Id="rId251" Type="http://schemas.openxmlformats.org/officeDocument/2006/relationships/hyperlink" Target="https://doi.org/10.1111/oik.04501" TargetMode="External"/><Relationship Id="rId489" Type="http://schemas.openxmlformats.org/officeDocument/2006/relationships/hyperlink" Target="https://doi.org/10.5061/dryad.9sn3k" TargetMode="External"/><Relationship Id="rId696" Type="http://schemas.openxmlformats.org/officeDocument/2006/relationships/hyperlink" Target="https://doi.org/10.1371/journal.pone.0118299" TargetMode="External"/><Relationship Id="rId349" Type="http://schemas.openxmlformats.org/officeDocument/2006/relationships/hyperlink" Target="https://doi.org/10.5061/dryad.9sn3k" TargetMode="External"/><Relationship Id="rId556" Type="http://schemas.openxmlformats.org/officeDocument/2006/relationships/hyperlink" Target="https://doi.org/10.1371/journal.pone.0118299" TargetMode="External"/><Relationship Id="rId763" Type="http://schemas.openxmlformats.org/officeDocument/2006/relationships/hyperlink" Target="https://doi.org/10.5061/dryad.kq72j" TargetMode="External"/><Relationship Id="rId1186" Type="http://schemas.openxmlformats.org/officeDocument/2006/relationships/hyperlink" Target="https://doi.org/10.1111/evo.14274" TargetMode="External"/><Relationship Id="rId1393" Type="http://schemas.openxmlformats.org/officeDocument/2006/relationships/hyperlink" Target="https://doi.org/10.5061/dryad.pg4f4qrpg" TargetMode="External"/><Relationship Id="rId2237" Type="http://schemas.openxmlformats.org/officeDocument/2006/relationships/hyperlink" Target="https://doi.org/10.1111/1365-2435.14121" TargetMode="External"/><Relationship Id="rId111" Type="http://schemas.openxmlformats.org/officeDocument/2006/relationships/hyperlink" Target="https://doi.org/10.5061/dryad.81k9m23" TargetMode="External"/><Relationship Id="rId209" Type="http://schemas.openxmlformats.org/officeDocument/2006/relationships/hyperlink" Target="https://doi.org/10.5061/dryad.44mt9" TargetMode="External"/><Relationship Id="rId416" Type="http://schemas.openxmlformats.org/officeDocument/2006/relationships/hyperlink" Target="https://doi.org/10.1371/journal.pone.0118299" TargetMode="External"/><Relationship Id="rId970" Type="http://schemas.openxmlformats.org/officeDocument/2006/relationships/hyperlink" Target="https://doi.org/10.1111/evo.14274" TargetMode="External"/><Relationship Id="rId1046" Type="http://schemas.openxmlformats.org/officeDocument/2006/relationships/hyperlink" Target="https://doi.org/10.1111/evo.14274" TargetMode="External"/><Relationship Id="rId1253" Type="http://schemas.openxmlformats.org/officeDocument/2006/relationships/hyperlink" Target="https://doi.org/10.1111/evo.14274" TargetMode="External"/><Relationship Id="rId1698" Type="http://schemas.openxmlformats.org/officeDocument/2006/relationships/hyperlink" Target="https://doi.org/10.5061/dryad.tb2rbp037" TargetMode="External"/><Relationship Id="rId623" Type="http://schemas.openxmlformats.org/officeDocument/2006/relationships/hyperlink" Target="https://doi.org/10.5061/dryad.9sn3k" TargetMode="External"/><Relationship Id="rId830" Type="http://schemas.openxmlformats.org/officeDocument/2006/relationships/hyperlink" Target="https://doi.org/10.1111/evo.14274" TargetMode="External"/><Relationship Id="rId928" Type="http://schemas.openxmlformats.org/officeDocument/2006/relationships/hyperlink" Target="https://doi.org/10.1111/evo.14274" TargetMode="External"/><Relationship Id="rId1460" Type="http://schemas.openxmlformats.org/officeDocument/2006/relationships/hyperlink" Target="https://doi.org/10.1111/evo.14274" TargetMode="External"/><Relationship Id="rId1558" Type="http://schemas.openxmlformats.org/officeDocument/2006/relationships/hyperlink" Target="https://doi.org/10.1111/1365-2745.14369" TargetMode="External"/><Relationship Id="rId1765" Type="http://schemas.openxmlformats.org/officeDocument/2006/relationships/hyperlink" Target="https://doi.org/10.5061/dryad.tb2rbp037" TargetMode="External"/><Relationship Id="rId2304" Type="http://schemas.openxmlformats.org/officeDocument/2006/relationships/hyperlink" Target="https://doi.org/10.1111/1365-2435.14121" TargetMode="External"/><Relationship Id="rId57" Type="http://schemas.openxmlformats.org/officeDocument/2006/relationships/hyperlink" Target="https://doi.org/10.1111/1365-2745.14369" TargetMode="External"/><Relationship Id="rId1113" Type="http://schemas.openxmlformats.org/officeDocument/2006/relationships/hyperlink" Target="https://doi.org/10.5061/dryad.pg4f4qrpg" TargetMode="External"/><Relationship Id="rId1320" Type="http://schemas.openxmlformats.org/officeDocument/2006/relationships/hyperlink" Target="https://doi.org/10.5061/dryad.pg4f4qrpg" TargetMode="External"/><Relationship Id="rId1418" Type="http://schemas.openxmlformats.org/officeDocument/2006/relationships/hyperlink" Target="https://doi.org/10.1111/evo.14274" TargetMode="External"/><Relationship Id="rId1972" Type="http://schemas.openxmlformats.org/officeDocument/2006/relationships/hyperlink" Target="https://doi.org/10.1111/1365-2435.14121" TargetMode="External"/><Relationship Id="rId1625" Type="http://schemas.openxmlformats.org/officeDocument/2006/relationships/hyperlink" Target="https://doi.org/10.5061/dryad.2jm63xsz1" TargetMode="External"/><Relationship Id="rId1832" Type="http://schemas.openxmlformats.org/officeDocument/2006/relationships/hyperlink" Target="https://doi.org/10.5061/dryad.tb2rbp037" TargetMode="External"/><Relationship Id="rId2094" Type="http://schemas.openxmlformats.org/officeDocument/2006/relationships/hyperlink" Target="https://doi.org/10.1111/1365-2435.14121" TargetMode="External"/><Relationship Id="rId273" Type="http://schemas.openxmlformats.org/officeDocument/2006/relationships/hyperlink" Target="https://doi.org/10.1111/oik.04501" TargetMode="External"/><Relationship Id="rId480" Type="http://schemas.openxmlformats.org/officeDocument/2006/relationships/hyperlink" Target="https://doi.org/10.1371/journal.pone.0118299" TargetMode="External"/><Relationship Id="rId2161" Type="http://schemas.openxmlformats.org/officeDocument/2006/relationships/hyperlink" Target="https://doi.org/10.1111/1365-2435.14121" TargetMode="External"/><Relationship Id="rId133" Type="http://schemas.openxmlformats.org/officeDocument/2006/relationships/hyperlink" Target="https://doi.org/10.5061/dryad.81k9m23" TargetMode="External"/><Relationship Id="rId340" Type="http://schemas.openxmlformats.org/officeDocument/2006/relationships/hyperlink" Target="https://doi.org/10.1371/journal.pone.0118299" TargetMode="External"/><Relationship Id="rId578" Type="http://schemas.openxmlformats.org/officeDocument/2006/relationships/hyperlink" Target="https://doi.org/10.1371/journal.pone.0118299" TargetMode="External"/><Relationship Id="rId785" Type="http://schemas.openxmlformats.org/officeDocument/2006/relationships/hyperlink" Target="https://doi.org/10.1111/evo.14274" TargetMode="External"/><Relationship Id="rId992" Type="http://schemas.openxmlformats.org/officeDocument/2006/relationships/hyperlink" Target="https://doi.org/10.1111/evo.14274" TargetMode="External"/><Relationship Id="rId2021" Type="http://schemas.openxmlformats.org/officeDocument/2006/relationships/hyperlink" Target="https://doi.org/10.1111/1365-2435.14121" TargetMode="External"/><Relationship Id="rId2259" Type="http://schemas.openxmlformats.org/officeDocument/2006/relationships/hyperlink" Target="https://doi.org/10.1111/1365-2435.14121" TargetMode="External"/><Relationship Id="rId200" Type="http://schemas.openxmlformats.org/officeDocument/2006/relationships/hyperlink" Target="https://doi.org/10.5061/dryad.44mt9" TargetMode="External"/><Relationship Id="rId438" Type="http://schemas.openxmlformats.org/officeDocument/2006/relationships/hyperlink" Target="https://doi.org/10.1371/journal.pone.0118299" TargetMode="External"/><Relationship Id="rId645" Type="http://schemas.openxmlformats.org/officeDocument/2006/relationships/hyperlink" Target="https://doi.org/10.1371/journal.pone.0118299" TargetMode="External"/><Relationship Id="rId852" Type="http://schemas.openxmlformats.org/officeDocument/2006/relationships/hyperlink" Target="https://doi.org/10.5061/dryad.pg4f4qrpg" TargetMode="External"/><Relationship Id="rId1068" Type="http://schemas.openxmlformats.org/officeDocument/2006/relationships/hyperlink" Target="https://doi.org/10.1111/evo.14274" TargetMode="External"/><Relationship Id="rId1275" Type="http://schemas.openxmlformats.org/officeDocument/2006/relationships/hyperlink" Target="https://doi.org/10.1111/evo.14274" TargetMode="External"/><Relationship Id="rId1482" Type="http://schemas.openxmlformats.org/officeDocument/2006/relationships/hyperlink" Target="https://doi.org/10.1371/journal.pone.0147975" TargetMode="External"/><Relationship Id="rId2119" Type="http://schemas.openxmlformats.org/officeDocument/2006/relationships/hyperlink" Target="https://doi.org/10.1111/1365-2435.14121" TargetMode="External"/><Relationship Id="rId505" Type="http://schemas.openxmlformats.org/officeDocument/2006/relationships/hyperlink" Target="https://doi.org/10.1371/journal.pone.0118299" TargetMode="External"/><Relationship Id="rId712" Type="http://schemas.openxmlformats.org/officeDocument/2006/relationships/hyperlink" Target="https://doi.org/10.5061/dryad.9sn3k" TargetMode="External"/><Relationship Id="rId1135" Type="http://schemas.openxmlformats.org/officeDocument/2006/relationships/hyperlink" Target="https://doi.org/10.5061/dryad.pg4f4qrpg" TargetMode="External"/><Relationship Id="rId1342" Type="http://schemas.openxmlformats.org/officeDocument/2006/relationships/hyperlink" Target="https://doi.org/10.1111/evo.14274" TargetMode="External"/><Relationship Id="rId1787" Type="http://schemas.openxmlformats.org/officeDocument/2006/relationships/hyperlink" Target="https://doi.org/10.5061/dryad.tb2rbp037" TargetMode="External"/><Relationship Id="rId1994" Type="http://schemas.openxmlformats.org/officeDocument/2006/relationships/hyperlink" Target="https://doi.org/10.1111/1365-2435.14121" TargetMode="External"/><Relationship Id="rId79" Type="http://schemas.openxmlformats.org/officeDocument/2006/relationships/hyperlink" Target="https://doi.org/10.1111/evo.13852" TargetMode="External"/><Relationship Id="rId1202" Type="http://schemas.openxmlformats.org/officeDocument/2006/relationships/hyperlink" Target="https://doi.org/10.1111/evo.14274" TargetMode="External"/><Relationship Id="rId1647" Type="http://schemas.openxmlformats.org/officeDocument/2006/relationships/hyperlink" Target="https://doi.org/10.5061/dryad.tb2rbp037" TargetMode="External"/><Relationship Id="rId1854" Type="http://schemas.openxmlformats.org/officeDocument/2006/relationships/hyperlink" Target="https://doi.org/10.5061/dryad.tb2rbp037" TargetMode="External"/><Relationship Id="rId1507" Type="http://schemas.openxmlformats.org/officeDocument/2006/relationships/hyperlink" Target="https://doi.org/10.1371/journal.pone.0147975" TargetMode="External"/><Relationship Id="rId1714" Type="http://schemas.openxmlformats.org/officeDocument/2006/relationships/hyperlink" Target="https://doi.org/10.5061/dryad.tb2rbp037" TargetMode="External"/><Relationship Id="rId295" Type="http://schemas.openxmlformats.org/officeDocument/2006/relationships/hyperlink" Target="https://doi.org/10.1111/oik.04501" TargetMode="External"/><Relationship Id="rId1921" Type="http://schemas.openxmlformats.org/officeDocument/2006/relationships/hyperlink" Target="https://doi.org/10.5061/dryad.tb2rbp037" TargetMode="External"/><Relationship Id="rId2183" Type="http://schemas.openxmlformats.org/officeDocument/2006/relationships/hyperlink" Target="https://doi.org/10.1111/1365-2435.14121" TargetMode="External"/><Relationship Id="rId155" Type="http://schemas.openxmlformats.org/officeDocument/2006/relationships/hyperlink" Target="https://doi.org/10.1098/rspb.2018.1239" TargetMode="External"/><Relationship Id="rId362" Type="http://schemas.openxmlformats.org/officeDocument/2006/relationships/hyperlink" Target="https://doi.org/10.5061/dryad.9sn3k" TargetMode="External"/><Relationship Id="rId1297" Type="http://schemas.openxmlformats.org/officeDocument/2006/relationships/hyperlink" Target="https://doi.org/10.5061/dryad.pg4f4qrpg" TargetMode="External"/><Relationship Id="rId2043" Type="http://schemas.openxmlformats.org/officeDocument/2006/relationships/hyperlink" Target="https://doi.org/10.1111/1365-2435.14121" TargetMode="External"/><Relationship Id="rId2250" Type="http://schemas.openxmlformats.org/officeDocument/2006/relationships/hyperlink" Target="https://doi.org/10.1111/1365-2435.14121" TargetMode="External"/><Relationship Id="rId222" Type="http://schemas.openxmlformats.org/officeDocument/2006/relationships/hyperlink" Target="https://doi.org/10.5061/dryad.44mt9" TargetMode="External"/><Relationship Id="rId667" Type="http://schemas.openxmlformats.org/officeDocument/2006/relationships/hyperlink" Target="https://doi.org/10.1371/journal.pone.0118299" TargetMode="External"/><Relationship Id="rId874" Type="http://schemas.openxmlformats.org/officeDocument/2006/relationships/hyperlink" Target="https://doi.org/10.5061/dryad.pg4f4qrpg" TargetMode="External"/><Relationship Id="rId2110" Type="http://schemas.openxmlformats.org/officeDocument/2006/relationships/hyperlink" Target="https://doi.org/10.1111/1365-2435.14121" TargetMode="External"/><Relationship Id="rId527" Type="http://schemas.openxmlformats.org/officeDocument/2006/relationships/hyperlink" Target="https://doi.org/10.1371/journal.pone.0118299" TargetMode="External"/><Relationship Id="rId734" Type="http://schemas.openxmlformats.org/officeDocument/2006/relationships/hyperlink" Target="https://doi.org/10.5061/dryad.9sn3k" TargetMode="External"/><Relationship Id="rId941" Type="http://schemas.openxmlformats.org/officeDocument/2006/relationships/hyperlink" Target="https://doi.org/10.1111/evo.14274" TargetMode="External"/><Relationship Id="rId1157" Type="http://schemas.openxmlformats.org/officeDocument/2006/relationships/hyperlink" Target="https://doi.org/10.5061/dryad.pg4f4qrpg" TargetMode="External"/><Relationship Id="rId1364" Type="http://schemas.openxmlformats.org/officeDocument/2006/relationships/hyperlink" Target="https://doi.org/10.1111/evo.14274" TargetMode="External"/><Relationship Id="rId1571" Type="http://schemas.openxmlformats.org/officeDocument/2006/relationships/hyperlink" Target="https://doi.org/10.1111/1365-2745.14369" TargetMode="External"/><Relationship Id="rId2208" Type="http://schemas.openxmlformats.org/officeDocument/2006/relationships/hyperlink" Target="https://doi.org/10.1111/1365-2435.14121" TargetMode="External"/><Relationship Id="rId70" Type="http://schemas.openxmlformats.org/officeDocument/2006/relationships/hyperlink" Target="https://doi.org/10.5061/dryad.vmcvdncpw" TargetMode="External"/><Relationship Id="rId801" Type="http://schemas.openxmlformats.org/officeDocument/2006/relationships/hyperlink" Target="https://doi.org/10.1111/evo.14274" TargetMode="External"/><Relationship Id="rId1017" Type="http://schemas.openxmlformats.org/officeDocument/2006/relationships/hyperlink" Target="https://doi.org/10.5061/dryad.pg4f4qrpg" TargetMode="External"/><Relationship Id="rId1224" Type="http://schemas.openxmlformats.org/officeDocument/2006/relationships/hyperlink" Target="https://doi.org/10.5061/dryad.pg4f4qrpg" TargetMode="External"/><Relationship Id="rId1431" Type="http://schemas.openxmlformats.org/officeDocument/2006/relationships/hyperlink" Target="https://doi.org/10.5061/dryad.pg4f4qrpg" TargetMode="External"/><Relationship Id="rId1669" Type="http://schemas.openxmlformats.org/officeDocument/2006/relationships/hyperlink" Target="https://doi.org/10.5061/dryad.tb2rbp037" TargetMode="External"/><Relationship Id="rId1876" Type="http://schemas.openxmlformats.org/officeDocument/2006/relationships/hyperlink" Target="https://doi.org/10.5061/dryad.tb2rbp037" TargetMode="External"/><Relationship Id="rId1529" Type="http://schemas.openxmlformats.org/officeDocument/2006/relationships/hyperlink" Target="https://doi.org/10.5061/dryad.hmgqnk9sd" TargetMode="External"/><Relationship Id="rId1736" Type="http://schemas.openxmlformats.org/officeDocument/2006/relationships/hyperlink" Target="https://doi.org/10.5061/dryad.tb2rbp037" TargetMode="External"/><Relationship Id="rId1943" Type="http://schemas.openxmlformats.org/officeDocument/2006/relationships/hyperlink" Target="https://doi.org/10.5061/dryad.tb2rbp037" TargetMode="External"/><Relationship Id="rId28" Type="http://schemas.openxmlformats.org/officeDocument/2006/relationships/hyperlink" Target="https://doi.org/10.1111/1365-2745.14378" TargetMode="External"/><Relationship Id="rId1803" Type="http://schemas.openxmlformats.org/officeDocument/2006/relationships/hyperlink" Target="https://doi.org/10.5061/dryad.tb2rbp037" TargetMode="External"/><Relationship Id="rId177" Type="http://schemas.openxmlformats.org/officeDocument/2006/relationships/hyperlink" Target="https://doi.org/10.1098/rspb.2018.1239" TargetMode="External"/><Relationship Id="rId384" Type="http://schemas.openxmlformats.org/officeDocument/2006/relationships/hyperlink" Target="https://doi.org/10.5061/dryad.9sn3k" TargetMode="External"/><Relationship Id="rId591" Type="http://schemas.openxmlformats.org/officeDocument/2006/relationships/hyperlink" Target="https://doi.org/10.5061/dryad.9sn3k" TargetMode="External"/><Relationship Id="rId2065" Type="http://schemas.openxmlformats.org/officeDocument/2006/relationships/hyperlink" Target="https://doi.org/10.1111/1365-2435.14121" TargetMode="External"/><Relationship Id="rId2272" Type="http://schemas.openxmlformats.org/officeDocument/2006/relationships/hyperlink" Target="https://doi.org/10.1111/1365-2435.14121" TargetMode="External"/><Relationship Id="rId244" Type="http://schemas.openxmlformats.org/officeDocument/2006/relationships/hyperlink" Target="https://doi.org/10.1111/oik.04501" TargetMode="External"/><Relationship Id="rId689" Type="http://schemas.openxmlformats.org/officeDocument/2006/relationships/hyperlink" Target="https://doi.org/10.5061/dryad.9sn3k" TargetMode="External"/><Relationship Id="rId896" Type="http://schemas.openxmlformats.org/officeDocument/2006/relationships/hyperlink" Target="https://doi.org/10.1111/evo.14274" TargetMode="External"/><Relationship Id="rId1081" Type="http://schemas.openxmlformats.org/officeDocument/2006/relationships/hyperlink" Target="https://doi.org/10.1111/evo.14274" TargetMode="External"/><Relationship Id="rId451" Type="http://schemas.openxmlformats.org/officeDocument/2006/relationships/hyperlink" Target="https://doi.org/10.5061/dryad.9sn3k" TargetMode="External"/><Relationship Id="rId549" Type="http://schemas.openxmlformats.org/officeDocument/2006/relationships/hyperlink" Target="https://doi.org/10.5061/dryad.9sn3k" TargetMode="External"/><Relationship Id="rId756" Type="http://schemas.openxmlformats.org/officeDocument/2006/relationships/hyperlink" Target="https://doi.org/10.1371/journal.pone.0118299" TargetMode="External"/><Relationship Id="rId1179" Type="http://schemas.openxmlformats.org/officeDocument/2006/relationships/hyperlink" Target="https://doi.org/10.1111/evo.14274" TargetMode="External"/><Relationship Id="rId1386" Type="http://schemas.openxmlformats.org/officeDocument/2006/relationships/hyperlink" Target="https://doi.org/10.1111/evo.14274" TargetMode="External"/><Relationship Id="rId1593" Type="http://schemas.openxmlformats.org/officeDocument/2006/relationships/hyperlink" Target="https://doi.org/10.5061/dryad.2jm63xsz1" TargetMode="External"/><Relationship Id="rId2132" Type="http://schemas.openxmlformats.org/officeDocument/2006/relationships/hyperlink" Target="https://doi.org/10.1111/1365-2435.14121" TargetMode="External"/><Relationship Id="rId104" Type="http://schemas.openxmlformats.org/officeDocument/2006/relationships/hyperlink" Target="https://doi.org/10.5061/dryad.81k9m23" TargetMode="External"/><Relationship Id="rId311" Type="http://schemas.openxmlformats.org/officeDocument/2006/relationships/hyperlink" Target="https://doi.org/10.1371/journal.pone.0147975" TargetMode="External"/><Relationship Id="rId409" Type="http://schemas.openxmlformats.org/officeDocument/2006/relationships/hyperlink" Target="https://doi.org/10.1371/journal.pone.0118299" TargetMode="External"/><Relationship Id="rId963" Type="http://schemas.openxmlformats.org/officeDocument/2006/relationships/hyperlink" Target="https://doi.org/10.5061/dryad.pg4f4qrpg" TargetMode="External"/><Relationship Id="rId1039" Type="http://schemas.openxmlformats.org/officeDocument/2006/relationships/hyperlink" Target="https://doi.org/10.5061/dryad.pnvx0k6kn" TargetMode="External"/><Relationship Id="rId1246" Type="http://schemas.openxmlformats.org/officeDocument/2006/relationships/hyperlink" Target="https://doi.org/10.5061/dryad.pg4f4qrpg" TargetMode="External"/><Relationship Id="rId1898" Type="http://schemas.openxmlformats.org/officeDocument/2006/relationships/hyperlink" Target="https://doi.org/10.5061/dryad.tb2rbp037" TargetMode="External"/><Relationship Id="rId92" Type="http://schemas.openxmlformats.org/officeDocument/2006/relationships/hyperlink" Target="https://doi.org/10.5061/dryad.1801qd8" TargetMode="External"/><Relationship Id="rId616" Type="http://schemas.openxmlformats.org/officeDocument/2006/relationships/hyperlink" Target="https://doi.org/10.1371/journal.pone.0118299" TargetMode="External"/><Relationship Id="rId823" Type="http://schemas.openxmlformats.org/officeDocument/2006/relationships/hyperlink" Target="https://doi.org/10.1111/evo.14274" TargetMode="External"/><Relationship Id="rId1453" Type="http://schemas.openxmlformats.org/officeDocument/2006/relationships/hyperlink" Target="https://doi.org/10.5061/dryad.pg4f4qrpg" TargetMode="External"/><Relationship Id="rId1660" Type="http://schemas.openxmlformats.org/officeDocument/2006/relationships/hyperlink" Target="https://doi.org/10.5061/dryad.tb2rbp037" TargetMode="External"/><Relationship Id="rId1758" Type="http://schemas.openxmlformats.org/officeDocument/2006/relationships/hyperlink" Target="https://doi.org/10.5061/dryad.tb2rbp037" TargetMode="External"/><Relationship Id="rId1106" Type="http://schemas.openxmlformats.org/officeDocument/2006/relationships/hyperlink" Target="https://doi.org/10.1111/evo.14274" TargetMode="External"/><Relationship Id="rId1313" Type="http://schemas.openxmlformats.org/officeDocument/2006/relationships/hyperlink" Target="https://doi.org/10.5061/dryad.pg4f4qrpg" TargetMode="External"/><Relationship Id="rId1520" Type="http://schemas.openxmlformats.org/officeDocument/2006/relationships/hyperlink" Target="https://doi.org/10.5061/dryad.kq72j" TargetMode="External"/><Relationship Id="rId1965" Type="http://schemas.openxmlformats.org/officeDocument/2006/relationships/hyperlink" Target="https://doi.org/10.5061/dryad.tb2rbp037" TargetMode="External"/><Relationship Id="rId1618" Type="http://schemas.openxmlformats.org/officeDocument/2006/relationships/hyperlink" Target="https://doi.org/10.5061/dryad.2jm63xsz1" TargetMode="External"/><Relationship Id="rId1825" Type="http://schemas.openxmlformats.org/officeDocument/2006/relationships/hyperlink" Target="https://doi.org/10.5061/dryad.tb2rbp037" TargetMode="External"/><Relationship Id="rId199" Type="http://schemas.openxmlformats.org/officeDocument/2006/relationships/hyperlink" Target="https://doi.org/10.5061/dryad.44mt9" TargetMode="External"/><Relationship Id="rId2087" Type="http://schemas.openxmlformats.org/officeDocument/2006/relationships/hyperlink" Target="https://doi.org/10.1111/1365-2435.14121" TargetMode="External"/><Relationship Id="rId2294" Type="http://schemas.openxmlformats.org/officeDocument/2006/relationships/hyperlink" Target="https://doi.org/10.1111/1365-2435.14121" TargetMode="External"/><Relationship Id="rId266" Type="http://schemas.openxmlformats.org/officeDocument/2006/relationships/hyperlink" Target="https://doi.org/10.5061/dryad.44mt9" TargetMode="External"/><Relationship Id="rId473" Type="http://schemas.openxmlformats.org/officeDocument/2006/relationships/hyperlink" Target="https://doi.org/10.5061/dryad.9sn3k" TargetMode="External"/><Relationship Id="rId680" Type="http://schemas.openxmlformats.org/officeDocument/2006/relationships/hyperlink" Target="https://doi.org/10.1371/journal.pone.0118299" TargetMode="External"/><Relationship Id="rId2154" Type="http://schemas.openxmlformats.org/officeDocument/2006/relationships/hyperlink" Target="https://doi.org/10.1111/1365-2435.14121" TargetMode="External"/><Relationship Id="rId126" Type="http://schemas.openxmlformats.org/officeDocument/2006/relationships/hyperlink" Target="https://doi.org/10.5061/dryad.81k9m23" TargetMode="External"/><Relationship Id="rId333" Type="http://schemas.openxmlformats.org/officeDocument/2006/relationships/hyperlink" Target="https://doi.org/10.5061/dryad.9sn3k" TargetMode="External"/><Relationship Id="rId540" Type="http://schemas.openxmlformats.org/officeDocument/2006/relationships/hyperlink" Target="https://doi.org/10.1371/journal.pone.0118299" TargetMode="External"/><Relationship Id="rId778" Type="http://schemas.openxmlformats.org/officeDocument/2006/relationships/hyperlink" Target="https://doi.org/10.5061/dryad.pg4f4qrpg" TargetMode="External"/><Relationship Id="rId985" Type="http://schemas.openxmlformats.org/officeDocument/2006/relationships/hyperlink" Target="https://doi.org/10.5061/dryad.pg4f4qrpg" TargetMode="External"/><Relationship Id="rId1170" Type="http://schemas.openxmlformats.org/officeDocument/2006/relationships/hyperlink" Target="https://doi.org/10.5061/dryad.pg4f4qrpg" TargetMode="External"/><Relationship Id="rId2014" Type="http://schemas.openxmlformats.org/officeDocument/2006/relationships/hyperlink" Target="https://doi.org/10.1111/1365-2435.14121" TargetMode="External"/><Relationship Id="rId2221" Type="http://schemas.openxmlformats.org/officeDocument/2006/relationships/hyperlink" Target="https://doi.org/10.1111/1365-2435.14121" TargetMode="External"/><Relationship Id="rId638" Type="http://schemas.openxmlformats.org/officeDocument/2006/relationships/hyperlink" Target="https://doi.org/10.1371/journal.pone.0118299" TargetMode="External"/><Relationship Id="rId845" Type="http://schemas.openxmlformats.org/officeDocument/2006/relationships/hyperlink" Target="https://doi.org/10.5061/dryad.pg4f4qrpg" TargetMode="External"/><Relationship Id="rId1030" Type="http://schemas.openxmlformats.org/officeDocument/2006/relationships/hyperlink" Target="https://doi.org/10.5061/dryad.pg4f4qrpg" TargetMode="External"/><Relationship Id="rId1268" Type="http://schemas.openxmlformats.org/officeDocument/2006/relationships/hyperlink" Target="https://doi.org/10.5061/dryad.pg4f4qrpg" TargetMode="External"/><Relationship Id="rId1475" Type="http://schemas.openxmlformats.org/officeDocument/2006/relationships/hyperlink" Target="https://doi.org/10.5061/dryad.44mt9" TargetMode="External"/><Relationship Id="rId1682" Type="http://schemas.openxmlformats.org/officeDocument/2006/relationships/hyperlink" Target="https://doi.org/10.5061/dryad.tb2rbp037" TargetMode="External"/><Relationship Id="rId400" Type="http://schemas.openxmlformats.org/officeDocument/2006/relationships/hyperlink" Target="https://doi.org/10.1371/journal.pone.0118299" TargetMode="External"/><Relationship Id="rId705" Type="http://schemas.openxmlformats.org/officeDocument/2006/relationships/hyperlink" Target="https://doi.org/10.1371/journal.pone.0118299" TargetMode="External"/><Relationship Id="rId1128" Type="http://schemas.openxmlformats.org/officeDocument/2006/relationships/hyperlink" Target="https://doi.org/10.5061/dryad.pg4f4qrpg" TargetMode="External"/><Relationship Id="rId1335" Type="http://schemas.openxmlformats.org/officeDocument/2006/relationships/hyperlink" Target="https://doi.org/10.5061/dryad.pg4f4qrpg" TargetMode="External"/><Relationship Id="rId1542" Type="http://schemas.openxmlformats.org/officeDocument/2006/relationships/hyperlink" Target="https://doi.org/10.1111/1365-2745.14369" TargetMode="External"/><Relationship Id="rId1987" Type="http://schemas.openxmlformats.org/officeDocument/2006/relationships/hyperlink" Target="https://doi.org/10.1111/1365-2435.14121" TargetMode="External"/><Relationship Id="rId912" Type="http://schemas.openxmlformats.org/officeDocument/2006/relationships/hyperlink" Target="https://doi.org/10.5061/dryad.pg4f4qrpg" TargetMode="External"/><Relationship Id="rId1847" Type="http://schemas.openxmlformats.org/officeDocument/2006/relationships/hyperlink" Target="https://doi.org/10.5061/dryad.tb2rbp037" TargetMode="External"/><Relationship Id="rId41" Type="http://schemas.openxmlformats.org/officeDocument/2006/relationships/hyperlink" Target="https://doi.org/10.1111/nph.20373" TargetMode="External"/><Relationship Id="rId1402" Type="http://schemas.openxmlformats.org/officeDocument/2006/relationships/hyperlink" Target="https://doi.org/10.1111/evo.14274" TargetMode="External"/><Relationship Id="rId1707" Type="http://schemas.openxmlformats.org/officeDocument/2006/relationships/hyperlink" Target="https://doi.org/10.5061/dryad.tb2rbp037" TargetMode="External"/><Relationship Id="rId190" Type="http://schemas.openxmlformats.org/officeDocument/2006/relationships/hyperlink" Target="https://doi.org/10.1098/rspb.2018.1239" TargetMode="External"/><Relationship Id="rId288" Type="http://schemas.openxmlformats.org/officeDocument/2006/relationships/hyperlink" Target="https://doi.org/10.1111/oik.04501" TargetMode="External"/><Relationship Id="rId1914" Type="http://schemas.openxmlformats.org/officeDocument/2006/relationships/hyperlink" Target="https://doi.org/10.5061/dryad.tb2rbp037" TargetMode="External"/><Relationship Id="rId495" Type="http://schemas.openxmlformats.org/officeDocument/2006/relationships/hyperlink" Target="https://doi.org/10.1371/journal.pone.0118299" TargetMode="External"/><Relationship Id="rId2176" Type="http://schemas.openxmlformats.org/officeDocument/2006/relationships/hyperlink" Target="https://doi.org/10.1111/1365-2435.14121" TargetMode="External"/><Relationship Id="rId148" Type="http://schemas.openxmlformats.org/officeDocument/2006/relationships/hyperlink" Target="https://doi.org/10.1098/rspb.2018.1239" TargetMode="External"/><Relationship Id="rId355" Type="http://schemas.openxmlformats.org/officeDocument/2006/relationships/hyperlink" Target="https://doi.org/10.1371/journal.pone.0118299" TargetMode="External"/><Relationship Id="rId562" Type="http://schemas.openxmlformats.org/officeDocument/2006/relationships/hyperlink" Target="https://doi.org/10.5061/dryad.9sn3k" TargetMode="External"/><Relationship Id="rId1192" Type="http://schemas.openxmlformats.org/officeDocument/2006/relationships/hyperlink" Target="https://doi.org/10.5061/dryad.pg4f4qrpg" TargetMode="External"/><Relationship Id="rId2036" Type="http://schemas.openxmlformats.org/officeDocument/2006/relationships/hyperlink" Target="https://doi.org/10.1111/1365-2435.14121" TargetMode="External"/><Relationship Id="rId2243" Type="http://schemas.openxmlformats.org/officeDocument/2006/relationships/hyperlink" Target="https://doi.org/10.1111/1365-2435.14121" TargetMode="External"/><Relationship Id="rId215" Type="http://schemas.openxmlformats.org/officeDocument/2006/relationships/hyperlink" Target="https://doi.org/10.5061/dryad.44mt9" TargetMode="External"/><Relationship Id="rId422" Type="http://schemas.openxmlformats.org/officeDocument/2006/relationships/hyperlink" Target="https://doi.org/10.5061/dryad.9sn3k" TargetMode="External"/><Relationship Id="rId867" Type="http://schemas.openxmlformats.org/officeDocument/2006/relationships/hyperlink" Target="https://doi.org/10.5061/dryad.pg4f4qrpg" TargetMode="External"/><Relationship Id="rId1052" Type="http://schemas.openxmlformats.org/officeDocument/2006/relationships/hyperlink" Target="https://doi.org/10.1111/evo.14274" TargetMode="External"/><Relationship Id="rId1497" Type="http://schemas.openxmlformats.org/officeDocument/2006/relationships/hyperlink" Target="https://doi.org/10.1371/journal.pone.0147975" TargetMode="External"/><Relationship Id="rId2103" Type="http://schemas.openxmlformats.org/officeDocument/2006/relationships/hyperlink" Target="https://doi.org/10.1111/1365-2435.14121" TargetMode="External"/><Relationship Id="rId727" Type="http://schemas.openxmlformats.org/officeDocument/2006/relationships/hyperlink" Target="https://doi.org/10.1371/journal.pone.0118299" TargetMode="External"/><Relationship Id="rId934" Type="http://schemas.openxmlformats.org/officeDocument/2006/relationships/hyperlink" Target="https://doi.org/10.5061/dryad.pg4f4qrpg" TargetMode="External"/><Relationship Id="rId1357" Type="http://schemas.openxmlformats.org/officeDocument/2006/relationships/hyperlink" Target="https://doi.org/10.5061/dryad.pg4f4qrpg" TargetMode="External"/><Relationship Id="rId1564" Type="http://schemas.openxmlformats.org/officeDocument/2006/relationships/hyperlink" Target="https://doi.org/10.1111/1365-2745.14369" TargetMode="External"/><Relationship Id="rId1771" Type="http://schemas.openxmlformats.org/officeDocument/2006/relationships/hyperlink" Target="https://doi.org/10.5061/dryad.tb2rbp037" TargetMode="External"/><Relationship Id="rId63" Type="http://schemas.openxmlformats.org/officeDocument/2006/relationships/hyperlink" Target="https://doi.org/10.1111/evo.13950" TargetMode="External"/><Relationship Id="rId1217" Type="http://schemas.openxmlformats.org/officeDocument/2006/relationships/hyperlink" Target="https://doi.org/10.5061/dryad.pg4f4qrpg" TargetMode="External"/><Relationship Id="rId1424" Type="http://schemas.openxmlformats.org/officeDocument/2006/relationships/hyperlink" Target="https://doi.org/10.1111/evo.14274" TargetMode="External"/><Relationship Id="rId1631" Type="http://schemas.openxmlformats.org/officeDocument/2006/relationships/hyperlink" Target="https://doi.org/10.1111/1365-2745.14369" TargetMode="External"/><Relationship Id="rId1869" Type="http://schemas.openxmlformats.org/officeDocument/2006/relationships/hyperlink" Target="https://doi.org/10.5061/dryad.tb2rbp037" TargetMode="External"/><Relationship Id="rId1729" Type="http://schemas.openxmlformats.org/officeDocument/2006/relationships/hyperlink" Target="https://doi.org/10.5061/dryad.tb2rbp037" TargetMode="External"/><Relationship Id="rId1936" Type="http://schemas.openxmlformats.org/officeDocument/2006/relationships/hyperlink" Target="https://doi.org/10.5061/dryad.tb2rbp037" TargetMode="External"/><Relationship Id="rId2198" Type="http://schemas.openxmlformats.org/officeDocument/2006/relationships/hyperlink" Target="https://doi.org/10.1111/1365-2435.14121" TargetMode="External"/><Relationship Id="rId377" Type="http://schemas.openxmlformats.org/officeDocument/2006/relationships/hyperlink" Target="https://doi.org/10.1371/journal.pone.0118299" TargetMode="External"/><Relationship Id="rId584" Type="http://schemas.openxmlformats.org/officeDocument/2006/relationships/hyperlink" Target="https://doi.org/10.5061/dryad.9sn3k" TargetMode="External"/><Relationship Id="rId2058" Type="http://schemas.openxmlformats.org/officeDocument/2006/relationships/hyperlink" Target="https://doi.org/10.1111/1365-2435.14121" TargetMode="External"/><Relationship Id="rId2265" Type="http://schemas.openxmlformats.org/officeDocument/2006/relationships/hyperlink" Target="https://doi.org/10.1111/1365-2435.14121" TargetMode="External"/><Relationship Id="rId5" Type="http://schemas.openxmlformats.org/officeDocument/2006/relationships/hyperlink" Target="https://doi.org/10.5061/dryad.2280gb637" TargetMode="External"/><Relationship Id="rId237" Type="http://schemas.openxmlformats.org/officeDocument/2006/relationships/hyperlink" Target="https://doi.org/10.1111/oik.04501" TargetMode="External"/><Relationship Id="rId791" Type="http://schemas.openxmlformats.org/officeDocument/2006/relationships/hyperlink" Target="https://doi.org/10.1111/evo.14274" TargetMode="External"/><Relationship Id="rId889" Type="http://schemas.openxmlformats.org/officeDocument/2006/relationships/hyperlink" Target="https://doi.org/10.5061/dryad.pg4f4qrpg" TargetMode="External"/><Relationship Id="rId1074" Type="http://schemas.openxmlformats.org/officeDocument/2006/relationships/hyperlink" Target="https://doi.org/10.1111/evo.14274" TargetMode="External"/><Relationship Id="rId444" Type="http://schemas.openxmlformats.org/officeDocument/2006/relationships/hyperlink" Target="https://doi.org/10.5061/dryad.9sn3k" TargetMode="External"/><Relationship Id="rId651" Type="http://schemas.openxmlformats.org/officeDocument/2006/relationships/hyperlink" Target="https://doi.org/10.5061/dryad.9sn3k" TargetMode="External"/><Relationship Id="rId749" Type="http://schemas.openxmlformats.org/officeDocument/2006/relationships/hyperlink" Target="https://doi.org/10.5061/dryad.9sn3k" TargetMode="External"/><Relationship Id="rId1281" Type="http://schemas.openxmlformats.org/officeDocument/2006/relationships/hyperlink" Target="https://doi.org/10.1111/evo.14274" TargetMode="External"/><Relationship Id="rId1379" Type="http://schemas.openxmlformats.org/officeDocument/2006/relationships/hyperlink" Target="https://doi.org/10.5061/dryad.pg4f4qrpg" TargetMode="External"/><Relationship Id="rId1586" Type="http://schemas.openxmlformats.org/officeDocument/2006/relationships/hyperlink" Target="https://doi.org/10.5061/dryad.2jm63xsz1" TargetMode="External"/><Relationship Id="rId2125" Type="http://schemas.openxmlformats.org/officeDocument/2006/relationships/hyperlink" Target="https://doi.org/10.1111/1365-2435.14121" TargetMode="External"/><Relationship Id="rId304" Type="http://schemas.openxmlformats.org/officeDocument/2006/relationships/hyperlink" Target="https://doi.org/10.5061/dryad.dj40r" TargetMode="External"/><Relationship Id="rId511" Type="http://schemas.openxmlformats.org/officeDocument/2006/relationships/hyperlink" Target="https://doi.org/10.5061/dryad.9sn3k" TargetMode="External"/><Relationship Id="rId609" Type="http://schemas.openxmlformats.org/officeDocument/2006/relationships/hyperlink" Target="https://doi.org/10.5061/dryad.9sn3k" TargetMode="External"/><Relationship Id="rId956" Type="http://schemas.openxmlformats.org/officeDocument/2006/relationships/hyperlink" Target="https://doi.org/10.5061/dryad.pg4f4qrpg" TargetMode="External"/><Relationship Id="rId1141" Type="http://schemas.openxmlformats.org/officeDocument/2006/relationships/hyperlink" Target="https://doi.org/10.5061/dryad.pg4f4qrpg" TargetMode="External"/><Relationship Id="rId1239" Type="http://schemas.openxmlformats.org/officeDocument/2006/relationships/hyperlink" Target="https://doi.org/10.5061/dryad.pg4f4qrpg" TargetMode="External"/><Relationship Id="rId1793" Type="http://schemas.openxmlformats.org/officeDocument/2006/relationships/hyperlink" Target="https://doi.org/10.5061/dryad.tb2rbp037" TargetMode="External"/><Relationship Id="rId85" Type="http://schemas.openxmlformats.org/officeDocument/2006/relationships/hyperlink" Target="https://doi.org/10.1111/evo.13852" TargetMode="External"/><Relationship Id="rId816" Type="http://schemas.openxmlformats.org/officeDocument/2006/relationships/hyperlink" Target="https://doi.org/10.1111/evo.14274" TargetMode="External"/><Relationship Id="rId1001" Type="http://schemas.openxmlformats.org/officeDocument/2006/relationships/hyperlink" Target="https://doi.org/10.1111/evo.14274" TargetMode="External"/><Relationship Id="rId1446" Type="http://schemas.openxmlformats.org/officeDocument/2006/relationships/hyperlink" Target="https://doi.org/10.1111/evo.14274" TargetMode="External"/><Relationship Id="rId1653" Type="http://schemas.openxmlformats.org/officeDocument/2006/relationships/hyperlink" Target="https://doi.org/10.5061/dryad.tb2rbp037" TargetMode="External"/><Relationship Id="rId1860" Type="http://schemas.openxmlformats.org/officeDocument/2006/relationships/hyperlink" Target="https://doi.org/10.5061/dryad.tb2rbp037" TargetMode="External"/><Relationship Id="rId1306" Type="http://schemas.openxmlformats.org/officeDocument/2006/relationships/hyperlink" Target="https://doi.org/10.5061/dryad.pg4f4qrpg" TargetMode="External"/><Relationship Id="rId1513" Type="http://schemas.openxmlformats.org/officeDocument/2006/relationships/hyperlink" Target="https://doi.org/10.5061/dryad.kq72j" TargetMode="External"/><Relationship Id="rId1720" Type="http://schemas.openxmlformats.org/officeDocument/2006/relationships/hyperlink" Target="https://doi.org/10.5061/dryad.tb2rbp037" TargetMode="External"/><Relationship Id="rId1958" Type="http://schemas.openxmlformats.org/officeDocument/2006/relationships/hyperlink" Target="https://doi.org/10.5061/dryad.tb2rbp037" TargetMode="External"/><Relationship Id="rId12" Type="http://schemas.openxmlformats.org/officeDocument/2006/relationships/hyperlink" Target="https://doi.org/10.5061/dryad.2280gb637" TargetMode="External"/><Relationship Id="rId1818" Type="http://schemas.openxmlformats.org/officeDocument/2006/relationships/hyperlink" Target="https://doi.org/10.5061/dryad.tb2rbp037" TargetMode="External"/><Relationship Id="rId161" Type="http://schemas.openxmlformats.org/officeDocument/2006/relationships/hyperlink" Target="https://doi.org/10.5061/dryad.81k9m23" TargetMode="External"/><Relationship Id="rId399" Type="http://schemas.openxmlformats.org/officeDocument/2006/relationships/hyperlink" Target="https://doi.org/10.5061/dryad.9sn3k" TargetMode="External"/><Relationship Id="rId2287" Type="http://schemas.openxmlformats.org/officeDocument/2006/relationships/hyperlink" Target="https://doi.org/10.1111/1365-2435.14121" TargetMode="External"/><Relationship Id="rId259" Type="http://schemas.openxmlformats.org/officeDocument/2006/relationships/hyperlink" Target="https://doi.org/10.1111/oik.04501" TargetMode="External"/><Relationship Id="rId466" Type="http://schemas.openxmlformats.org/officeDocument/2006/relationships/hyperlink" Target="https://doi.org/10.1371/journal.pone.0118299" TargetMode="External"/><Relationship Id="rId673" Type="http://schemas.openxmlformats.org/officeDocument/2006/relationships/hyperlink" Target="https://doi.org/10.5061/dryad.9sn3k" TargetMode="External"/><Relationship Id="rId880" Type="http://schemas.openxmlformats.org/officeDocument/2006/relationships/hyperlink" Target="https://doi.org/10.5061/dryad.pg4f4qrpg" TargetMode="External"/><Relationship Id="rId1096" Type="http://schemas.openxmlformats.org/officeDocument/2006/relationships/hyperlink" Target="https://doi.org/10.1111/evo.14274" TargetMode="External"/><Relationship Id="rId2147" Type="http://schemas.openxmlformats.org/officeDocument/2006/relationships/hyperlink" Target="https://doi.org/10.1111/1365-2435.14121" TargetMode="External"/><Relationship Id="rId119" Type="http://schemas.openxmlformats.org/officeDocument/2006/relationships/hyperlink" Target="https://doi.org/10.1098/rspb.2018.1239" TargetMode="External"/><Relationship Id="rId326" Type="http://schemas.openxmlformats.org/officeDocument/2006/relationships/hyperlink" Target="https://doi.org/10.5061/dryad.dj40r" TargetMode="External"/><Relationship Id="rId533" Type="http://schemas.openxmlformats.org/officeDocument/2006/relationships/hyperlink" Target="https://doi.org/10.5061/dryad.9sn3k" TargetMode="External"/><Relationship Id="rId978" Type="http://schemas.openxmlformats.org/officeDocument/2006/relationships/hyperlink" Target="https://doi.org/10.5061/dryad.pg4f4qrpg" TargetMode="External"/><Relationship Id="rId1163" Type="http://schemas.openxmlformats.org/officeDocument/2006/relationships/hyperlink" Target="https://doi.org/10.5061/dryad.pg4f4qrpg" TargetMode="External"/><Relationship Id="rId1370" Type="http://schemas.openxmlformats.org/officeDocument/2006/relationships/hyperlink" Target="https://doi.org/10.1111/evo.14274" TargetMode="External"/><Relationship Id="rId2007" Type="http://schemas.openxmlformats.org/officeDocument/2006/relationships/hyperlink" Target="https://doi.org/10.1111/1365-2435.14121" TargetMode="External"/><Relationship Id="rId2214" Type="http://schemas.openxmlformats.org/officeDocument/2006/relationships/hyperlink" Target="https://doi.org/10.1111/1365-2435.14121" TargetMode="External"/><Relationship Id="rId740" Type="http://schemas.openxmlformats.org/officeDocument/2006/relationships/hyperlink" Target="https://doi.org/10.1371/journal.pone.0118299" TargetMode="External"/><Relationship Id="rId838" Type="http://schemas.openxmlformats.org/officeDocument/2006/relationships/hyperlink" Target="https://doi.org/10.5061/dryad.pg4f4qrpg" TargetMode="External"/><Relationship Id="rId1023" Type="http://schemas.openxmlformats.org/officeDocument/2006/relationships/hyperlink" Target="https://doi.org/10.5061/dryad.pg4f4qrpg" TargetMode="External"/><Relationship Id="rId1468" Type="http://schemas.openxmlformats.org/officeDocument/2006/relationships/hyperlink" Target="https://doi.org/10.1111/oik.04501" TargetMode="External"/><Relationship Id="rId1675" Type="http://schemas.openxmlformats.org/officeDocument/2006/relationships/hyperlink" Target="https://doi.org/10.5061/dryad.tb2rbp037" TargetMode="External"/><Relationship Id="rId1882" Type="http://schemas.openxmlformats.org/officeDocument/2006/relationships/hyperlink" Target="https://doi.org/10.5061/dryad.tb2rbp037" TargetMode="External"/><Relationship Id="rId600" Type="http://schemas.openxmlformats.org/officeDocument/2006/relationships/hyperlink" Target="https://doi.org/10.1371/journal.pone.0118299" TargetMode="External"/><Relationship Id="rId1230" Type="http://schemas.openxmlformats.org/officeDocument/2006/relationships/hyperlink" Target="https://doi.org/10.1111/evo.14274" TargetMode="External"/><Relationship Id="rId1328" Type="http://schemas.openxmlformats.org/officeDocument/2006/relationships/hyperlink" Target="https://doi.org/10.1111/evo.14274" TargetMode="External"/><Relationship Id="rId1535" Type="http://schemas.openxmlformats.org/officeDocument/2006/relationships/hyperlink" Target="https://doi.org/10.1111/1365-2745.14378" TargetMode="External"/><Relationship Id="rId905" Type="http://schemas.openxmlformats.org/officeDocument/2006/relationships/hyperlink" Target="https://doi.org/10.5061/dryad.pg4f4qrpg" TargetMode="External"/><Relationship Id="rId1742" Type="http://schemas.openxmlformats.org/officeDocument/2006/relationships/hyperlink" Target="https://doi.org/10.5061/dryad.tb2rbp037" TargetMode="External"/><Relationship Id="rId34" Type="http://schemas.openxmlformats.org/officeDocument/2006/relationships/hyperlink" Target="https://doi.org/10.1111/nph.20373" TargetMode="External"/><Relationship Id="rId1602" Type="http://schemas.openxmlformats.org/officeDocument/2006/relationships/hyperlink" Target="https://doi.org/10.5061/dryad.2jm63xsz1" TargetMode="External"/><Relationship Id="rId183" Type="http://schemas.openxmlformats.org/officeDocument/2006/relationships/hyperlink" Target="https://doi.org/10.5061/dryad.81k9m23" TargetMode="External"/><Relationship Id="rId390" Type="http://schemas.openxmlformats.org/officeDocument/2006/relationships/hyperlink" Target="https://doi.org/10.1371/journal.pone.0118299" TargetMode="External"/><Relationship Id="rId1907" Type="http://schemas.openxmlformats.org/officeDocument/2006/relationships/hyperlink" Target="https://doi.org/10.5061/dryad.tb2rbp037" TargetMode="External"/><Relationship Id="rId2071" Type="http://schemas.openxmlformats.org/officeDocument/2006/relationships/hyperlink" Target="https://doi.org/10.1111/1365-2435.14121" TargetMode="External"/><Relationship Id="rId250" Type="http://schemas.openxmlformats.org/officeDocument/2006/relationships/hyperlink" Target="https://doi.org/10.1111/oik.04501" TargetMode="External"/><Relationship Id="rId488" Type="http://schemas.openxmlformats.org/officeDocument/2006/relationships/hyperlink" Target="https://doi.org/10.1371/journal.pone.0118299" TargetMode="External"/><Relationship Id="rId695" Type="http://schemas.openxmlformats.org/officeDocument/2006/relationships/hyperlink" Target="https://doi.org/10.1371/journal.pone.0118299" TargetMode="External"/><Relationship Id="rId2169" Type="http://schemas.openxmlformats.org/officeDocument/2006/relationships/hyperlink" Target="https://doi.org/10.1111/1365-2435.14121" TargetMode="External"/><Relationship Id="rId110" Type="http://schemas.openxmlformats.org/officeDocument/2006/relationships/hyperlink" Target="https://doi.org/10.1098/rspb.2018.1239" TargetMode="External"/><Relationship Id="rId348" Type="http://schemas.openxmlformats.org/officeDocument/2006/relationships/hyperlink" Target="https://doi.org/10.1371/journal.pone.0118299" TargetMode="External"/><Relationship Id="rId555" Type="http://schemas.openxmlformats.org/officeDocument/2006/relationships/hyperlink" Target="https://doi.org/10.5061/dryad.9sn3k" TargetMode="External"/><Relationship Id="rId762" Type="http://schemas.openxmlformats.org/officeDocument/2006/relationships/hyperlink" Target="https://doi.org/10.1111/jeb.12341" TargetMode="External"/><Relationship Id="rId1185" Type="http://schemas.openxmlformats.org/officeDocument/2006/relationships/hyperlink" Target="https://doi.org/10.1111/evo.14274" TargetMode="External"/><Relationship Id="rId1392" Type="http://schemas.openxmlformats.org/officeDocument/2006/relationships/hyperlink" Target="https://doi.org/10.1111/evo.14274" TargetMode="External"/><Relationship Id="rId2029" Type="http://schemas.openxmlformats.org/officeDocument/2006/relationships/hyperlink" Target="https://doi.org/10.1111/1365-2435.14121" TargetMode="External"/><Relationship Id="rId2236" Type="http://schemas.openxmlformats.org/officeDocument/2006/relationships/hyperlink" Target="https://doi.org/10.1111/1365-2435.14121" TargetMode="External"/><Relationship Id="rId208" Type="http://schemas.openxmlformats.org/officeDocument/2006/relationships/hyperlink" Target="https://doi.org/10.5061/dryad.44mt9" TargetMode="External"/><Relationship Id="rId415" Type="http://schemas.openxmlformats.org/officeDocument/2006/relationships/hyperlink" Target="https://doi.org/10.1371/journal.pone.0118299" TargetMode="External"/><Relationship Id="rId622" Type="http://schemas.openxmlformats.org/officeDocument/2006/relationships/hyperlink" Target="https://doi.org/10.5061/dryad.9sn3k" TargetMode="External"/><Relationship Id="rId1045" Type="http://schemas.openxmlformats.org/officeDocument/2006/relationships/hyperlink" Target="https://doi.org/10.1111/evo.14274" TargetMode="External"/><Relationship Id="rId1252" Type="http://schemas.openxmlformats.org/officeDocument/2006/relationships/hyperlink" Target="https://doi.org/10.1111/evo.14274" TargetMode="External"/><Relationship Id="rId1697" Type="http://schemas.openxmlformats.org/officeDocument/2006/relationships/hyperlink" Target="https://doi.org/10.5061/dryad.tb2rbp037" TargetMode="External"/><Relationship Id="rId2303" Type="http://schemas.openxmlformats.org/officeDocument/2006/relationships/hyperlink" Target="https://doi.org/10.1111/1365-2435.14121" TargetMode="External"/><Relationship Id="rId927" Type="http://schemas.openxmlformats.org/officeDocument/2006/relationships/hyperlink" Target="https://doi.org/10.1111/evo.14274" TargetMode="External"/><Relationship Id="rId1112" Type="http://schemas.openxmlformats.org/officeDocument/2006/relationships/hyperlink" Target="https://doi.org/10.5061/dryad.pg4f4qrpg" TargetMode="External"/><Relationship Id="rId1557" Type="http://schemas.openxmlformats.org/officeDocument/2006/relationships/hyperlink" Target="https://doi.org/10.5061/dryad.2jm63xsz1" TargetMode="External"/><Relationship Id="rId1764" Type="http://schemas.openxmlformats.org/officeDocument/2006/relationships/hyperlink" Target="https://doi.org/10.5061/dryad.tb2rbp037" TargetMode="External"/><Relationship Id="rId1971" Type="http://schemas.openxmlformats.org/officeDocument/2006/relationships/hyperlink" Target="https://doi.org/10.1111/1365-2435.14121" TargetMode="External"/><Relationship Id="rId56" Type="http://schemas.openxmlformats.org/officeDocument/2006/relationships/hyperlink" Target="https://doi.org/10.1111/1365-2745.14369" TargetMode="External"/><Relationship Id="rId1417" Type="http://schemas.openxmlformats.org/officeDocument/2006/relationships/hyperlink" Target="https://doi.org/10.5061/dryad.pg4f4qrpg" TargetMode="External"/><Relationship Id="rId1624" Type="http://schemas.openxmlformats.org/officeDocument/2006/relationships/hyperlink" Target="https://doi.org/10.5061/dryad.2jm63xsz1" TargetMode="External"/><Relationship Id="rId1831" Type="http://schemas.openxmlformats.org/officeDocument/2006/relationships/hyperlink" Target="https://doi.org/10.5061/dryad.tb2rbp037" TargetMode="External"/><Relationship Id="rId1929" Type="http://schemas.openxmlformats.org/officeDocument/2006/relationships/hyperlink" Target="https://doi.org/10.5061/dryad.tb2rbp037" TargetMode="External"/><Relationship Id="rId2093" Type="http://schemas.openxmlformats.org/officeDocument/2006/relationships/hyperlink" Target="https://doi.org/10.1111/1365-2435.14121" TargetMode="External"/><Relationship Id="rId272" Type="http://schemas.openxmlformats.org/officeDocument/2006/relationships/hyperlink" Target="https://doi.org/10.1111/oik.04501" TargetMode="External"/><Relationship Id="rId577" Type="http://schemas.openxmlformats.org/officeDocument/2006/relationships/hyperlink" Target="https://doi.org/10.1371/journal.pone.0118299" TargetMode="External"/><Relationship Id="rId2160" Type="http://schemas.openxmlformats.org/officeDocument/2006/relationships/hyperlink" Target="https://doi.org/10.1111/1365-2435.14121" TargetMode="External"/><Relationship Id="rId2258" Type="http://schemas.openxmlformats.org/officeDocument/2006/relationships/hyperlink" Target="https://doi.org/10.1111/1365-2435.14121" TargetMode="External"/><Relationship Id="rId132" Type="http://schemas.openxmlformats.org/officeDocument/2006/relationships/hyperlink" Target="https://doi.org/10.1098/rspb.2018.1239" TargetMode="External"/><Relationship Id="rId784" Type="http://schemas.openxmlformats.org/officeDocument/2006/relationships/hyperlink" Target="https://doi.org/10.1111/evo.14274" TargetMode="External"/><Relationship Id="rId991" Type="http://schemas.openxmlformats.org/officeDocument/2006/relationships/hyperlink" Target="https://doi.org/10.1111/evo.14274" TargetMode="External"/><Relationship Id="rId1067" Type="http://schemas.openxmlformats.org/officeDocument/2006/relationships/hyperlink" Target="https://doi.org/10.1111/evo.14274" TargetMode="External"/><Relationship Id="rId2020" Type="http://schemas.openxmlformats.org/officeDocument/2006/relationships/hyperlink" Target="https://doi.org/10.1111/1365-2435.14121" TargetMode="External"/><Relationship Id="rId437" Type="http://schemas.openxmlformats.org/officeDocument/2006/relationships/hyperlink" Target="https://doi.org/10.1371/journal.pone.0118299" TargetMode="External"/><Relationship Id="rId644" Type="http://schemas.openxmlformats.org/officeDocument/2006/relationships/hyperlink" Target="https://doi.org/10.5061/dryad.9sn3k" TargetMode="External"/><Relationship Id="rId851" Type="http://schemas.openxmlformats.org/officeDocument/2006/relationships/hyperlink" Target="https://doi.org/10.5061/dryad.pg4f4qrpg" TargetMode="External"/><Relationship Id="rId1274" Type="http://schemas.openxmlformats.org/officeDocument/2006/relationships/hyperlink" Target="https://doi.org/10.1111/evo.14274" TargetMode="External"/><Relationship Id="rId1481" Type="http://schemas.openxmlformats.org/officeDocument/2006/relationships/hyperlink" Target="https://doi.org/10.1371/journal.pone.0147975" TargetMode="External"/><Relationship Id="rId1579" Type="http://schemas.openxmlformats.org/officeDocument/2006/relationships/hyperlink" Target="https://doi.org/10.1111/1365-2745.14369" TargetMode="External"/><Relationship Id="rId2118" Type="http://schemas.openxmlformats.org/officeDocument/2006/relationships/hyperlink" Target="https://doi.org/10.1111/1365-2435.14121" TargetMode="External"/><Relationship Id="rId504" Type="http://schemas.openxmlformats.org/officeDocument/2006/relationships/hyperlink" Target="https://doi.org/10.5061/dryad.9sn3k" TargetMode="External"/><Relationship Id="rId711" Type="http://schemas.openxmlformats.org/officeDocument/2006/relationships/hyperlink" Target="https://doi.org/10.5061/dryad.9sn3k" TargetMode="External"/><Relationship Id="rId949" Type="http://schemas.openxmlformats.org/officeDocument/2006/relationships/hyperlink" Target="https://doi.org/10.1111/evo.14274" TargetMode="External"/><Relationship Id="rId1134" Type="http://schemas.openxmlformats.org/officeDocument/2006/relationships/hyperlink" Target="https://doi.org/10.5061/dryad.pg4f4qrpg" TargetMode="External"/><Relationship Id="rId1341" Type="http://schemas.openxmlformats.org/officeDocument/2006/relationships/hyperlink" Target="https://doi.org/10.5061/dryad.pg4f4qrpg" TargetMode="External"/><Relationship Id="rId1786" Type="http://schemas.openxmlformats.org/officeDocument/2006/relationships/hyperlink" Target="https://doi.org/10.5061/dryad.tb2rbp037" TargetMode="External"/><Relationship Id="rId1993" Type="http://schemas.openxmlformats.org/officeDocument/2006/relationships/hyperlink" Target="https://doi.org/10.1111/1365-2435.14121" TargetMode="External"/><Relationship Id="rId78" Type="http://schemas.openxmlformats.org/officeDocument/2006/relationships/hyperlink" Target="https://doi.org/10.5061/dryad.1801qd8" TargetMode="External"/><Relationship Id="rId809" Type="http://schemas.openxmlformats.org/officeDocument/2006/relationships/hyperlink" Target="https://doi.org/10.1111/evo.14274" TargetMode="External"/><Relationship Id="rId1201" Type="http://schemas.openxmlformats.org/officeDocument/2006/relationships/hyperlink" Target="https://doi.org/10.1111/evo.14274" TargetMode="External"/><Relationship Id="rId1439" Type="http://schemas.openxmlformats.org/officeDocument/2006/relationships/hyperlink" Target="https://doi.org/10.5061/dryad.pg4f4qrpg" TargetMode="External"/><Relationship Id="rId1646" Type="http://schemas.openxmlformats.org/officeDocument/2006/relationships/hyperlink" Target="https://doi.org/10.5061/dryad.tb2rbp037" TargetMode="External"/><Relationship Id="rId1853" Type="http://schemas.openxmlformats.org/officeDocument/2006/relationships/hyperlink" Target="https://doi.org/10.5061/dryad.tb2rbp037" TargetMode="External"/><Relationship Id="rId1506" Type="http://schemas.openxmlformats.org/officeDocument/2006/relationships/hyperlink" Target="https://doi.org/10.5061/dryad.dj40r" TargetMode="External"/><Relationship Id="rId1713" Type="http://schemas.openxmlformats.org/officeDocument/2006/relationships/hyperlink" Target="https://doi.org/10.5061/dryad.tb2rbp037" TargetMode="External"/><Relationship Id="rId1920" Type="http://schemas.openxmlformats.org/officeDocument/2006/relationships/hyperlink" Target="https://doi.org/10.5061/dryad.tb2rbp037" TargetMode="External"/><Relationship Id="rId294" Type="http://schemas.openxmlformats.org/officeDocument/2006/relationships/hyperlink" Target="https://doi.org/10.5061/dryad.44mt9" TargetMode="External"/><Relationship Id="rId2182" Type="http://schemas.openxmlformats.org/officeDocument/2006/relationships/hyperlink" Target="https://doi.org/10.1111/1365-2435.14121" TargetMode="External"/><Relationship Id="rId154" Type="http://schemas.openxmlformats.org/officeDocument/2006/relationships/hyperlink" Target="https://doi.org/10.1098/rspb.2018.1239" TargetMode="External"/><Relationship Id="rId361" Type="http://schemas.openxmlformats.org/officeDocument/2006/relationships/hyperlink" Target="https://doi.org/10.5061/dryad.9sn3k" TargetMode="External"/><Relationship Id="rId599" Type="http://schemas.openxmlformats.org/officeDocument/2006/relationships/hyperlink" Target="https://doi.org/10.5061/dryad.9sn3k" TargetMode="External"/><Relationship Id="rId2042" Type="http://schemas.openxmlformats.org/officeDocument/2006/relationships/hyperlink" Target="https://doi.org/10.1111/1365-2435.14121" TargetMode="External"/><Relationship Id="rId459" Type="http://schemas.openxmlformats.org/officeDocument/2006/relationships/hyperlink" Target="https://doi.org/10.5061/dryad.9sn3k" TargetMode="External"/><Relationship Id="rId666" Type="http://schemas.openxmlformats.org/officeDocument/2006/relationships/hyperlink" Target="https://doi.org/10.1371/journal.pone.0118299" TargetMode="External"/><Relationship Id="rId873" Type="http://schemas.openxmlformats.org/officeDocument/2006/relationships/hyperlink" Target="https://doi.org/10.5061/dryad.pg4f4qrpg" TargetMode="External"/><Relationship Id="rId1089" Type="http://schemas.openxmlformats.org/officeDocument/2006/relationships/hyperlink" Target="https://doi.org/10.1111/evo.14274" TargetMode="External"/><Relationship Id="rId1296" Type="http://schemas.openxmlformats.org/officeDocument/2006/relationships/hyperlink" Target="https://doi.org/10.1111/evo.14274" TargetMode="External"/><Relationship Id="rId221" Type="http://schemas.openxmlformats.org/officeDocument/2006/relationships/hyperlink" Target="https://doi.org/10.5061/dryad.44mt9" TargetMode="External"/><Relationship Id="rId319" Type="http://schemas.openxmlformats.org/officeDocument/2006/relationships/hyperlink" Target="https://doi.org/10.1371/journal.pone.0147975" TargetMode="External"/><Relationship Id="rId526" Type="http://schemas.openxmlformats.org/officeDocument/2006/relationships/hyperlink" Target="https://doi.org/10.1371/journal.pone.0118299" TargetMode="External"/><Relationship Id="rId1156" Type="http://schemas.openxmlformats.org/officeDocument/2006/relationships/hyperlink" Target="https://doi.org/10.5061/dryad.pg4f4qrpg" TargetMode="External"/><Relationship Id="rId1363" Type="http://schemas.openxmlformats.org/officeDocument/2006/relationships/hyperlink" Target="https://doi.org/10.5061/dryad.pg4f4qrpg" TargetMode="External"/><Relationship Id="rId2207" Type="http://schemas.openxmlformats.org/officeDocument/2006/relationships/hyperlink" Target="https://doi.org/10.1111/1365-2435.14121" TargetMode="External"/><Relationship Id="rId733" Type="http://schemas.openxmlformats.org/officeDocument/2006/relationships/hyperlink" Target="https://doi.org/10.5061/dryad.9sn3k" TargetMode="External"/><Relationship Id="rId940" Type="http://schemas.openxmlformats.org/officeDocument/2006/relationships/hyperlink" Target="https://doi.org/10.5061/dryad.pg4f4qrpg" TargetMode="External"/><Relationship Id="rId1016" Type="http://schemas.openxmlformats.org/officeDocument/2006/relationships/hyperlink" Target="https://doi.org/10.5061/dryad.pg4f4qrpg" TargetMode="External"/><Relationship Id="rId1570" Type="http://schemas.openxmlformats.org/officeDocument/2006/relationships/hyperlink" Target="https://doi.org/10.5061/dryad.2jm63xsz1" TargetMode="External"/><Relationship Id="rId1668" Type="http://schemas.openxmlformats.org/officeDocument/2006/relationships/hyperlink" Target="https://doi.org/10.5061/dryad.tb2rbp037" TargetMode="External"/><Relationship Id="rId1875" Type="http://schemas.openxmlformats.org/officeDocument/2006/relationships/hyperlink" Target="https://doi.org/10.5061/dryad.tb2rbp037" TargetMode="External"/><Relationship Id="rId800" Type="http://schemas.openxmlformats.org/officeDocument/2006/relationships/hyperlink" Target="https://doi.org/10.1111/evo.14274" TargetMode="External"/><Relationship Id="rId1223" Type="http://schemas.openxmlformats.org/officeDocument/2006/relationships/hyperlink" Target="https://doi.org/10.5061/dryad.pg4f4qrpg" TargetMode="External"/><Relationship Id="rId1430" Type="http://schemas.openxmlformats.org/officeDocument/2006/relationships/hyperlink" Target="https://doi.org/10.1111/evo.14274" TargetMode="External"/><Relationship Id="rId1528" Type="http://schemas.openxmlformats.org/officeDocument/2006/relationships/hyperlink" Target="https://doi.org/10.5061/dryad.hmgqnk9sd" TargetMode="External"/><Relationship Id="rId1735" Type="http://schemas.openxmlformats.org/officeDocument/2006/relationships/hyperlink" Target="https://doi.org/10.5061/dryad.tb2rbp037" TargetMode="External"/><Relationship Id="rId1942" Type="http://schemas.openxmlformats.org/officeDocument/2006/relationships/hyperlink" Target="https://doi.org/10.5061/dryad.tb2rbp037" TargetMode="External"/><Relationship Id="rId27" Type="http://schemas.openxmlformats.org/officeDocument/2006/relationships/hyperlink" Target="https://doi.org/10.1111/1365-2745.14378" TargetMode="External"/><Relationship Id="rId1802" Type="http://schemas.openxmlformats.org/officeDocument/2006/relationships/hyperlink" Target="https://doi.org/10.5061/dryad.tb2rbp037" TargetMode="External"/><Relationship Id="rId176" Type="http://schemas.openxmlformats.org/officeDocument/2006/relationships/hyperlink" Target="https://doi.org/10.5061/dryad.81k9m23" TargetMode="External"/><Relationship Id="rId383" Type="http://schemas.openxmlformats.org/officeDocument/2006/relationships/hyperlink" Target="https://doi.org/10.5061/dryad.9sn3k" TargetMode="External"/><Relationship Id="rId590" Type="http://schemas.openxmlformats.org/officeDocument/2006/relationships/hyperlink" Target="https://doi.org/10.1371/journal.pone.0118299" TargetMode="External"/><Relationship Id="rId2064" Type="http://schemas.openxmlformats.org/officeDocument/2006/relationships/hyperlink" Target="https://doi.org/10.1111/1365-2435.14121" TargetMode="External"/><Relationship Id="rId2271" Type="http://schemas.openxmlformats.org/officeDocument/2006/relationships/hyperlink" Target="https://doi.org/10.1111/1365-2435.14121" TargetMode="External"/><Relationship Id="rId243" Type="http://schemas.openxmlformats.org/officeDocument/2006/relationships/hyperlink" Target="https://doi.org/10.1111/oik.04501" TargetMode="External"/><Relationship Id="rId450" Type="http://schemas.openxmlformats.org/officeDocument/2006/relationships/hyperlink" Target="https://doi.org/10.1371/journal.pone.0118299" TargetMode="External"/><Relationship Id="rId688" Type="http://schemas.openxmlformats.org/officeDocument/2006/relationships/hyperlink" Target="https://doi.org/10.1371/journal.pone.0118299" TargetMode="External"/><Relationship Id="rId895" Type="http://schemas.openxmlformats.org/officeDocument/2006/relationships/hyperlink" Target="https://doi.org/10.1111/evo.14274" TargetMode="External"/><Relationship Id="rId1080" Type="http://schemas.openxmlformats.org/officeDocument/2006/relationships/hyperlink" Target="https://doi.org/10.1111/evo.14274" TargetMode="External"/><Relationship Id="rId2131" Type="http://schemas.openxmlformats.org/officeDocument/2006/relationships/hyperlink" Target="https://doi.org/10.1111/1365-2435.14121" TargetMode="External"/><Relationship Id="rId103" Type="http://schemas.openxmlformats.org/officeDocument/2006/relationships/hyperlink" Target="https://doi.org/10.5061/dryad.81k9m23" TargetMode="External"/><Relationship Id="rId310" Type="http://schemas.openxmlformats.org/officeDocument/2006/relationships/hyperlink" Target="https://doi.org/10.1371/journal.pone.0147975" TargetMode="External"/><Relationship Id="rId548" Type="http://schemas.openxmlformats.org/officeDocument/2006/relationships/hyperlink" Target="https://doi.org/10.1371/journal.pone.0118299" TargetMode="External"/><Relationship Id="rId755" Type="http://schemas.openxmlformats.org/officeDocument/2006/relationships/hyperlink" Target="https://doi.org/10.1371/journal.pone.0118299" TargetMode="External"/><Relationship Id="rId962" Type="http://schemas.openxmlformats.org/officeDocument/2006/relationships/hyperlink" Target="https://doi.org/10.5061/dryad.pg4f4qrpg" TargetMode="External"/><Relationship Id="rId1178" Type="http://schemas.openxmlformats.org/officeDocument/2006/relationships/hyperlink" Target="https://doi.org/10.1111/evo.14274" TargetMode="External"/><Relationship Id="rId1385" Type="http://schemas.openxmlformats.org/officeDocument/2006/relationships/hyperlink" Target="https://doi.org/10.5061/dryad.pg4f4qrpg" TargetMode="External"/><Relationship Id="rId1592" Type="http://schemas.openxmlformats.org/officeDocument/2006/relationships/hyperlink" Target="https://doi.org/10.5061/dryad.2jm63xsz1" TargetMode="External"/><Relationship Id="rId2229" Type="http://schemas.openxmlformats.org/officeDocument/2006/relationships/hyperlink" Target="https://doi.org/10.1111/1365-2435.14121" TargetMode="External"/><Relationship Id="rId91" Type="http://schemas.openxmlformats.org/officeDocument/2006/relationships/hyperlink" Target="https://doi.org/10.1111/evo.13852" TargetMode="External"/><Relationship Id="rId408" Type="http://schemas.openxmlformats.org/officeDocument/2006/relationships/hyperlink" Target="https://doi.org/10.1371/journal.pone.0118299" TargetMode="External"/><Relationship Id="rId615" Type="http://schemas.openxmlformats.org/officeDocument/2006/relationships/hyperlink" Target="https://doi.org/10.1371/journal.pone.0118299" TargetMode="External"/><Relationship Id="rId822" Type="http://schemas.openxmlformats.org/officeDocument/2006/relationships/hyperlink" Target="https://doi.org/10.1111/evo.14274" TargetMode="External"/><Relationship Id="rId1038" Type="http://schemas.openxmlformats.org/officeDocument/2006/relationships/hyperlink" Target="https://doi.org/10.3389/fpls.2021.719092" TargetMode="External"/><Relationship Id="rId1245" Type="http://schemas.openxmlformats.org/officeDocument/2006/relationships/hyperlink" Target="https://doi.org/10.5061/dryad.pg4f4qrpg" TargetMode="External"/><Relationship Id="rId1452" Type="http://schemas.openxmlformats.org/officeDocument/2006/relationships/hyperlink" Target="https://doi.org/10.1111/evo.14274" TargetMode="External"/><Relationship Id="rId1897" Type="http://schemas.openxmlformats.org/officeDocument/2006/relationships/hyperlink" Target="https://doi.org/10.5061/dryad.tb2rbp037" TargetMode="External"/><Relationship Id="rId1105" Type="http://schemas.openxmlformats.org/officeDocument/2006/relationships/hyperlink" Target="https://doi.org/10.1111/evo.14274" TargetMode="External"/><Relationship Id="rId1312" Type="http://schemas.openxmlformats.org/officeDocument/2006/relationships/hyperlink" Target="https://doi.org/10.5061/dryad.pg4f4qrpg" TargetMode="External"/><Relationship Id="rId1757" Type="http://schemas.openxmlformats.org/officeDocument/2006/relationships/hyperlink" Target="https://doi.org/10.5061/dryad.tb2rbp037" TargetMode="External"/><Relationship Id="rId1964" Type="http://schemas.openxmlformats.org/officeDocument/2006/relationships/hyperlink" Target="https://doi.org/10.5061/dryad.tb2rbp037" TargetMode="External"/><Relationship Id="rId49" Type="http://schemas.openxmlformats.org/officeDocument/2006/relationships/hyperlink" Target="https://doi.org/10.5061/dryad.2280gb637" TargetMode="External"/><Relationship Id="rId1617" Type="http://schemas.openxmlformats.org/officeDocument/2006/relationships/hyperlink" Target="https://doi.org/10.5061/dryad.2jm63xsz1" TargetMode="External"/><Relationship Id="rId1824" Type="http://schemas.openxmlformats.org/officeDocument/2006/relationships/hyperlink" Target="https://doi.org/10.5061/dryad.tb2rbp037" TargetMode="External"/><Relationship Id="rId198" Type="http://schemas.openxmlformats.org/officeDocument/2006/relationships/hyperlink" Target="https://doi.org/10.5061/dryad.44mt9" TargetMode="External"/><Relationship Id="rId2086" Type="http://schemas.openxmlformats.org/officeDocument/2006/relationships/hyperlink" Target="https://doi.org/10.1111/1365-2435.14121" TargetMode="External"/><Relationship Id="rId2293" Type="http://schemas.openxmlformats.org/officeDocument/2006/relationships/hyperlink" Target="https://doi.org/10.1111/1365-2435.14121" TargetMode="External"/><Relationship Id="rId265" Type="http://schemas.openxmlformats.org/officeDocument/2006/relationships/hyperlink" Target="https://doi.org/10.5061/dryad.44mt9" TargetMode="External"/><Relationship Id="rId472" Type="http://schemas.openxmlformats.org/officeDocument/2006/relationships/hyperlink" Target="https://doi.org/10.5061/dryad.9sn3k" TargetMode="External"/><Relationship Id="rId2153" Type="http://schemas.openxmlformats.org/officeDocument/2006/relationships/hyperlink" Target="https://doi.org/10.1111/1365-2435.14121" TargetMode="External"/><Relationship Id="rId125" Type="http://schemas.openxmlformats.org/officeDocument/2006/relationships/hyperlink" Target="https://doi.org/10.5061/dryad.81k9m23" TargetMode="External"/><Relationship Id="rId332" Type="http://schemas.openxmlformats.org/officeDocument/2006/relationships/hyperlink" Target="https://doi.org/10.5061/dryad.9sn3k" TargetMode="External"/><Relationship Id="rId777" Type="http://schemas.openxmlformats.org/officeDocument/2006/relationships/hyperlink" Target="https://doi.org/10.1111/evo.14274" TargetMode="External"/><Relationship Id="rId984" Type="http://schemas.openxmlformats.org/officeDocument/2006/relationships/hyperlink" Target="https://doi.org/10.5061/dryad.pg4f4qrpg" TargetMode="External"/><Relationship Id="rId2013" Type="http://schemas.openxmlformats.org/officeDocument/2006/relationships/hyperlink" Target="https://doi.org/10.1111/1365-2435.14121" TargetMode="External"/><Relationship Id="rId2220" Type="http://schemas.openxmlformats.org/officeDocument/2006/relationships/hyperlink" Target="https://doi.org/10.1111/1365-2435.14121" TargetMode="External"/><Relationship Id="rId637" Type="http://schemas.openxmlformats.org/officeDocument/2006/relationships/hyperlink" Target="https://doi.org/10.1371/journal.pone.0118299" TargetMode="External"/><Relationship Id="rId844" Type="http://schemas.openxmlformats.org/officeDocument/2006/relationships/hyperlink" Target="https://doi.org/10.5061/dryad.pg4f4qrpg" TargetMode="External"/><Relationship Id="rId1267" Type="http://schemas.openxmlformats.org/officeDocument/2006/relationships/hyperlink" Target="https://doi.org/10.5061/dryad.pg4f4qrpg" TargetMode="External"/><Relationship Id="rId1474" Type="http://schemas.openxmlformats.org/officeDocument/2006/relationships/hyperlink" Target="https://doi.org/10.1111/oik.04501" TargetMode="External"/><Relationship Id="rId1681" Type="http://schemas.openxmlformats.org/officeDocument/2006/relationships/hyperlink" Target="https://doi.org/10.5061/dryad.tb2rbp037" TargetMode="External"/><Relationship Id="rId704" Type="http://schemas.openxmlformats.org/officeDocument/2006/relationships/hyperlink" Target="https://doi.org/10.5061/dryad.9sn3k" TargetMode="External"/><Relationship Id="rId911" Type="http://schemas.openxmlformats.org/officeDocument/2006/relationships/hyperlink" Target="https://doi.org/10.5061/dryad.pg4f4qrpg" TargetMode="External"/><Relationship Id="rId1127" Type="http://schemas.openxmlformats.org/officeDocument/2006/relationships/hyperlink" Target="https://doi.org/10.5061/dryad.pg4f4qrpg" TargetMode="External"/><Relationship Id="rId1334" Type="http://schemas.openxmlformats.org/officeDocument/2006/relationships/hyperlink" Target="https://doi.org/10.1111/evo.14274" TargetMode="External"/><Relationship Id="rId1541" Type="http://schemas.openxmlformats.org/officeDocument/2006/relationships/hyperlink" Target="https://doi.org/10.1111/1365-2745.14369" TargetMode="External"/><Relationship Id="rId1779" Type="http://schemas.openxmlformats.org/officeDocument/2006/relationships/hyperlink" Target="https://doi.org/10.5061/dryad.tb2rbp037" TargetMode="External"/><Relationship Id="rId1986" Type="http://schemas.openxmlformats.org/officeDocument/2006/relationships/hyperlink" Target="https://doi.org/10.1111/1365-2435.14121" TargetMode="External"/><Relationship Id="rId40" Type="http://schemas.openxmlformats.org/officeDocument/2006/relationships/hyperlink" Target="https://doi.org/10.1111/nph.20373" TargetMode="External"/><Relationship Id="rId1401" Type="http://schemas.openxmlformats.org/officeDocument/2006/relationships/hyperlink" Target="https://doi.org/10.5061/dryad.pg4f4qrpg" TargetMode="External"/><Relationship Id="rId1639" Type="http://schemas.openxmlformats.org/officeDocument/2006/relationships/hyperlink" Target="https://doi.org/10.5061/dryad.tb2rbp037" TargetMode="External"/><Relationship Id="rId1846" Type="http://schemas.openxmlformats.org/officeDocument/2006/relationships/hyperlink" Target="https://doi.org/10.5061/dryad.tb2rbp037" TargetMode="External"/><Relationship Id="rId1706" Type="http://schemas.openxmlformats.org/officeDocument/2006/relationships/hyperlink" Target="https://doi.org/10.5061/dryad.tb2rbp037" TargetMode="External"/><Relationship Id="rId1913" Type="http://schemas.openxmlformats.org/officeDocument/2006/relationships/hyperlink" Target="https://doi.org/10.5061/dryad.tb2rbp037" TargetMode="External"/><Relationship Id="rId287" Type="http://schemas.openxmlformats.org/officeDocument/2006/relationships/hyperlink" Target="https://doi.org/10.1111/oik.04501" TargetMode="External"/><Relationship Id="rId494" Type="http://schemas.openxmlformats.org/officeDocument/2006/relationships/hyperlink" Target="https://doi.org/10.5061/dryad.9sn3k" TargetMode="External"/><Relationship Id="rId2175" Type="http://schemas.openxmlformats.org/officeDocument/2006/relationships/hyperlink" Target="https://doi.org/10.1111/1365-2435.14121" TargetMode="External"/><Relationship Id="rId147" Type="http://schemas.openxmlformats.org/officeDocument/2006/relationships/hyperlink" Target="https://doi.org/10.5061/dryad.81k9m23" TargetMode="External"/><Relationship Id="rId354" Type="http://schemas.openxmlformats.org/officeDocument/2006/relationships/hyperlink" Target="https://doi.org/10.5061/dryad.9sn3k" TargetMode="External"/><Relationship Id="rId799" Type="http://schemas.openxmlformats.org/officeDocument/2006/relationships/hyperlink" Target="https://doi.org/10.1111/evo.14274" TargetMode="External"/><Relationship Id="rId1191" Type="http://schemas.openxmlformats.org/officeDocument/2006/relationships/hyperlink" Target="https://doi.org/10.5061/dryad.pg4f4qrpg" TargetMode="External"/><Relationship Id="rId2035" Type="http://schemas.openxmlformats.org/officeDocument/2006/relationships/hyperlink" Target="https://doi.org/10.1111/1365-2435.14121" TargetMode="External"/><Relationship Id="rId561" Type="http://schemas.openxmlformats.org/officeDocument/2006/relationships/hyperlink" Target="https://doi.org/10.5061/dryad.9sn3k" TargetMode="External"/><Relationship Id="rId659" Type="http://schemas.openxmlformats.org/officeDocument/2006/relationships/hyperlink" Target="https://doi.org/10.5061/dryad.9sn3k" TargetMode="External"/><Relationship Id="rId866" Type="http://schemas.openxmlformats.org/officeDocument/2006/relationships/hyperlink" Target="https://doi.org/10.5061/dryad.pg4f4qrpg" TargetMode="External"/><Relationship Id="rId1289" Type="http://schemas.openxmlformats.org/officeDocument/2006/relationships/hyperlink" Target="https://doi.org/10.1111/evo.14274" TargetMode="External"/><Relationship Id="rId1496" Type="http://schemas.openxmlformats.org/officeDocument/2006/relationships/hyperlink" Target="https://doi.org/10.1371/journal.pone.0147975" TargetMode="External"/><Relationship Id="rId2242" Type="http://schemas.openxmlformats.org/officeDocument/2006/relationships/hyperlink" Target="https://doi.org/10.1111/1365-2435.14121" TargetMode="External"/><Relationship Id="rId214" Type="http://schemas.openxmlformats.org/officeDocument/2006/relationships/hyperlink" Target="https://doi.org/10.5061/dryad.44mt9" TargetMode="External"/><Relationship Id="rId421" Type="http://schemas.openxmlformats.org/officeDocument/2006/relationships/hyperlink" Target="https://doi.org/10.5061/dryad.9sn3k" TargetMode="External"/><Relationship Id="rId519" Type="http://schemas.openxmlformats.org/officeDocument/2006/relationships/hyperlink" Target="https://doi.org/10.1371/journal.pone.0118299" TargetMode="External"/><Relationship Id="rId1051" Type="http://schemas.openxmlformats.org/officeDocument/2006/relationships/hyperlink" Target="https://doi.org/10.1111/evo.14274" TargetMode="External"/><Relationship Id="rId1149" Type="http://schemas.openxmlformats.org/officeDocument/2006/relationships/hyperlink" Target="https://doi.org/10.5061/dryad.pg4f4qrpg" TargetMode="External"/><Relationship Id="rId1356" Type="http://schemas.openxmlformats.org/officeDocument/2006/relationships/hyperlink" Target="https://doi.org/10.1111/evo.14274" TargetMode="External"/><Relationship Id="rId2102" Type="http://schemas.openxmlformats.org/officeDocument/2006/relationships/hyperlink" Target="https://doi.org/10.1111/1365-2435.14121" TargetMode="External"/><Relationship Id="rId726" Type="http://schemas.openxmlformats.org/officeDocument/2006/relationships/hyperlink" Target="https://doi.org/10.1371/journal.pone.0118299" TargetMode="External"/><Relationship Id="rId933" Type="http://schemas.openxmlformats.org/officeDocument/2006/relationships/hyperlink" Target="https://doi.org/10.5061/dryad.pg4f4qrpg" TargetMode="External"/><Relationship Id="rId1009" Type="http://schemas.openxmlformats.org/officeDocument/2006/relationships/hyperlink" Target="https://doi.org/10.1111/evo.14274" TargetMode="External"/><Relationship Id="rId1563" Type="http://schemas.openxmlformats.org/officeDocument/2006/relationships/hyperlink" Target="https://doi.org/10.5061/dryad.2jm63xsz1" TargetMode="External"/><Relationship Id="rId1770" Type="http://schemas.openxmlformats.org/officeDocument/2006/relationships/hyperlink" Target="https://doi.org/10.5061/dryad.tb2rbp037" TargetMode="External"/><Relationship Id="rId1868" Type="http://schemas.openxmlformats.org/officeDocument/2006/relationships/hyperlink" Target="https://doi.org/10.5061/dryad.tb2rbp037" TargetMode="External"/><Relationship Id="rId62" Type="http://schemas.openxmlformats.org/officeDocument/2006/relationships/hyperlink" Target="https://doi.org/10.1111/evo.13950" TargetMode="External"/><Relationship Id="rId1216" Type="http://schemas.openxmlformats.org/officeDocument/2006/relationships/hyperlink" Target="https://doi.org/10.5061/dryad.pg4f4qrpg" TargetMode="External"/><Relationship Id="rId1423" Type="http://schemas.openxmlformats.org/officeDocument/2006/relationships/hyperlink" Target="https://doi.org/10.5061/dryad.pg4f4qrpg" TargetMode="External"/><Relationship Id="rId1630" Type="http://schemas.openxmlformats.org/officeDocument/2006/relationships/hyperlink" Target="https://doi.org/10.1111/1365-2745.14369" TargetMode="External"/><Relationship Id="rId1728" Type="http://schemas.openxmlformats.org/officeDocument/2006/relationships/hyperlink" Target="https://doi.org/10.5061/dryad.tb2rbp037" TargetMode="External"/><Relationship Id="rId1935" Type="http://schemas.openxmlformats.org/officeDocument/2006/relationships/hyperlink" Target="https://doi.org/10.5061/dryad.tb2rbp037" TargetMode="External"/><Relationship Id="rId2197" Type="http://schemas.openxmlformats.org/officeDocument/2006/relationships/hyperlink" Target="https://doi.org/10.1111/1365-2435.14121" TargetMode="External"/><Relationship Id="rId169" Type="http://schemas.openxmlformats.org/officeDocument/2006/relationships/hyperlink" Target="https://doi.org/10.5061/dryad.81k9m23" TargetMode="External"/><Relationship Id="rId376" Type="http://schemas.openxmlformats.org/officeDocument/2006/relationships/hyperlink" Target="https://doi.org/10.1371/journal.pone.0118299" TargetMode="External"/><Relationship Id="rId583" Type="http://schemas.openxmlformats.org/officeDocument/2006/relationships/hyperlink" Target="https://doi.org/10.5061/dryad.9sn3k" TargetMode="External"/><Relationship Id="rId790" Type="http://schemas.openxmlformats.org/officeDocument/2006/relationships/hyperlink" Target="https://doi.org/10.1111/evo.14274" TargetMode="External"/><Relationship Id="rId2057" Type="http://schemas.openxmlformats.org/officeDocument/2006/relationships/hyperlink" Target="https://doi.org/10.1111/1365-2435.14121" TargetMode="External"/><Relationship Id="rId2264" Type="http://schemas.openxmlformats.org/officeDocument/2006/relationships/hyperlink" Target="https://doi.org/10.1111/1365-2435.14121" TargetMode="External"/><Relationship Id="rId4" Type="http://schemas.openxmlformats.org/officeDocument/2006/relationships/hyperlink" Target="https://doi.org/10.1111/nph.20373" TargetMode="External"/><Relationship Id="rId236" Type="http://schemas.openxmlformats.org/officeDocument/2006/relationships/hyperlink" Target="https://doi.org/10.1111/oik.04501" TargetMode="External"/><Relationship Id="rId443" Type="http://schemas.openxmlformats.org/officeDocument/2006/relationships/hyperlink" Target="https://doi.org/10.5061/dryad.9sn3k" TargetMode="External"/><Relationship Id="rId650" Type="http://schemas.openxmlformats.org/officeDocument/2006/relationships/hyperlink" Target="https://doi.org/10.1371/journal.pone.0118299" TargetMode="External"/><Relationship Id="rId888" Type="http://schemas.openxmlformats.org/officeDocument/2006/relationships/hyperlink" Target="https://doi.org/10.5061/dryad.pg4f4qrpg" TargetMode="External"/><Relationship Id="rId1073" Type="http://schemas.openxmlformats.org/officeDocument/2006/relationships/hyperlink" Target="https://doi.org/10.1111/evo.14274" TargetMode="External"/><Relationship Id="rId1280" Type="http://schemas.openxmlformats.org/officeDocument/2006/relationships/hyperlink" Target="https://doi.org/10.1111/evo.14274" TargetMode="External"/><Relationship Id="rId2124" Type="http://schemas.openxmlformats.org/officeDocument/2006/relationships/hyperlink" Target="https://doi.org/10.1111/1365-2435.14121" TargetMode="External"/><Relationship Id="rId303" Type="http://schemas.openxmlformats.org/officeDocument/2006/relationships/hyperlink" Target="https://doi.org/10.5061/dryad.dj40r" TargetMode="External"/><Relationship Id="rId748" Type="http://schemas.openxmlformats.org/officeDocument/2006/relationships/hyperlink" Target="https://doi.org/10.1371/journal.pone.0118299" TargetMode="External"/><Relationship Id="rId955" Type="http://schemas.openxmlformats.org/officeDocument/2006/relationships/hyperlink" Target="https://doi.org/10.5061/dryad.pg4f4qrpg" TargetMode="External"/><Relationship Id="rId1140" Type="http://schemas.openxmlformats.org/officeDocument/2006/relationships/hyperlink" Target="https://doi.org/10.5061/dryad.pg4f4qrpg" TargetMode="External"/><Relationship Id="rId1378" Type="http://schemas.openxmlformats.org/officeDocument/2006/relationships/hyperlink" Target="https://doi.org/10.1111/evo.14274" TargetMode="External"/><Relationship Id="rId1585" Type="http://schemas.openxmlformats.org/officeDocument/2006/relationships/hyperlink" Target="https://doi.org/10.5061/dryad.2jm63xsz1" TargetMode="External"/><Relationship Id="rId1792" Type="http://schemas.openxmlformats.org/officeDocument/2006/relationships/hyperlink" Target="https://doi.org/10.5061/dryad.tb2rbp037" TargetMode="External"/><Relationship Id="rId84" Type="http://schemas.openxmlformats.org/officeDocument/2006/relationships/hyperlink" Target="https://doi.org/10.5061/dryad.1801qd8" TargetMode="External"/><Relationship Id="rId510" Type="http://schemas.openxmlformats.org/officeDocument/2006/relationships/hyperlink" Target="https://doi.org/10.1371/journal.pone.0118299" TargetMode="External"/><Relationship Id="rId608" Type="http://schemas.openxmlformats.org/officeDocument/2006/relationships/hyperlink" Target="https://doi.org/10.1371/journal.pone.0118299" TargetMode="External"/><Relationship Id="rId815" Type="http://schemas.openxmlformats.org/officeDocument/2006/relationships/hyperlink" Target="https://doi.org/10.1111/evo.14274" TargetMode="External"/><Relationship Id="rId1238" Type="http://schemas.openxmlformats.org/officeDocument/2006/relationships/hyperlink" Target="https://doi.org/10.5061/dryad.pg4f4qrpg" TargetMode="External"/><Relationship Id="rId1445" Type="http://schemas.openxmlformats.org/officeDocument/2006/relationships/hyperlink" Target="https://doi.org/10.5061/dryad.pg4f4qrpg" TargetMode="External"/><Relationship Id="rId1652" Type="http://schemas.openxmlformats.org/officeDocument/2006/relationships/hyperlink" Target="https://doi.org/10.5061/dryad.tb2rbp037" TargetMode="External"/><Relationship Id="rId1000" Type="http://schemas.openxmlformats.org/officeDocument/2006/relationships/hyperlink" Target="https://doi.org/10.1111/evo.14274" TargetMode="External"/><Relationship Id="rId1305" Type="http://schemas.openxmlformats.org/officeDocument/2006/relationships/hyperlink" Target="https://doi.org/10.5061/dryad.pg4f4qrpg" TargetMode="External"/><Relationship Id="rId1957" Type="http://schemas.openxmlformats.org/officeDocument/2006/relationships/hyperlink" Target="https://doi.org/10.5061/dryad.tb2rbp037" TargetMode="External"/><Relationship Id="rId1512" Type="http://schemas.openxmlformats.org/officeDocument/2006/relationships/hyperlink" Target="https://doi.org/10.1111/jeb.12341" TargetMode="External"/><Relationship Id="rId1817" Type="http://schemas.openxmlformats.org/officeDocument/2006/relationships/hyperlink" Target="https://doi.org/10.5061/dryad.tb2rbp037" TargetMode="External"/><Relationship Id="rId11" Type="http://schemas.openxmlformats.org/officeDocument/2006/relationships/hyperlink" Target="https://doi.org/10.5061/dryad.2280gb637" TargetMode="External"/><Relationship Id="rId398" Type="http://schemas.openxmlformats.org/officeDocument/2006/relationships/hyperlink" Target="https://doi.org/10.1371/journal.pone.0118299" TargetMode="External"/><Relationship Id="rId2079" Type="http://schemas.openxmlformats.org/officeDocument/2006/relationships/hyperlink" Target="https://doi.org/10.1111/1365-2435.14121" TargetMode="External"/><Relationship Id="rId160" Type="http://schemas.openxmlformats.org/officeDocument/2006/relationships/hyperlink" Target="https://doi.org/10.1098/rspb.2018.1239" TargetMode="External"/><Relationship Id="rId2286" Type="http://schemas.openxmlformats.org/officeDocument/2006/relationships/hyperlink" Target="https://doi.org/10.1111/1365-2435.14121" TargetMode="External"/><Relationship Id="rId258" Type="http://schemas.openxmlformats.org/officeDocument/2006/relationships/hyperlink" Target="https://doi.org/10.1111/oik.04501" TargetMode="External"/><Relationship Id="rId465" Type="http://schemas.openxmlformats.org/officeDocument/2006/relationships/hyperlink" Target="https://doi.org/10.1371/journal.pone.0118299" TargetMode="External"/><Relationship Id="rId672" Type="http://schemas.openxmlformats.org/officeDocument/2006/relationships/hyperlink" Target="https://doi.org/10.5061/dryad.9sn3k" TargetMode="External"/><Relationship Id="rId1095" Type="http://schemas.openxmlformats.org/officeDocument/2006/relationships/hyperlink" Target="https://doi.org/10.1111/evo.14274" TargetMode="External"/><Relationship Id="rId2146" Type="http://schemas.openxmlformats.org/officeDocument/2006/relationships/hyperlink" Target="https://doi.org/10.1111/1365-2435.14121" TargetMode="External"/><Relationship Id="rId118" Type="http://schemas.openxmlformats.org/officeDocument/2006/relationships/hyperlink" Target="https://doi.org/10.1098/rspb.2018.1239" TargetMode="External"/><Relationship Id="rId325" Type="http://schemas.openxmlformats.org/officeDocument/2006/relationships/hyperlink" Target="https://doi.org/10.5061/dryad.dj40r" TargetMode="External"/><Relationship Id="rId532" Type="http://schemas.openxmlformats.org/officeDocument/2006/relationships/hyperlink" Target="https://doi.org/10.5061/dryad.9sn3k" TargetMode="External"/><Relationship Id="rId977" Type="http://schemas.openxmlformats.org/officeDocument/2006/relationships/hyperlink" Target="https://doi.org/10.5061/dryad.pg4f4qrpg" TargetMode="External"/><Relationship Id="rId1162" Type="http://schemas.openxmlformats.org/officeDocument/2006/relationships/hyperlink" Target="https://doi.org/10.5061/dryad.pg4f4qrpg" TargetMode="External"/><Relationship Id="rId2006" Type="http://schemas.openxmlformats.org/officeDocument/2006/relationships/hyperlink" Target="https://doi.org/10.1111/1365-2435.14121" TargetMode="External"/><Relationship Id="rId2213" Type="http://schemas.openxmlformats.org/officeDocument/2006/relationships/hyperlink" Target="https://doi.org/10.1111/1365-2435.14121" TargetMode="External"/><Relationship Id="rId837" Type="http://schemas.openxmlformats.org/officeDocument/2006/relationships/hyperlink" Target="https://doi.org/10.5061/dryad.pg4f4qrpg" TargetMode="External"/><Relationship Id="rId1022" Type="http://schemas.openxmlformats.org/officeDocument/2006/relationships/hyperlink" Target="https://doi.org/10.5061/dryad.pg4f4qrpg" TargetMode="External"/><Relationship Id="rId1467" Type="http://schemas.openxmlformats.org/officeDocument/2006/relationships/hyperlink" Target="https://doi.org/10.5061/dryad.44mt9" TargetMode="External"/><Relationship Id="rId1674" Type="http://schemas.openxmlformats.org/officeDocument/2006/relationships/hyperlink" Target="https://doi.org/10.5061/dryad.tb2rbp037" TargetMode="External"/><Relationship Id="rId1881" Type="http://schemas.openxmlformats.org/officeDocument/2006/relationships/hyperlink" Target="https://doi.org/10.5061/dryad.tb2rbp037" TargetMode="External"/><Relationship Id="rId904" Type="http://schemas.openxmlformats.org/officeDocument/2006/relationships/hyperlink" Target="https://doi.org/10.1111/evo.14274" TargetMode="External"/><Relationship Id="rId1327" Type="http://schemas.openxmlformats.org/officeDocument/2006/relationships/hyperlink" Target="https://doi.org/10.5061/dryad.pg4f4qrpg" TargetMode="External"/><Relationship Id="rId1534" Type="http://schemas.openxmlformats.org/officeDocument/2006/relationships/hyperlink" Target="https://doi.org/10.1111/1365-2745.14378" TargetMode="External"/><Relationship Id="rId1741" Type="http://schemas.openxmlformats.org/officeDocument/2006/relationships/hyperlink" Target="https://doi.org/10.5061/dryad.tb2rbp037" TargetMode="External"/><Relationship Id="rId1979" Type="http://schemas.openxmlformats.org/officeDocument/2006/relationships/hyperlink" Target="https://doi.org/10.1111/1365-2435.14121" TargetMode="External"/><Relationship Id="rId33" Type="http://schemas.openxmlformats.org/officeDocument/2006/relationships/hyperlink" Target="https://doi.org/10.1111/nph.20373" TargetMode="External"/><Relationship Id="rId1601" Type="http://schemas.openxmlformats.org/officeDocument/2006/relationships/hyperlink" Target="https://doi.org/10.5061/dryad.2jm63xsz1" TargetMode="External"/><Relationship Id="rId1839" Type="http://schemas.openxmlformats.org/officeDocument/2006/relationships/hyperlink" Target="https://doi.org/10.5061/dryad.tb2rbp037" TargetMode="External"/><Relationship Id="rId182" Type="http://schemas.openxmlformats.org/officeDocument/2006/relationships/hyperlink" Target="https://doi.org/10.1098/rspb.2018.1239" TargetMode="External"/><Relationship Id="rId1906" Type="http://schemas.openxmlformats.org/officeDocument/2006/relationships/hyperlink" Target="https://doi.org/10.5061/dryad.tb2rbp037" TargetMode="External"/><Relationship Id="rId487" Type="http://schemas.openxmlformats.org/officeDocument/2006/relationships/hyperlink" Target="https://doi.org/10.1371/journal.pone.0118299" TargetMode="External"/><Relationship Id="rId694" Type="http://schemas.openxmlformats.org/officeDocument/2006/relationships/hyperlink" Target="https://doi.org/10.5061/dryad.9sn3k" TargetMode="External"/><Relationship Id="rId2070" Type="http://schemas.openxmlformats.org/officeDocument/2006/relationships/hyperlink" Target="https://doi.org/10.1111/1365-2435.14121" TargetMode="External"/><Relationship Id="rId2168" Type="http://schemas.openxmlformats.org/officeDocument/2006/relationships/hyperlink" Target="https://doi.org/10.1111/1365-2435.14121" TargetMode="External"/><Relationship Id="rId347" Type="http://schemas.openxmlformats.org/officeDocument/2006/relationships/hyperlink" Target="https://doi.org/10.1371/journal.pone.0118299" TargetMode="External"/><Relationship Id="rId999" Type="http://schemas.openxmlformats.org/officeDocument/2006/relationships/hyperlink" Target="https://doi.org/10.1111/evo.14274" TargetMode="External"/><Relationship Id="rId1184" Type="http://schemas.openxmlformats.org/officeDocument/2006/relationships/hyperlink" Target="https://doi.org/10.1111/evo.14274" TargetMode="External"/><Relationship Id="rId2028" Type="http://schemas.openxmlformats.org/officeDocument/2006/relationships/hyperlink" Target="https://doi.org/10.1111/1365-2435.14121" TargetMode="External"/><Relationship Id="rId554" Type="http://schemas.openxmlformats.org/officeDocument/2006/relationships/hyperlink" Target="https://doi.org/10.5061/dryad.9sn3k" TargetMode="External"/><Relationship Id="rId761" Type="http://schemas.openxmlformats.org/officeDocument/2006/relationships/hyperlink" Target="https://doi.org/10.5061/dryad.kq72j" TargetMode="External"/><Relationship Id="rId859" Type="http://schemas.openxmlformats.org/officeDocument/2006/relationships/hyperlink" Target="https://doi.org/10.5061/dryad.pg4f4qrpg" TargetMode="External"/><Relationship Id="rId1391" Type="http://schemas.openxmlformats.org/officeDocument/2006/relationships/hyperlink" Target="https://doi.org/10.5061/dryad.pg4f4qrpg" TargetMode="External"/><Relationship Id="rId1489" Type="http://schemas.openxmlformats.org/officeDocument/2006/relationships/hyperlink" Target="https://doi.org/10.5061/dryad.dj40r" TargetMode="External"/><Relationship Id="rId1696" Type="http://schemas.openxmlformats.org/officeDocument/2006/relationships/hyperlink" Target="https://doi.org/10.5061/dryad.tb2rbp037" TargetMode="External"/><Relationship Id="rId2235" Type="http://schemas.openxmlformats.org/officeDocument/2006/relationships/hyperlink" Target="https://doi.org/10.1111/1365-2435.14121" TargetMode="External"/><Relationship Id="rId207" Type="http://schemas.openxmlformats.org/officeDocument/2006/relationships/hyperlink" Target="https://doi.org/10.5061/dryad.44mt9" TargetMode="External"/><Relationship Id="rId414" Type="http://schemas.openxmlformats.org/officeDocument/2006/relationships/hyperlink" Target="https://doi.org/10.5061/dryad.9sn3k" TargetMode="External"/><Relationship Id="rId621" Type="http://schemas.openxmlformats.org/officeDocument/2006/relationships/hyperlink" Target="https://doi.org/10.5061/dryad.9sn3k" TargetMode="External"/><Relationship Id="rId1044" Type="http://schemas.openxmlformats.org/officeDocument/2006/relationships/hyperlink" Target="https://doi.org/10.1111/evo.14274" TargetMode="External"/><Relationship Id="rId1251" Type="http://schemas.openxmlformats.org/officeDocument/2006/relationships/hyperlink" Target="https://doi.org/10.1111/evo.14274" TargetMode="External"/><Relationship Id="rId1349" Type="http://schemas.openxmlformats.org/officeDocument/2006/relationships/hyperlink" Target="https://doi.org/10.5061/dryad.pg4f4qrpg" TargetMode="External"/><Relationship Id="rId2302" Type="http://schemas.openxmlformats.org/officeDocument/2006/relationships/hyperlink" Target="https://doi.org/10.1111/1365-2435.14121" TargetMode="External"/><Relationship Id="rId719" Type="http://schemas.openxmlformats.org/officeDocument/2006/relationships/hyperlink" Target="https://doi.org/10.5061/dryad.9sn3k" TargetMode="External"/><Relationship Id="rId926" Type="http://schemas.openxmlformats.org/officeDocument/2006/relationships/hyperlink" Target="https://doi.org/10.1111/evo.14274" TargetMode="External"/><Relationship Id="rId1111" Type="http://schemas.openxmlformats.org/officeDocument/2006/relationships/hyperlink" Target="https://doi.org/10.5061/dryad.pg4f4qrpg" TargetMode="External"/><Relationship Id="rId1556" Type="http://schemas.openxmlformats.org/officeDocument/2006/relationships/hyperlink" Target="https://doi.org/10.5061/dryad.2jm63xsz1" TargetMode="External"/><Relationship Id="rId1763" Type="http://schemas.openxmlformats.org/officeDocument/2006/relationships/hyperlink" Target="https://doi.org/10.5061/dryad.tb2rbp037" TargetMode="External"/><Relationship Id="rId1970" Type="http://schemas.openxmlformats.org/officeDocument/2006/relationships/hyperlink" Target="https://doi.org/10.5061/dryad.tb2rbp037" TargetMode="External"/><Relationship Id="rId55" Type="http://schemas.openxmlformats.org/officeDocument/2006/relationships/hyperlink" Target="https://doi.org/10.5061/dryad.2jm63xsz1" TargetMode="External"/><Relationship Id="rId1209" Type="http://schemas.openxmlformats.org/officeDocument/2006/relationships/hyperlink" Target="https://doi.org/10.1111/evo.14274" TargetMode="External"/><Relationship Id="rId1416" Type="http://schemas.openxmlformats.org/officeDocument/2006/relationships/hyperlink" Target="https://doi.org/10.1111/evo.14274" TargetMode="External"/><Relationship Id="rId1623" Type="http://schemas.openxmlformats.org/officeDocument/2006/relationships/hyperlink" Target="https://doi.org/10.1111/1365-2745.14369" TargetMode="External"/><Relationship Id="rId1830" Type="http://schemas.openxmlformats.org/officeDocument/2006/relationships/hyperlink" Target="https://doi.org/10.5061/dryad.tb2rbp037" TargetMode="External"/><Relationship Id="rId1928" Type="http://schemas.openxmlformats.org/officeDocument/2006/relationships/hyperlink" Target="https://doi.org/10.5061/dryad.tb2rbp037" TargetMode="External"/><Relationship Id="rId2092" Type="http://schemas.openxmlformats.org/officeDocument/2006/relationships/hyperlink" Target="https://doi.org/10.1111/1365-2435.14121" TargetMode="External"/><Relationship Id="rId271" Type="http://schemas.openxmlformats.org/officeDocument/2006/relationships/hyperlink" Target="https://doi.org/10.1111/oik.04501" TargetMode="External"/><Relationship Id="rId131" Type="http://schemas.openxmlformats.org/officeDocument/2006/relationships/hyperlink" Target="https://doi.org/10.1098/rspb.2018.1239" TargetMode="External"/><Relationship Id="rId369" Type="http://schemas.openxmlformats.org/officeDocument/2006/relationships/hyperlink" Target="https://doi.org/10.5061/dryad.9sn3k" TargetMode="External"/><Relationship Id="rId576" Type="http://schemas.openxmlformats.org/officeDocument/2006/relationships/hyperlink" Target="https://doi.org/10.1371/journal.pone.0118299" TargetMode="External"/><Relationship Id="rId783" Type="http://schemas.openxmlformats.org/officeDocument/2006/relationships/hyperlink" Target="https://doi.org/10.1111/evo.14274" TargetMode="External"/><Relationship Id="rId990" Type="http://schemas.openxmlformats.org/officeDocument/2006/relationships/hyperlink" Target="https://doi.org/10.1111/evo.14274" TargetMode="External"/><Relationship Id="rId2257" Type="http://schemas.openxmlformats.org/officeDocument/2006/relationships/hyperlink" Target="https://doi.org/10.1111/1365-2435.14121" TargetMode="External"/><Relationship Id="rId229" Type="http://schemas.openxmlformats.org/officeDocument/2006/relationships/hyperlink" Target="https://doi.org/10.5061/dryad.44mt9" TargetMode="External"/><Relationship Id="rId436" Type="http://schemas.openxmlformats.org/officeDocument/2006/relationships/hyperlink" Target="https://doi.org/10.1371/journal.pone.0118299" TargetMode="External"/><Relationship Id="rId643" Type="http://schemas.openxmlformats.org/officeDocument/2006/relationships/hyperlink" Target="https://doi.org/10.5061/dryad.9sn3k" TargetMode="External"/><Relationship Id="rId1066" Type="http://schemas.openxmlformats.org/officeDocument/2006/relationships/hyperlink" Target="https://doi.org/10.1111/evo.14274" TargetMode="External"/><Relationship Id="rId1273" Type="http://schemas.openxmlformats.org/officeDocument/2006/relationships/hyperlink" Target="https://doi.org/10.1111/evo.14274" TargetMode="External"/><Relationship Id="rId1480" Type="http://schemas.openxmlformats.org/officeDocument/2006/relationships/hyperlink" Target="https://doi.org/10.1371/journal.pone.0147975" TargetMode="External"/><Relationship Id="rId2117" Type="http://schemas.openxmlformats.org/officeDocument/2006/relationships/hyperlink" Target="https://doi.org/10.1111/1365-2435.14121" TargetMode="External"/><Relationship Id="rId850" Type="http://schemas.openxmlformats.org/officeDocument/2006/relationships/hyperlink" Target="https://doi.org/10.5061/dryad.pg4f4qrpg" TargetMode="External"/><Relationship Id="rId948" Type="http://schemas.openxmlformats.org/officeDocument/2006/relationships/hyperlink" Target="https://doi.org/10.1111/evo.14274" TargetMode="External"/><Relationship Id="rId1133" Type="http://schemas.openxmlformats.org/officeDocument/2006/relationships/hyperlink" Target="https://doi.org/10.5061/dryad.pg4f4qrpg" TargetMode="External"/><Relationship Id="rId1578" Type="http://schemas.openxmlformats.org/officeDocument/2006/relationships/hyperlink" Target="https://doi.org/10.5061/dryad.2jm63xsz1" TargetMode="External"/><Relationship Id="rId1785" Type="http://schemas.openxmlformats.org/officeDocument/2006/relationships/hyperlink" Target="https://doi.org/10.5061/dryad.tb2rbp037" TargetMode="External"/><Relationship Id="rId1992" Type="http://schemas.openxmlformats.org/officeDocument/2006/relationships/hyperlink" Target="https://doi.org/10.1111/1365-2435.14121" TargetMode="External"/><Relationship Id="rId77" Type="http://schemas.openxmlformats.org/officeDocument/2006/relationships/hyperlink" Target="https://doi.org/10.1111/evo.13852" TargetMode="External"/><Relationship Id="rId503" Type="http://schemas.openxmlformats.org/officeDocument/2006/relationships/hyperlink" Target="https://doi.org/10.5061/dryad.9sn3k" TargetMode="External"/><Relationship Id="rId710" Type="http://schemas.openxmlformats.org/officeDocument/2006/relationships/hyperlink" Target="https://doi.org/10.1371/journal.pone.0118299" TargetMode="External"/><Relationship Id="rId808" Type="http://schemas.openxmlformats.org/officeDocument/2006/relationships/hyperlink" Target="https://doi.org/10.1111/evo.14274" TargetMode="External"/><Relationship Id="rId1340" Type="http://schemas.openxmlformats.org/officeDocument/2006/relationships/hyperlink" Target="https://doi.org/10.1111/evo.14274" TargetMode="External"/><Relationship Id="rId1438" Type="http://schemas.openxmlformats.org/officeDocument/2006/relationships/hyperlink" Target="https://doi.org/10.1111/evo.14274" TargetMode="External"/><Relationship Id="rId1645" Type="http://schemas.openxmlformats.org/officeDocument/2006/relationships/hyperlink" Target="https://doi.org/10.5061/dryad.tb2rbp037" TargetMode="External"/><Relationship Id="rId1200" Type="http://schemas.openxmlformats.org/officeDocument/2006/relationships/hyperlink" Target="https://doi.org/10.5061/dryad.pg4f4qrpg" TargetMode="External"/><Relationship Id="rId1852" Type="http://schemas.openxmlformats.org/officeDocument/2006/relationships/hyperlink" Target="https://doi.org/10.5061/dryad.tb2rbp037" TargetMode="External"/><Relationship Id="rId1505" Type="http://schemas.openxmlformats.org/officeDocument/2006/relationships/hyperlink" Target="https://doi.org/10.5061/dryad.dj40r" TargetMode="External"/><Relationship Id="rId1712" Type="http://schemas.openxmlformats.org/officeDocument/2006/relationships/hyperlink" Target="https://doi.org/10.5061/dryad.tb2rbp037" TargetMode="External"/><Relationship Id="rId293" Type="http://schemas.openxmlformats.org/officeDocument/2006/relationships/hyperlink" Target="https://doi.org/10.5061/dryad.44mt9" TargetMode="External"/><Relationship Id="rId2181" Type="http://schemas.openxmlformats.org/officeDocument/2006/relationships/hyperlink" Target="https://doi.org/10.1111/1365-2435.14121" TargetMode="External"/><Relationship Id="rId153" Type="http://schemas.openxmlformats.org/officeDocument/2006/relationships/hyperlink" Target="https://doi.org/10.1098/rspb.2018.1239" TargetMode="External"/><Relationship Id="rId360" Type="http://schemas.openxmlformats.org/officeDocument/2006/relationships/hyperlink" Target="https://doi.org/10.1371/journal.pone.0118299" TargetMode="External"/><Relationship Id="rId598" Type="http://schemas.openxmlformats.org/officeDocument/2006/relationships/hyperlink" Target="https://doi.org/10.1371/journal.pone.0118299" TargetMode="External"/><Relationship Id="rId2041" Type="http://schemas.openxmlformats.org/officeDocument/2006/relationships/hyperlink" Target="https://doi.org/10.1111/1365-2435.14121" TargetMode="External"/><Relationship Id="rId2279" Type="http://schemas.openxmlformats.org/officeDocument/2006/relationships/hyperlink" Target="https://doi.org/10.1111/1365-2435.14121" TargetMode="External"/><Relationship Id="rId220" Type="http://schemas.openxmlformats.org/officeDocument/2006/relationships/hyperlink" Target="https://doi.org/10.5061/dryad.44mt9" TargetMode="External"/><Relationship Id="rId458" Type="http://schemas.openxmlformats.org/officeDocument/2006/relationships/hyperlink" Target="https://doi.org/10.1371/journal.pone.0118299" TargetMode="External"/><Relationship Id="rId665" Type="http://schemas.openxmlformats.org/officeDocument/2006/relationships/hyperlink" Target="https://doi.org/10.5061/dryad.9sn3k" TargetMode="External"/><Relationship Id="rId872" Type="http://schemas.openxmlformats.org/officeDocument/2006/relationships/hyperlink" Target="https://doi.org/10.5061/dryad.pg4f4qrpg" TargetMode="External"/><Relationship Id="rId1088" Type="http://schemas.openxmlformats.org/officeDocument/2006/relationships/hyperlink" Target="https://doi.org/10.1111/evo.14274" TargetMode="External"/><Relationship Id="rId1295" Type="http://schemas.openxmlformats.org/officeDocument/2006/relationships/hyperlink" Target="https://doi.org/10.1111/evo.14274" TargetMode="External"/><Relationship Id="rId2139" Type="http://schemas.openxmlformats.org/officeDocument/2006/relationships/hyperlink" Target="https://doi.org/10.1111/1365-2435.14121" TargetMode="External"/><Relationship Id="rId318" Type="http://schemas.openxmlformats.org/officeDocument/2006/relationships/hyperlink" Target="https://doi.org/10.1371/journal.pone.0147975" TargetMode="External"/><Relationship Id="rId525" Type="http://schemas.openxmlformats.org/officeDocument/2006/relationships/hyperlink" Target="https://doi.org/10.1371/journal.pone.0118299" TargetMode="External"/><Relationship Id="rId732" Type="http://schemas.openxmlformats.org/officeDocument/2006/relationships/hyperlink" Target="https://doi.org/10.5061/dryad.9sn3k" TargetMode="External"/><Relationship Id="rId1155" Type="http://schemas.openxmlformats.org/officeDocument/2006/relationships/hyperlink" Target="https://doi.org/10.5061/dryad.pg4f4qrpg" TargetMode="External"/><Relationship Id="rId1362" Type="http://schemas.openxmlformats.org/officeDocument/2006/relationships/hyperlink" Target="https://doi.org/10.1111/evo.14274" TargetMode="External"/><Relationship Id="rId2206" Type="http://schemas.openxmlformats.org/officeDocument/2006/relationships/hyperlink" Target="https://doi.org/10.1111/1365-2435.14121" TargetMode="External"/><Relationship Id="rId99" Type="http://schemas.openxmlformats.org/officeDocument/2006/relationships/hyperlink" Target="https://doi.org/10.5061/dryad.81k9m23" TargetMode="External"/><Relationship Id="rId1015" Type="http://schemas.openxmlformats.org/officeDocument/2006/relationships/hyperlink" Target="https://doi.org/10.5061/dryad.pg4f4qrpg" TargetMode="External"/><Relationship Id="rId1222" Type="http://schemas.openxmlformats.org/officeDocument/2006/relationships/hyperlink" Target="https://doi.org/10.5061/dryad.pg4f4qrpg" TargetMode="External"/><Relationship Id="rId1667" Type="http://schemas.openxmlformats.org/officeDocument/2006/relationships/hyperlink" Target="https://doi.org/10.5061/dryad.tb2rbp037" TargetMode="External"/><Relationship Id="rId1874" Type="http://schemas.openxmlformats.org/officeDocument/2006/relationships/hyperlink" Target="https://doi.org/10.5061/dryad.tb2rbp037" TargetMode="External"/><Relationship Id="rId1527" Type="http://schemas.openxmlformats.org/officeDocument/2006/relationships/hyperlink" Target="https://doi.org/10.5061/dryad.hmgqnk9sd" TargetMode="External"/><Relationship Id="rId1734" Type="http://schemas.openxmlformats.org/officeDocument/2006/relationships/hyperlink" Target="https://doi.org/10.5061/dryad.tb2rbp037" TargetMode="External"/><Relationship Id="rId1941" Type="http://schemas.openxmlformats.org/officeDocument/2006/relationships/hyperlink" Target="https://doi.org/10.5061/dryad.tb2rbp037" TargetMode="External"/><Relationship Id="rId26" Type="http://schemas.openxmlformats.org/officeDocument/2006/relationships/hyperlink" Target="https://doi.org/10.1111/1365-2745.14378" TargetMode="External"/><Relationship Id="rId175" Type="http://schemas.openxmlformats.org/officeDocument/2006/relationships/hyperlink" Target="https://doi.org/10.5061/dryad.81k9m23" TargetMode="External"/><Relationship Id="rId1801" Type="http://schemas.openxmlformats.org/officeDocument/2006/relationships/hyperlink" Target="https://doi.org/10.5061/dryad.tb2rbp037" TargetMode="External"/><Relationship Id="rId382" Type="http://schemas.openxmlformats.org/officeDocument/2006/relationships/hyperlink" Target="https://doi.org/10.5061/dryad.9sn3k" TargetMode="External"/><Relationship Id="rId687" Type="http://schemas.openxmlformats.org/officeDocument/2006/relationships/hyperlink" Target="https://doi.org/10.1371/journal.pone.0118299" TargetMode="External"/><Relationship Id="rId2063" Type="http://schemas.openxmlformats.org/officeDocument/2006/relationships/hyperlink" Target="https://doi.org/10.1111/1365-2435.14121" TargetMode="External"/><Relationship Id="rId2270" Type="http://schemas.openxmlformats.org/officeDocument/2006/relationships/hyperlink" Target="https://doi.org/10.1111/1365-2435.14121" TargetMode="External"/><Relationship Id="rId242" Type="http://schemas.openxmlformats.org/officeDocument/2006/relationships/hyperlink" Target="https://doi.org/10.1111/oik.04501" TargetMode="External"/><Relationship Id="rId894" Type="http://schemas.openxmlformats.org/officeDocument/2006/relationships/hyperlink" Target="https://doi.org/10.1111/evo.14274" TargetMode="External"/><Relationship Id="rId1177" Type="http://schemas.openxmlformats.org/officeDocument/2006/relationships/hyperlink" Target="https://doi.org/10.1111/evo.14274" TargetMode="External"/><Relationship Id="rId2130" Type="http://schemas.openxmlformats.org/officeDocument/2006/relationships/hyperlink" Target="https://doi.org/10.1111/1365-2435.14121" TargetMode="External"/><Relationship Id="rId102" Type="http://schemas.openxmlformats.org/officeDocument/2006/relationships/hyperlink" Target="https://doi.org/10.5061/dryad.81k9m23" TargetMode="External"/><Relationship Id="rId547" Type="http://schemas.openxmlformats.org/officeDocument/2006/relationships/hyperlink" Target="https://doi.org/10.1371/journal.pone.0118299" TargetMode="External"/><Relationship Id="rId754" Type="http://schemas.openxmlformats.org/officeDocument/2006/relationships/hyperlink" Target="https://doi.org/10.5061/dryad.9sn3k" TargetMode="External"/><Relationship Id="rId961" Type="http://schemas.openxmlformats.org/officeDocument/2006/relationships/hyperlink" Target="https://doi.org/10.5061/dryad.pg4f4qrpg" TargetMode="External"/><Relationship Id="rId1384" Type="http://schemas.openxmlformats.org/officeDocument/2006/relationships/hyperlink" Target="https://doi.org/10.1111/evo.14274" TargetMode="External"/><Relationship Id="rId1591" Type="http://schemas.openxmlformats.org/officeDocument/2006/relationships/hyperlink" Target="https://doi.org/10.1111/1365-2745.14369" TargetMode="External"/><Relationship Id="rId1689" Type="http://schemas.openxmlformats.org/officeDocument/2006/relationships/hyperlink" Target="https://doi.org/10.5061/dryad.tb2rbp037" TargetMode="External"/><Relationship Id="rId2228" Type="http://schemas.openxmlformats.org/officeDocument/2006/relationships/hyperlink" Target="https://doi.org/10.1111/1365-2435.14121" TargetMode="External"/><Relationship Id="rId90" Type="http://schemas.openxmlformats.org/officeDocument/2006/relationships/hyperlink" Target="https://doi.org/10.5061/dryad.1801qd8" TargetMode="External"/><Relationship Id="rId407" Type="http://schemas.openxmlformats.org/officeDocument/2006/relationships/hyperlink" Target="https://doi.org/10.1371/journal.pone.0118299" TargetMode="External"/><Relationship Id="rId614" Type="http://schemas.openxmlformats.org/officeDocument/2006/relationships/hyperlink" Target="https://doi.org/10.5061/dryad.9sn3k" TargetMode="External"/><Relationship Id="rId821" Type="http://schemas.openxmlformats.org/officeDocument/2006/relationships/hyperlink" Target="https://doi.org/10.1111/evo.14274" TargetMode="External"/><Relationship Id="rId1037" Type="http://schemas.openxmlformats.org/officeDocument/2006/relationships/hyperlink" Target="https://doi.org/10.5061/dryad.pnvx0k6kn" TargetMode="External"/><Relationship Id="rId1244" Type="http://schemas.openxmlformats.org/officeDocument/2006/relationships/hyperlink" Target="https://doi.org/10.5061/dryad.pg4f4qrpg" TargetMode="External"/><Relationship Id="rId1451" Type="http://schemas.openxmlformats.org/officeDocument/2006/relationships/hyperlink" Target="https://doi.org/10.5061/dryad.pg4f4qrpg" TargetMode="External"/><Relationship Id="rId1896" Type="http://schemas.openxmlformats.org/officeDocument/2006/relationships/hyperlink" Target="https://doi.org/10.5061/dryad.tb2rbp037" TargetMode="External"/><Relationship Id="rId919" Type="http://schemas.openxmlformats.org/officeDocument/2006/relationships/hyperlink" Target="https://doi.org/10.1111/evo.14274" TargetMode="External"/><Relationship Id="rId1104" Type="http://schemas.openxmlformats.org/officeDocument/2006/relationships/hyperlink" Target="https://doi.org/10.1111/evo.14274" TargetMode="External"/><Relationship Id="rId1311" Type="http://schemas.openxmlformats.org/officeDocument/2006/relationships/hyperlink" Target="https://doi.org/10.5061/dryad.pg4f4qrpg" TargetMode="External"/><Relationship Id="rId1549" Type="http://schemas.openxmlformats.org/officeDocument/2006/relationships/hyperlink" Target="https://doi.org/10.5061/dryad.2jm63xsz1" TargetMode="External"/><Relationship Id="rId1756" Type="http://schemas.openxmlformats.org/officeDocument/2006/relationships/hyperlink" Target="https://doi.org/10.5061/dryad.tb2rbp037" TargetMode="External"/><Relationship Id="rId1963" Type="http://schemas.openxmlformats.org/officeDocument/2006/relationships/hyperlink" Target="https://doi.org/10.5061/dryad.tb2rbp037" TargetMode="External"/><Relationship Id="rId48" Type="http://schemas.openxmlformats.org/officeDocument/2006/relationships/hyperlink" Target="https://doi.org/10.5061/dryad.2280gb637" TargetMode="External"/><Relationship Id="rId1409" Type="http://schemas.openxmlformats.org/officeDocument/2006/relationships/hyperlink" Target="https://doi.org/10.5061/dryad.pg4f4qrpg" TargetMode="External"/><Relationship Id="rId1616" Type="http://schemas.openxmlformats.org/officeDocument/2006/relationships/hyperlink" Target="https://doi.org/10.5061/dryad.2jm63xsz1" TargetMode="External"/><Relationship Id="rId1823" Type="http://schemas.openxmlformats.org/officeDocument/2006/relationships/hyperlink" Target="https://doi.org/10.5061/dryad.tb2rbp037" TargetMode="External"/><Relationship Id="rId197" Type="http://schemas.openxmlformats.org/officeDocument/2006/relationships/hyperlink" Target="https://doi.org/10.5061/dryad.44mt9" TargetMode="External"/><Relationship Id="rId2085" Type="http://schemas.openxmlformats.org/officeDocument/2006/relationships/hyperlink" Target="https://doi.org/10.1111/1365-2435.14121" TargetMode="External"/><Relationship Id="rId2292" Type="http://schemas.openxmlformats.org/officeDocument/2006/relationships/hyperlink" Target="https://doi.org/10.1111/1365-2435.14121" TargetMode="External"/><Relationship Id="rId264" Type="http://schemas.openxmlformats.org/officeDocument/2006/relationships/hyperlink" Target="https://doi.org/10.1111/oik.04501" TargetMode="External"/><Relationship Id="rId471" Type="http://schemas.openxmlformats.org/officeDocument/2006/relationships/hyperlink" Target="https://doi.org/10.5061/dryad.9sn3k" TargetMode="External"/><Relationship Id="rId2152" Type="http://schemas.openxmlformats.org/officeDocument/2006/relationships/hyperlink" Target="https://doi.org/10.1111/1365-2435.14121" TargetMode="External"/><Relationship Id="rId124" Type="http://schemas.openxmlformats.org/officeDocument/2006/relationships/hyperlink" Target="https://doi.org/10.1098/rspb.2018.1239" TargetMode="External"/><Relationship Id="rId569" Type="http://schemas.openxmlformats.org/officeDocument/2006/relationships/hyperlink" Target="https://doi.org/10.5061/dryad.9sn3k" TargetMode="External"/><Relationship Id="rId776" Type="http://schemas.openxmlformats.org/officeDocument/2006/relationships/hyperlink" Target="https://doi.org/10.3389/fpls.2021.719092" TargetMode="External"/><Relationship Id="rId983" Type="http://schemas.openxmlformats.org/officeDocument/2006/relationships/hyperlink" Target="https://doi.org/10.5061/dryad.pg4f4qrpg" TargetMode="External"/><Relationship Id="rId1199" Type="http://schemas.openxmlformats.org/officeDocument/2006/relationships/hyperlink" Target="https://doi.org/10.5061/dryad.pg4f4qrpg" TargetMode="External"/><Relationship Id="rId331" Type="http://schemas.openxmlformats.org/officeDocument/2006/relationships/hyperlink" Target="https://doi.org/10.5061/dryad.9sn3k" TargetMode="External"/><Relationship Id="rId429" Type="http://schemas.openxmlformats.org/officeDocument/2006/relationships/hyperlink" Target="https://doi.org/10.5061/dryad.9sn3k" TargetMode="External"/><Relationship Id="rId636" Type="http://schemas.openxmlformats.org/officeDocument/2006/relationships/hyperlink" Target="https://doi.org/10.1371/journal.pone.0118299" TargetMode="External"/><Relationship Id="rId1059" Type="http://schemas.openxmlformats.org/officeDocument/2006/relationships/hyperlink" Target="https://doi.org/10.1111/evo.14274" TargetMode="External"/><Relationship Id="rId1266" Type="http://schemas.openxmlformats.org/officeDocument/2006/relationships/hyperlink" Target="https://doi.org/10.5061/dryad.pg4f4qrpg" TargetMode="External"/><Relationship Id="rId1473" Type="http://schemas.openxmlformats.org/officeDocument/2006/relationships/hyperlink" Target="https://doi.org/10.5061/dryad.44mt9" TargetMode="External"/><Relationship Id="rId2012" Type="http://schemas.openxmlformats.org/officeDocument/2006/relationships/hyperlink" Target="https://doi.org/10.1111/1365-2435.14121" TargetMode="External"/><Relationship Id="rId843" Type="http://schemas.openxmlformats.org/officeDocument/2006/relationships/hyperlink" Target="https://doi.org/10.5061/dryad.pg4f4qrpg" TargetMode="External"/><Relationship Id="rId1126" Type="http://schemas.openxmlformats.org/officeDocument/2006/relationships/hyperlink" Target="https://doi.org/10.5061/dryad.pg4f4qrpg" TargetMode="External"/><Relationship Id="rId1680" Type="http://schemas.openxmlformats.org/officeDocument/2006/relationships/hyperlink" Target="https://doi.org/10.5061/dryad.tb2rbp037" TargetMode="External"/><Relationship Id="rId1778" Type="http://schemas.openxmlformats.org/officeDocument/2006/relationships/hyperlink" Target="https://doi.org/10.5061/dryad.tb2rbp037" TargetMode="External"/><Relationship Id="rId1985" Type="http://schemas.openxmlformats.org/officeDocument/2006/relationships/hyperlink" Target="https://doi.org/10.1111/1365-2435.14121" TargetMode="External"/><Relationship Id="rId703" Type="http://schemas.openxmlformats.org/officeDocument/2006/relationships/hyperlink" Target="https://doi.org/10.5061/dryad.9sn3k" TargetMode="External"/><Relationship Id="rId910" Type="http://schemas.openxmlformats.org/officeDocument/2006/relationships/hyperlink" Target="https://doi.org/10.5061/dryad.pg4f4qrpg" TargetMode="External"/><Relationship Id="rId1333" Type="http://schemas.openxmlformats.org/officeDocument/2006/relationships/hyperlink" Target="https://doi.org/10.5061/dryad.pg4f4qrpg" TargetMode="External"/><Relationship Id="rId1540" Type="http://schemas.openxmlformats.org/officeDocument/2006/relationships/hyperlink" Target="https://doi.org/10.5061/dryad.2jm63xsz1" TargetMode="External"/><Relationship Id="rId1638" Type="http://schemas.openxmlformats.org/officeDocument/2006/relationships/hyperlink" Target="https://doi.org/10.5061/dryad.tb2rbp037" TargetMode="External"/><Relationship Id="rId1400" Type="http://schemas.openxmlformats.org/officeDocument/2006/relationships/hyperlink" Target="https://doi.org/10.1111/evo.14274" TargetMode="External"/><Relationship Id="rId1845" Type="http://schemas.openxmlformats.org/officeDocument/2006/relationships/hyperlink" Target="https://doi.org/10.5061/dryad.tb2rbp037" TargetMode="External"/><Relationship Id="rId1705" Type="http://schemas.openxmlformats.org/officeDocument/2006/relationships/hyperlink" Target="https://doi.org/10.5061/dryad.tb2rbp037" TargetMode="External"/><Relationship Id="rId1912" Type="http://schemas.openxmlformats.org/officeDocument/2006/relationships/hyperlink" Target="https://doi.org/10.5061/dryad.tb2rbp037" TargetMode="External"/><Relationship Id="rId286" Type="http://schemas.openxmlformats.org/officeDocument/2006/relationships/hyperlink" Target="https://doi.org/10.1111/oik.04501" TargetMode="External"/><Relationship Id="rId493" Type="http://schemas.openxmlformats.org/officeDocument/2006/relationships/hyperlink" Target="https://doi.org/10.5061/dryad.9sn3k" TargetMode="External"/><Relationship Id="rId2174" Type="http://schemas.openxmlformats.org/officeDocument/2006/relationships/hyperlink" Target="https://doi.org/10.1111/1365-2435.14121" TargetMode="External"/><Relationship Id="rId146" Type="http://schemas.openxmlformats.org/officeDocument/2006/relationships/hyperlink" Target="https://doi.org/10.1098/rspb.2018.1239" TargetMode="External"/><Relationship Id="rId353" Type="http://schemas.openxmlformats.org/officeDocument/2006/relationships/hyperlink" Target="https://doi.org/10.5061/dryad.9sn3k" TargetMode="External"/><Relationship Id="rId560" Type="http://schemas.openxmlformats.org/officeDocument/2006/relationships/hyperlink" Target="https://doi.org/10.1371/journal.pone.0118299" TargetMode="External"/><Relationship Id="rId798" Type="http://schemas.openxmlformats.org/officeDocument/2006/relationships/hyperlink" Target="https://doi.org/10.1111/evo.14274" TargetMode="External"/><Relationship Id="rId1190" Type="http://schemas.openxmlformats.org/officeDocument/2006/relationships/hyperlink" Target="https://doi.org/10.5061/dryad.pg4f4qrpg" TargetMode="External"/><Relationship Id="rId2034" Type="http://schemas.openxmlformats.org/officeDocument/2006/relationships/hyperlink" Target="https://doi.org/10.1111/1365-2435.14121" TargetMode="External"/><Relationship Id="rId2241" Type="http://schemas.openxmlformats.org/officeDocument/2006/relationships/hyperlink" Target="https://doi.org/10.1111/1365-2435.14121" TargetMode="External"/><Relationship Id="rId213" Type="http://schemas.openxmlformats.org/officeDocument/2006/relationships/hyperlink" Target="https://doi.org/10.5061/dryad.44mt9" TargetMode="External"/><Relationship Id="rId420" Type="http://schemas.openxmlformats.org/officeDocument/2006/relationships/hyperlink" Target="https://doi.org/10.1371/journal.pone.0118299" TargetMode="External"/><Relationship Id="rId658" Type="http://schemas.openxmlformats.org/officeDocument/2006/relationships/hyperlink" Target="https://doi.org/10.1371/journal.pone.0118299" TargetMode="External"/><Relationship Id="rId865" Type="http://schemas.openxmlformats.org/officeDocument/2006/relationships/hyperlink" Target="https://doi.org/10.5061/dryad.pg4f4qrpg" TargetMode="External"/><Relationship Id="rId1050" Type="http://schemas.openxmlformats.org/officeDocument/2006/relationships/hyperlink" Target="https://doi.org/10.1111/evo.14274" TargetMode="External"/><Relationship Id="rId1288" Type="http://schemas.openxmlformats.org/officeDocument/2006/relationships/hyperlink" Target="https://doi.org/10.1111/evo.14274" TargetMode="External"/><Relationship Id="rId1495" Type="http://schemas.openxmlformats.org/officeDocument/2006/relationships/hyperlink" Target="https://doi.org/10.1371/journal.pone.0147975" TargetMode="External"/><Relationship Id="rId2101" Type="http://schemas.openxmlformats.org/officeDocument/2006/relationships/hyperlink" Target="https://doi.org/10.1111/1365-2435.14121" TargetMode="External"/><Relationship Id="rId518" Type="http://schemas.openxmlformats.org/officeDocument/2006/relationships/hyperlink" Target="https://doi.org/10.1371/journal.pone.0118299" TargetMode="External"/><Relationship Id="rId725" Type="http://schemas.openxmlformats.org/officeDocument/2006/relationships/hyperlink" Target="https://doi.org/10.5061/dryad.9sn3k" TargetMode="External"/><Relationship Id="rId932" Type="http://schemas.openxmlformats.org/officeDocument/2006/relationships/hyperlink" Target="https://doi.org/10.5061/dryad.pg4f4qrpg" TargetMode="External"/><Relationship Id="rId1148" Type="http://schemas.openxmlformats.org/officeDocument/2006/relationships/hyperlink" Target="https://doi.org/10.5061/dryad.pg4f4qrpg" TargetMode="External"/><Relationship Id="rId1355" Type="http://schemas.openxmlformats.org/officeDocument/2006/relationships/hyperlink" Target="https://doi.org/10.5061/dryad.pg4f4qrpg" TargetMode="External"/><Relationship Id="rId1562" Type="http://schemas.openxmlformats.org/officeDocument/2006/relationships/hyperlink" Target="https://doi.org/10.1111/1365-2745.14369" TargetMode="External"/><Relationship Id="rId1008" Type="http://schemas.openxmlformats.org/officeDocument/2006/relationships/hyperlink" Target="https://doi.org/10.1111/evo.14274" TargetMode="External"/><Relationship Id="rId1215" Type="http://schemas.openxmlformats.org/officeDocument/2006/relationships/hyperlink" Target="https://doi.org/10.5061/dryad.pg4f4qrpg" TargetMode="External"/><Relationship Id="rId1422" Type="http://schemas.openxmlformats.org/officeDocument/2006/relationships/hyperlink" Target="https://doi.org/10.1111/evo.14274" TargetMode="External"/><Relationship Id="rId1867" Type="http://schemas.openxmlformats.org/officeDocument/2006/relationships/hyperlink" Target="https://doi.org/10.5061/dryad.tb2rbp037" TargetMode="External"/><Relationship Id="rId61" Type="http://schemas.openxmlformats.org/officeDocument/2006/relationships/hyperlink" Target="https://doi.org/10.1111/evo.13950" TargetMode="External"/><Relationship Id="rId1727" Type="http://schemas.openxmlformats.org/officeDocument/2006/relationships/hyperlink" Target="https://doi.org/10.5061/dryad.tb2rbp037" TargetMode="External"/><Relationship Id="rId1934" Type="http://schemas.openxmlformats.org/officeDocument/2006/relationships/hyperlink" Target="https://doi.org/10.5061/dryad.tb2rbp037" TargetMode="External"/><Relationship Id="rId19" Type="http://schemas.openxmlformats.org/officeDocument/2006/relationships/hyperlink" Target="https://doi.org/10.5061/dryad.hmgqnk9sd" TargetMode="External"/><Relationship Id="rId2196" Type="http://schemas.openxmlformats.org/officeDocument/2006/relationships/hyperlink" Target="https://doi.org/10.1111/1365-2435.14121" TargetMode="External"/><Relationship Id="rId168" Type="http://schemas.openxmlformats.org/officeDocument/2006/relationships/hyperlink" Target="https://doi.org/10.1098/rspb.2018.1239" TargetMode="External"/><Relationship Id="rId375" Type="http://schemas.openxmlformats.org/officeDocument/2006/relationships/hyperlink" Target="https://doi.org/10.1371/journal.pone.0118299" TargetMode="External"/><Relationship Id="rId582" Type="http://schemas.openxmlformats.org/officeDocument/2006/relationships/hyperlink" Target="https://doi.org/10.5061/dryad.9sn3k" TargetMode="External"/><Relationship Id="rId2056" Type="http://schemas.openxmlformats.org/officeDocument/2006/relationships/hyperlink" Target="https://doi.org/10.1111/1365-2435.14121" TargetMode="External"/><Relationship Id="rId2263" Type="http://schemas.openxmlformats.org/officeDocument/2006/relationships/hyperlink" Target="https://doi.org/10.1111/1365-2435.14121" TargetMode="External"/><Relationship Id="rId3" Type="http://schemas.openxmlformats.org/officeDocument/2006/relationships/hyperlink" Target="https://doi.org/10.1111/nph.20373" TargetMode="External"/><Relationship Id="rId235" Type="http://schemas.openxmlformats.org/officeDocument/2006/relationships/hyperlink" Target="https://doi.org/10.1111/oik.04501" TargetMode="External"/><Relationship Id="rId442" Type="http://schemas.openxmlformats.org/officeDocument/2006/relationships/hyperlink" Target="https://doi.org/10.5061/dryad.9sn3k" TargetMode="External"/><Relationship Id="rId887" Type="http://schemas.openxmlformats.org/officeDocument/2006/relationships/hyperlink" Target="https://doi.org/10.5061/dryad.pg4f4qrpg" TargetMode="External"/><Relationship Id="rId1072" Type="http://schemas.openxmlformats.org/officeDocument/2006/relationships/hyperlink" Target="https://doi.org/10.1111/evo.14274" TargetMode="External"/><Relationship Id="rId2123" Type="http://schemas.openxmlformats.org/officeDocument/2006/relationships/hyperlink" Target="https://doi.org/10.1111/1365-2435.14121" TargetMode="External"/><Relationship Id="rId302" Type="http://schemas.openxmlformats.org/officeDocument/2006/relationships/hyperlink" Target="https://doi.org/10.5061/dryad.dj40r" TargetMode="External"/><Relationship Id="rId747" Type="http://schemas.openxmlformats.org/officeDocument/2006/relationships/hyperlink" Target="https://doi.org/10.1371/journal.pone.0118299" TargetMode="External"/><Relationship Id="rId954" Type="http://schemas.openxmlformats.org/officeDocument/2006/relationships/hyperlink" Target="https://doi.org/10.5061/dryad.pg4f4qrpg" TargetMode="External"/><Relationship Id="rId1377" Type="http://schemas.openxmlformats.org/officeDocument/2006/relationships/hyperlink" Target="https://doi.org/10.5061/dryad.pg4f4qrpg" TargetMode="External"/><Relationship Id="rId1584" Type="http://schemas.openxmlformats.org/officeDocument/2006/relationships/hyperlink" Target="https://doi.org/10.5061/dryad.2jm63xsz1" TargetMode="External"/><Relationship Id="rId1791" Type="http://schemas.openxmlformats.org/officeDocument/2006/relationships/hyperlink" Target="https://doi.org/10.5061/dryad.tb2rbp037" TargetMode="External"/><Relationship Id="rId83" Type="http://schemas.openxmlformats.org/officeDocument/2006/relationships/hyperlink" Target="https://doi.org/10.1111/evo.13852" TargetMode="External"/><Relationship Id="rId607" Type="http://schemas.openxmlformats.org/officeDocument/2006/relationships/hyperlink" Target="https://doi.org/10.1371/journal.pone.0118299" TargetMode="External"/><Relationship Id="rId814" Type="http://schemas.openxmlformats.org/officeDocument/2006/relationships/hyperlink" Target="https://doi.org/10.1111/evo.14274" TargetMode="External"/><Relationship Id="rId1237" Type="http://schemas.openxmlformats.org/officeDocument/2006/relationships/hyperlink" Target="https://doi.org/10.5061/dryad.pg4f4qrpg" TargetMode="External"/><Relationship Id="rId1444" Type="http://schemas.openxmlformats.org/officeDocument/2006/relationships/hyperlink" Target="https://doi.org/10.1111/evo.14274" TargetMode="External"/><Relationship Id="rId1651" Type="http://schemas.openxmlformats.org/officeDocument/2006/relationships/hyperlink" Target="https://doi.org/10.5061/dryad.tb2rbp037" TargetMode="External"/><Relationship Id="rId1889" Type="http://schemas.openxmlformats.org/officeDocument/2006/relationships/hyperlink" Target="https://doi.org/10.5061/dryad.tb2rbp037" TargetMode="External"/><Relationship Id="rId1304" Type="http://schemas.openxmlformats.org/officeDocument/2006/relationships/hyperlink" Target="https://doi.org/10.5061/dryad.pg4f4qrpg" TargetMode="External"/><Relationship Id="rId1511" Type="http://schemas.openxmlformats.org/officeDocument/2006/relationships/hyperlink" Target="https://doi.org/10.5061/dryad.kq72j" TargetMode="External"/><Relationship Id="rId1749" Type="http://schemas.openxmlformats.org/officeDocument/2006/relationships/hyperlink" Target="https://doi.org/10.5061/dryad.tb2rbp037" TargetMode="External"/><Relationship Id="rId1956" Type="http://schemas.openxmlformats.org/officeDocument/2006/relationships/hyperlink" Target="https://doi.org/10.5061/dryad.tb2rbp037" TargetMode="External"/><Relationship Id="rId1609" Type="http://schemas.openxmlformats.org/officeDocument/2006/relationships/hyperlink" Target="https://doi.org/10.5061/dryad.2jm63xsz1" TargetMode="External"/><Relationship Id="rId1816" Type="http://schemas.openxmlformats.org/officeDocument/2006/relationships/hyperlink" Target="https://doi.org/10.5061/dryad.tb2rbp037" TargetMode="External"/><Relationship Id="rId10" Type="http://schemas.openxmlformats.org/officeDocument/2006/relationships/hyperlink" Target="https://doi.org/10.1111/nph.20373" TargetMode="External"/><Relationship Id="rId397" Type="http://schemas.openxmlformats.org/officeDocument/2006/relationships/hyperlink" Target="https://doi.org/10.1371/journal.pone.0118299" TargetMode="External"/><Relationship Id="rId2078" Type="http://schemas.openxmlformats.org/officeDocument/2006/relationships/hyperlink" Target="https://doi.org/10.1111/1365-2435.14121" TargetMode="External"/><Relationship Id="rId2285" Type="http://schemas.openxmlformats.org/officeDocument/2006/relationships/hyperlink" Target="https://doi.org/10.1111/1365-2435.14121" TargetMode="External"/><Relationship Id="rId257" Type="http://schemas.openxmlformats.org/officeDocument/2006/relationships/hyperlink" Target="https://doi.org/10.1111/oik.04501" TargetMode="External"/><Relationship Id="rId464" Type="http://schemas.openxmlformats.org/officeDocument/2006/relationships/hyperlink" Target="https://doi.org/10.5061/dryad.9sn3k" TargetMode="External"/><Relationship Id="rId1094" Type="http://schemas.openxmlformats.org/officeDocument/2006/relationships/hyperlink" Target="https://doi.org/10.1111/evo.14274" TargetMode="External"/><Relationship Id="rId2145" Type="http://schemas.openxmlformats.org/officeDocument/2006/relationships/hyperlink" Target="https://doi.org/10.1111/1365-2435.14121" TargetMode="External"/><Relationship Id="rId117" Type="http://schemas.openxmlformats.org/officeDocument/2006/relationships/hyperlink" Target="https://doi.org/10.1098/rspb.2018.1239" TargetMode="External"/><Relationship Id="rId671" Type="http://schemas.openxmlformats.org/officeDocument/2006/relationships/hyperlink" Target="https://doi.org/10.5061/dryad.9sn3k" TargetMode="External"/><Relationship Id="rId769" Type="http://schemas.openxmlformats.org/officeDocument/2006/relationships/hyperlink" Target="https://doi.org/10.1111/jeb.12341" TargetMode="External"/><Relationship Id="rId976" Type="http://schemas.openxmlformats.org/officeDocument/2006/relationships/hyperlink" Target="https://doi.org/10.1111/evo.14274" TargetMode="External"/><Relationship Id="rId1399" Type="http://schemas.openxmlformats.org/officeDocument/2006/relationships/hyperlink" Target="https://doi.org/10.5061/dryad.pg4f4qrpg" TargetMode="External"/><Relationship Id="rId324" Type="http://schemas.openxmlformats.org/officeDocument/2006/relationships/hyperlink" Target="https://doi.org/10.5061/dryad.dj40r" TargetMode="External"/><Relationship Id="rId531" Type="http://schemas.openxmlformats.org/officeDocument/2006/relationships/hyperlink" Target="https://doi.org/10.5061/dryad.9sn3k" TargetMode="External"/><Relationship Id="rId629" Type="http://schemas.openxmlformats.org/officeDocument/2006/relationships/hyperlink" Target="https://doi.org/10.1371/journal.pone.0118299" TargetMode="External"/><Relationship Id="rId1161" Type="http://schemas.openxmlformats.org/officeDocument/2006/relationships/hyperlink" Target="https://doi.org/10.5061/dryad.pg4f4qrpg" TargetMode="External"/><Relationship Id="rId1259" Type="http://schemas.openxmlformats.org/officeDocument/2006/relationships/hyperlink" Target="https://doi.org/10.1111/evo.14274" TargetMode="External"/><Relationship Id="rId1466" Type="http://schemas.openxmlformats.org/officeDocument/2006/relationships/hyperlink" Target="https://doi.org/10.3389/fpls.2021.719092" TargetMode="External"/><Relationship Id="rId2005" Type="http://schemas.openxmlformats.org/officeDocument/2006/relationships/hyperlink" Target="https://doi.org/10.1111/1365-2435.14121" TargetMode="External"/><Relationship Id="rId2212" Type="http://schemas.openxmlformats.org/officeDocument/2006/relationships/hyperlink" Target="https://doi.org/10.1111/1365-2435.14121" TargetMode="External"/><Relationship Id="rId836" Type="http://schemas.openxmlformats.org/officeDocument/2006/relationships/hyperlink" Target="https://doi.org/10.5061/dryad.pg4f4qrpg" TargetMode="External"/><Relationship Id="rId1021" Type="http://schemas.openxmlformats.org/officeDocument/2006/relationships/hyperlink" Target="https://doi.org/10.5061/dryad.pg4f4qrpg" TargetMode="External"/><Relationship Id="rId1119" Type="http://schemas.openxmlformats.org/officeDocument/2006/relationships/hyperlink" Target="https://doi.org/10.5061/dryad.pg4f4qrpg" TargetMode="External"/><Relationship Id="rId1673" Type="http://schemas.openxmlformats.org/officeDocument/2006/relationships/hyperlink" Target="https://doi.org/10.5061/dryad.tb2rbp037" TargetMode="External"/><Relationship Id="rId1880" Type="http://schemas.openxmlformats.org/officeDocument/2006/relationships/hyperlink" Target="https://doi.org/10.5061/dryad.tb2rbp037" TargetMode="External"/><Relationship Id="rId1978" Type="http://schemas.openxmlformats.org/officeDocument/2006/relationships/hyperlink" Target="https://doi.org/10.1111/1365-2435.14121" TargetMode="External"/><Relationship Id="rId903" Type="http://schemas.openxmlformats.org/officeDocument/2006/relationships/hyperlink" Target="https://doi.org/10.1111/evo.14274" TargetMode="External"/><Relationship Id="rId1326" Type="http://schemas.openxmlformats.org/officeDocument/2006/relationships/hyperlink" Target="https://doi.org/10.1111/evo.14274" TargetMode="External"/><Relationship Id="rId1533" Type="http://schemas.openxmlformats.org/officeDocument/2006/relationships/hyperlink" Target="https://doi.org/10.1111/1365-2745.14378" TargetMode="External"/><Relationship Id="rId1740" Type="http://schemas.openxmlformats.org/officeDocument/2006/relationships/hyperlink" Target="https://doi.org/10.5061/dryad.tb2rbp037" TargetMode="External"/><Relationship Id="rId32" Type="http://schemas.openxmlformats.org/officeDocument/2006/relationships/hyperlink" Target="https://doi.org/10.5061/dryad.vmcvdncpw" TargetMode="External"/><Relationship Id="rId1600" Type="http://schemas.openxmlformats.org/officeDocument/2006/relationships/hyperlink" Target="https://doi.org/10.5061/dryad.2jm63xsz1" TargetMode="External"/><Relationship Id="rId1838" Type="http://schemas.openxmlformats.org/officeDocument/2006/relationships/hyperlink" Target="https://doi.org/10.5061/dryad.tb2rbp037" TargetMode="External"/><Relationship Id="rId181" Type="http://schemas.openxmlformats.org/officeDocument/2006/relationships/hyperlink" Target="https://doi.org/10.5061/dryad.81k9m23" TargetMode="External"/><Relationship Id="rId1905" Type="http://schemas.openxmlformats.org/officeDocument/2006/relationships/hyperlink" Target="https://doi.org/10.5061/dryad.tb2rbp037" TargetMode="External"/><Relationship Id="rId279" Type="http://schemas.openxmlformats.org/officeDocument/2006/relationships/hyperlink" Target="https://doi.org/10.5061/dryad.44mt9" TargetMode="External"/><Relationship Id="rId486" Type="http://schemas.openxmlformats.org/officeDocument/2006/relationships/hyperlink" Target="https://doi.org/10.1371/journal.pone.0118299" TargetMode="External"/><Relationship Id="rId693" Type="http://schemas.openxmlformats.org/officeDocument/2006/relationships/hyperlink" Target="https://doi.org/10.5061/dryad.9sn3k" TargetMode="External"/><Relationship Id="rId2167" Type="http://schemas.openxmlformats.org/officeDocument/2006/relationships/hyperlink" Target="https://doi.org/10.1111/1365-2435.14121" TargetMode="External"/><Relationship Id="rId139" Type="http://schemas.openxmlformats.org/officeDocument/2006/relationships/hyperlink" Target="https://doi.org/10.5061/dryad.81k9m23" TargetMode="External"/><Relationship Id="rId346" Type="http://schemas.openxmlformats.org/officeDocument/2006/relationships/hyperlink" Target="https://doi.org/10.1371/journal.pone.0118299" TargetMode="External"/><Relationship Id="rId553" Type="http://schemas.openxmlformats.org/officeDocument/2006/relationships/hyperlink" Target="https://doi.org/10.5061/dryad.9sn3k" TargetMode="External"/><Relationship Id="rId760" Type="http://schemas.openxmlformats.org/officeDocument/2006/relationships/hyperlink" Target="https://doi.org/10.1111/jeb.12341" TargetMode="External"/><Relationship Id="rId998" Type="http://schemas.openxmlformats.org/officeDocument/2006/relationships/hyperlink" Target="https://doi.org/10.1111/evo.14274" TargetMode="External"/><Relationship Id="rId1183" Type="http://schemas.openxmlformats.org/officeDocument/2006/relationships/hyperlink" Target="https://doi.org/10.1111/evo.14274" TargetMode="External"/><Relationship Id="rId1390" Type="http://schemas.openxmlformats.org/officeDocument/2006/relationships/hyperlink" Target="https://doi.org/10.1111/evo.14274" TargetMode="External"/><Relationship Id="rId2027" Type="http://schemas.openxmlformats.org/officeDocument/2006/relationships/hyperlink" Target="https://doi.org/10.1111/1365-2435.14121" TargetMode="External"/><Relationship Id="rId2234" Type="http://schemas.openxmlformats.org/officeDocument/2006/relationships/hyperlink" Target="https://doi.org/10.1111/1365-2435.14121" TargetMode="External"/><Relationship Id="rId206" Type="http://schemas.openxmlformats.org/officeDocument/2006/relationships/hyperlink" Target="https://doi.org/10.5061/dryad.44mt9" TargetMode="External"/><Relationship Id="rId413" Type="http://schemas.openxmlformats.org/officeDocument/2006/relationships/hyperlink" Target="https://doi.org/10.5061/dryad.9sn3k" TargetMode="External"/><Relationship Id="rId858" Type="http://schemas.openxmlformats.org/officeDocument/2006/relationships/hyperlink" Target="https://doi.org/10.5061/dryad.pg4f4qrpg" TargetMode="External"/><Relationship Id="rId1043" Type="http://schemas.openxmlformats.org/officeDocument/2006/relationships/hyperlink" Target="https://doi.org/10.1111/evo.14274" TargetMode="External"/><Relationship Id="rId1488" Type="http://schemas.openxmlformats.org/officeDocument/2006/relationships/hyperlink" Target="https://doi.org/10.5061/dryad.dj40r" TargetMode="External"/><Relationship Id="rId1695" Type="http://schemas.openxmlformats.org/officeDocument/2006/relationships/hyperlink" Target="https://doi.org/10.5061/dryad.tb2rbp037" TargetMode="External"/><Relationship Id="rId620" Type="http://schemas.openxmlformats.org/officeDocument/2006/relationships/hyperlink" Target="https://doi.org/10.1371/journal.pone.0118299" TargetMode="External"/><Relationship Id="rId718" Type="http://schemas.openxmlformats.org/officeDocument/2006/relationships/hyperlink" Target="https://doi.org/10.1371/journal.pone.0118299" TargetMode="External"/><Relationship Id="rId925" Type="http://schemas.openxmlformats.org/officeDocument/2006/relationships/hyperlink" Target="https://doi.org/10.1111/evo.14274" TargetMode="External"/><Relationship Id="rId1250" Type="http://schemas.openxmlformats.org/officeDocument/2006/relationships/hyperlink" Target="https://doi.org/10.1111/evo.14274" TargetMode="External"/><Relationship Id="rId1348" Type="http://schemas.openxmlformats.org/officeDocument/2006/relationships/hyperlink" Target="https://doi.org/10.1111/evo.14274" TargetMode="External"/><Relationship Id="rId1555" Type="http://schemas.openxmlformats.org/officeDocument/2006/relationships/hyperlink" Target="https://doi.org/10.1111/1365-2745.14369" TargetMode="External"/><Relationship Id="rId1762" Type="http://schemas.openxmlformats.org/officeDocument/2006/relationships/hyperlink" Target="https://doi.org/10.5061/dryad.tb2rbp037" TargetMode="External"/><Relationship Id="rId2301" Type="http://schemas.openxmlformats.org/officeDocument/2006/relationships/hyperlink" Target="https://doi.org/10.1111/1365-2435.14121" TargetMode="External"/><Relationship Id="rId1110" Type="http://schemas.openxmlformats.org/officeDocument/2006/relationships/hyperlink" Target="https://doi.org/10.5061/dryad.pg4f4qrpg" TargetMode="External"/><Relationship Id="rId1208" Type="http://schemas.openxmlformats.org/officeDocument/2006/relationships/hyperlink" Target="https://doi.org/10.1111/evo.14274" TargetMode="External"/><Relationship Id="rId1415" Type="http://schemas.openxmlformats.org/officeDocument/2006/relationships/hyperlink" Target="https://doi.org/10.5061/dryad.pg4f4qrpg" TargetMode="External"/><Relationship Id="rId54" Type="http://schemas.openxmlformats.org/officeDocument/2006/relationships/hyperlink" Target="https://doi.org/10.1111/1365-2745.14369" TargetMode="External"/><Relationship Id="rId1622" Type="http://schemas.openxmlformats.org/officeDocument/2006/relationships/hyperlink" Target="https://doi.org/10.1111/1365-2745.14369" TargetMode="External"/><Relationship Id="rId1927" Type="http://schemas.openxmlformats.org/officeDocument/2006/relationships/hyperlink" Target="https://doi.org/10.5061/dryad.tb2rbp037" TargetMode="External"/><Relationship Id="rId2091" Type="http://schemas.openxmlformats.org/officeDocument/2006/relationships/hyperlink" Target="https://doi.org/10.1111/1365-2435.14121" TargetMode="External"/><Relationship Id="rId2189" Type="http://schemas.openxmlformats.org/officeDocument/2006/relationships/hyperlink" Target="https://doi.org/10.1111/1365-2435.14121" TargetMode="External"/><Relationship Id="rId270" Type="http://schemas.openxmlformats.org/officeDocument/2006/relationships/hyperlink" Target="https://doi.org/10.5061/dryad.44mt9" TargetMode="External"/><Relationship Id="rId130" Type="http://schemas.openxmlformats.org/officeDocument/2006/relationships/hyperlink" Target="https://doi.org/10.1098/rspb.2018.1239" TargetMode="External"/><Relationship Id="rId368" Type="http://schemas.openxmlformats.org/officeDocument/2006/relationships/hyperlink" Target="https://doi.org/10.1371/journal.pone.0118299" TargetMode="External"/><Relationship Id="rId575" Type="http://schemas.openxmlformats.org/officeDocument/2006/relationships/hyperlink" Target="https://doi.org/10.1371/journal.pone.0118299" TargetMode="External"/><Relationship Id="rId782" Type="http://schemas.openxmlformats.org/officeDocument/2006/relationships/hyperlink" Target="https://doi.org/10.1111/evo.14274" TargetMode="External"/><Relationship Id="rId2049" Type="http://schemas.openxmlformats.org/officeDocument/2006/relationships/hyperlink" Target="https://doi.org/10.1111/1365-2435.14121" TargetMode="External"/><Relationship Id="rId2256" Type="http://schemas.openxmlformats.org/officeDocument/2006/relationships/hyperlink" Target="https://doi.org/10.1111/1365-2435.14121" TargetMode="External"/><Relationship Id="rId228" Type="http://schemas.openxmlformats.org/officeDocument/2006/relationships/hyperlink" Target="https://doi.org/10.5061/dryad.44mt9" TargetMode="External"/><Relationship Id="rId435" Type="http://schemas.openxmlformats.org/officeDocument/2006/relationships/hyperlink" Target="https://doi.org/10.1371/journal.pone.0118299" TargetMode="External"/><Relationship Id="rId642" Type="http://schemas.openxmlformats.org/officeDocument/2006/relationships/hyperlink" Target="https://doi.org/10.5061/dryad.9sn3k" TargetMode="External"/><Relationship Id="rId1065" Type="http://schemas.openxmlformats.org/officeDocument/2006/relationships/hyperlink" Target="https://doi.org/10.1111/evo.14274" TargetMode="External"/><Relationship Id="rId1272" Type="http://schemas.openxmlformats.org/officeDocument/2006/relationships/hyperlink" Target="https://doi.org/10.5061/dryad.pg4f4qrpg" TargetMode="External"/><Relationship Id="rId2116" Type="http://schemas.openxmlformats.org/officeDocument/2006/relationships/hyperlink" Target="https://doi.org/10.1111/1365-2435.14121" TargetMode="External"/><Relationship Id="rId502" Type="http://schemas.openxmlformats.org/officeDocument/2006/relationships/hyperlink" Target="https://doi.org/10.5061/dryad.9sn3k" TargetMode="External"/><Relationship Id="rId947" Type="http://schemas.openxmlformats.org/officeDocument/2006/relationships/hyperlink" Target="https://doi.org/10.1111/evo.14274" TargetMode="External"/><Relationship Id="rId1132" Type="http://schemas.openxmlformats.org/officeDocument/2006/relationships/hyperlink" Target="https://doi.org/10.5061/dryad.pg4f4qrpg" TargetMode="External"/><Relationship Id="rId1577" Type="http://schemas.openxmlformats.org/officeDocument/2006/relationships/hyperlink" Target="https://doi.org/10.5061/dryad.2jm63xsz1" TargetMode="External"/><Relationship Id="rId1784" Type="http://schemas.openxmlformats.org/officeDocument/2006/relationships/hyperlink" Target="https://doi.org/10.5061/dryad.tb2rbp037" TargetMode="External"/><Relationship Id="rId1991" Type="http://schemas.openxmlformats.org/officeDocument/2006/relationships/hyperlink" Target="https://doi.org/10.1111/1365-2435.14121" TargetMode="External"/><Relationship Id="rId76" Type="http://schemas.openxmlformats.org/officeDocument/2006/relationships/hyperlink" Target="https://doi.org/10.5061/dryad.1801qd8" TargetMode="External"/><Relationship Id="rId807" Type="http://schemas.openxmlformats.org/officeDocument/2006/relationships/hyperlink" Target="https://doi.org/10.1111/evo.14274" TargetMode="External"/><Relationship Id="rId1437" Type="http://schemas.openxmlformats.org/officeDocument/2006/relationships/hyperlink" Target="https://doi.org/10.5061/dryad.pg4f4qrpg" TargetMode="External"/><Relationship Id="rId1644" Type="http://schemas.openxmlformats.org/officeDocument/2006/relationships/hyperlink" Target="https://doi.org/10.5061/dryad.tb2rbp037" TargetMode="External"/><Relationship Id="rId1851" Type="http://schemas.openxmlformats.org/officeDocument/2006/relationships/hyperlink" Target="https://doi.org/10.5061/dryad.tb2rbp037" TargetMode="External"/><Relationship Id="rId1504" Type="http://schemas.openxmlformats.org/officeDocument/2006/relationships/hyperlink" Target="https://doi.org/10.5061/dryad.dj40r" TargetMode="External"/><Relationship Id="rId1711" Type="http://schemas.openxmlformats.org/officeDocument/2006/relationships/hyperlink" Target="https://doi.org/10.5061/dryad.tb2rbp037" TargetMode="External"/><Relationship Id="rId1949" Type="http://schemas.openxmlformats.org/officeDocument/2006/relationships/hyperlink" Target="https://doi.org/10.5061/dryad.tb2rbp037" TargetMode="External"/><Relationship Id="rId292" Type="http://schemas.openxmlformats.org/officeDocument/2006/relationships/hyperlink" Target="https://doi.org/10.5061/dryad.44mt9" TargetMode="External"/><Relationship Id="rId1809" Type="http://schemas.openxmlformats.org/officeDocument/2006/relationships/hyperlink" Target="https://doi.org/10.5061/dryad.tb2rbp037" TargetMode="External"/><Relationship Id="rId597" Type="http://schemas.openxmlformats.org/officeDocument/2006/relationships/hyperlink" Target="https://doi.org/10.1371/journal.pone.0118299" TargetMode="External"/><Relationship Id="rId2180" Type="http://schemas.openxmlformats.org/officeDocument/2006/relationships/hyperlink" Target="https://doi.org/10.1111/1365-2435.14121" TargetMode="External"/><Relationship Id="rId2278" Type="http://schemas.openxmlformats.org/officeDocument/2006/relationships/hyperlink" Target="https://doi.org/10.1111/1365-2435.14121" TargetMode="External"/><Relationship Id="rId152" Type="http://schemas.openxmlformats.org/officeDocument/2006/relationships/hyperlink" Target="https://doi.org/10.5061/dryad.81k9m23" TargetMode="External"/><Relationship Id="rId457" Type="http://schemas.openxmlformats.org/officeDocument/2006/relationships/hyperlink" Target="https://doi.org/10.1371/journal.pone.0118299" TargetMode="External"/><Relationship Id="rId1087" Type="http://schemas.openxmlformats.org/officeDocument/2006/relationships/hyperlink" Target="https://doi.org/10.1111/evo.14274" TargetMode="External"/><Relationship Id="rId1294" Type="http://schemas.openxmlformats.org/officeDocument/2006/relationships/hyperlink" Target="https://doi.org/10.1111/evo.14274" TargetMode="External"/><Relationship Id="rId2040" Type="http://schemas.openxmlformats.org/officeDocument/2006/relationships/hyperlink" Target="https://doi.org/10.1111/1365-2435.14121" TargetMode="External"/><Relationship Id="rId2138" Type="http://schemas.openxmlformats.org/officeDocument/2006/relationships/hyperlink" Target="https://doi.org/10.1111/1365-2435.14121" TargetMode="External"/><Relationship Id="rId664" Type="http://schemas.openxmlformats.org/officeDocument/2006/relationships/hyperlink" Target="https://doi.org/10.5061/dryad.9sn3k" TargetMode="External"/><Relationship Id="rId871" Type="http://schemas.openxmlformats.org/officeDocument/2006/relationships/hyperlink" Target="https://doi.org/10.5061/dryad.pg4f4qrpg" TargetMode="External"/><Relationship Id="rId969" Type="http://schemas.openxmlformats.org/officeDocument/2006/relationships/hyperlink" Target="https://doi.org/10.1111/evo.14274" TargetMode="External"/><Relationship Id="rId1599" Type="http://schemas.openxmlformats.org/officeDocument/2006/relationships/hyperlink" Target="https://doi.org/10.1111/1365-2745.14369" TargetMode="External"/><Relationship Id="rId317" Type="http://schemas.openxmlformats.org/officeDocument/2006/relationships/hyperlink" Target="https://doi.org/10.1371/journal.pone.0147975" TargetMode="External"/><Relationship Id="rId524" Type="http://schemas.openxmlformats.org/officeDocument/2006/relationships/hyperlink" Target="https://doi.org/10.5061/dryad.9sn3k" TargetMode="External"/><Relationship Id="rId731" Type="http://schemas.openxmlformats.org/officeDocument/2006/relationships/hyperlink" Target="https://doi.org/10.5061/dryad.9sn3k" TargetMode="External"/><Relationship Id="rId1154" Type="http://schemas.openxmlformats.org/officeDocument/2006/relationships/hyperlink" Target="https://doi.org/10.5061/dryad.pg4f4qrpg" TargetMode="External"/><Relationship Id="rId1361" Type="http://schemas.openxmlformats.org/officeDocument/2006/relationships/hyperlink" Target="https://doi.org/10.5061/dryad.pg4f4qrpg" TargetMode="External"/><Relationship Id="rId1459" Type="http://schemas.openxmlformats.org/officeDocument/2006/relationships/hyperlink" Target="https://doi.org/10.5061/dryad.pg4f4qrpg" TargetMode="External"/><Relationship Id="rId2205" Type="http://schemas.openxmlformats.org/officeDocument/2006/relationships/hyperlink" Target="https://doi.org/10.1111/1365-2435.14121" TargetMode="External"/><Relationship Id="rId98" Type="http://schemas.openxmlformats.org/officeDocument/2006/relationships/hyperlink" Target="https://doi.org/10.1098/rspb.2018.1239" TargetMode="External"/><Relationship Id="rId829" Type="http://schemas.openxmlformats.org/officeDocument/2006/relationships/hyperlink" Target="https://doi.org/10.1111/evo.14274" TargetMode="External"/><Relationship Id="rId1014" Type="http://schemas.openxmlformats.org/officeDocument/2006/relationships/hyperlink" Target="https://doi.org/10.5061/dryad.pg4f4qrpg" TargetMode="External"/><Relationship Id="rId1221" Type="http://schemas.openxmlformats.org/officeDocument/2006/relationships/hyperlink" Target="https://doi.org/10.5061/dryad.pg4f4qrpg" TargetMode="External"/><Relationship Id="rId1666" Type="http://schemas.openxmlformats.org/officeDocument/2006/relationships/hyperlink" Target="https://doi.org/10.5061/dryad.tb2rbp037" TargetMode="External"/><Relationship Id="rId1873" Type="http://schemas.openxmlformats.org/officeDocument/2006/relationships/hyperlink" Target="https://doi.org/10.5061/dryad.tb2rbp037" TargetMode="External"/><Relationship Id="rId1319" Type="http://schemas.openxmlformats.org/officeDocument/2006/relationships/hyperlink" Target="https://doi.org/10.5061/dryad.pg4f4qrpg" TargetMode="External"/><Relationship Id="rId1526" Type="http://schemas.openxmlformats.org/officeDocument/2006/relationships/hyperlink" Target="https://doi.org/10.1111/jeb.12341" TargetMode="External"/><Relationship Id="rId1733" Type="http://schemas.openxmlformats.org/officeDocument/2006/relationships/hyperlink" Target="https://doi.org/10.5061/dryad.tb2rbp037" TargetMode="External"/><Relationship Id="rId1940" Type="http://schemas.openxmlformats.org/officeDocument/2006/relationships/hyperlink" Target="https://doi.org/10.5061/dryad.tb2rbp037" TargetMode="External"/><Relationship Id="rId25" Type="http://schemas.openxmlformats.org/officeDocument/2006/relationships/hyperlink" Target="https://doi.org/10.1111/1365-2745.14378" TargetMode="External"/><Relationship Id="rId1800" Type="http://schemas.openxmlformats.org/officeDocument/2006/relationships/hyperlink" Target="https://doi.org/10.5061/dryad.tb2rbp037" TargetMode="External"/><Relationship Id="rId174" Type="http://schemas.openxmlformats.org/officeDocument/2006/relationships/hyperlink" Target="https://doi.org/10.5061/dryad.81k9m23" TargetMode="External"/><Relationship Id="rId381" Type="http://schemas.openxmlformats.org/officeDocument/2006/relationships/hyperlink" Target="https://doi.org/10.5061/dryad.9sn3k" TargetMode="External"/><Relationship Id="rId2062" Type="http://schemas.openxmlformats.org/officeDocument/2006/relationships/hyperlink" Target="https://doi.org/10.1111/1365-2435.14121" TargetMode="External"/><Relationship Id="rId241" Type="http://schemas.openxmlformats.org/officeDocument/2006/relationships/hyperlink" Target="https://doi.org/10.1111/oik.04501" TargetMode="External"/><Relationship Id="rId479" Type="http://schemas.openxmlformats.org/officeDocument/2006/relationships/hyperlink" Target="https://doi.org/10.5061/dryad.9sn3k" TargetMode="External"/><Relationship Id="rId686" Type="http://schemas.openxmlformats.org/officeDocument/2006/relationships/hyperlink" Target="https://doi.org/10.1371/journal.pone.0118299" TargetMode="External"/><Relationship Id="rId893" Type="http://schemas.openxmlformats.org/officeDocument/2006/relationships/hyperlink" Target="https://doi.org/10.1111/evo.14274" TargetMode="External"/><Relationship Id="rId339" Type="http://schemas.openxmlformats.org/officeDocument/2006/relationships/hyperlink" Target="https://doi.org/10.1371/journal.pone.0118299" TargetMode="External"/><Relationship Id="rId546" Type="http://schemas.openxmlformats.org/officeDocument/2006/relationships/hyperlink" Target="https://doi.org/10.1371/journal.pone.0118299" TargetMode="External"/><Relationship Id="rId753" Type="http://schemas.openxmlformats.org/officeDocument/2006/relationships/hyperlink" Target="https://doi.org/10.5061/dryad.9sn3k" TargetMode="External"/><Relationship Id="rId1176" Type="http://schemas.openxmlformats.org/officeDocument/2006/relationships/hyperlink" Target="https://doi.org/10.5061/dryad.pg4f4qrpg" TargetMode="External"/><Relationship Id="rId1383" Type="http://schemas.openxmlformats.org/officeDocument/2006/relationships/hyperlink" Target="https://doi.org/10.5061/dryad.pg4f4qrpg" TargetMode="External"/><Relationship Id="rId2227" Type="http://schemas.openxmlformats.org/officeDocument/2006/relationships/hyperlink" Target="https://doi.org/10.1111/1365-2435.14121" TargetMode="External"/><Relationship Id="rId101" Type="http://schemas.openxmlformats.org/officeDocument/2006/relationships/hyperlink" Target="https://doi.org/10.5061/dryad.81k9m23" TargetMode="External"/><Relationship Id="rId406" Type="http://schemas.openxmlformats.org/officeDocument/2006/relationships/hyperlink" Target="https://doi.org/10.1371/journal.pone.0118299" TargetMode="External"/><Relationship Id="rId960" Type="http://schemas.openxmlformats.org/officeDocument/2006/relationships/hyperlink" Target="https://doi.org/10.5061/dryad.pg4f4qrpg" TargetMode="External"/><Relationship Id="rId1036" Type="http://schemas.openxmlformats.org/officeDocument/2006/relationships/hyperlink" Target="https://doi.org/10.5061/dryad.pg4f4qrpg" TargetMode="External"/><Relationship Id="rId1243" Type="http://schemas.openxmlformats.org/officeDocument/2006/relationships/hyperlink" Target="https://doi.org/10.5061/dryad.pg4f4qrpg" TargetMode="External"/><Relationship Id="rId1590" Type="http://schemas.openxmlformats.org/officeDocument/2006/relationships/hyperlink" Target="https://doi.org/10.1111/1365-2745.14369" TargetMode="External"/><Relationship Id="rId1688" Type="http://schemas.openxmlformats.org/officeDocument/2006/relationships/hyperlink" Target="https://doi.org/10.5061/dryad.tb2rbp037" TargetMode="External"/><Relationship Id="rId1895" Type="http://schemas.openxmlformats.org/officeDocument/2006/relationships/hyperlink" Target="https://doi.org/10.5061/dryad.tb2rbp037" TargetMode="External"/><Relationship Id="rId613" Type="http://schemas.openxmlformats.org/officeDocument/2006/relationships/hyperlink" Target="https://doi.org/10.5061/dryad.9sn3k" TargetMode="External"/><Relationship Id="rId820" Type="http://schemas.openxmlformats.org/officeDocument/2006/relationships/hyperlink" Target="https://doi.org/10.1111/evo.14274" TargetMode="External"/><Relationship Id="rId918" Type="http://schemas.openxmlformats.org/officeDocument/2006/relationships/hyperlink" Target="https://doi.org/10.1111/evo.14274" TargetMode="External"/><Relationship Id="rId1450" Type="http://schemas.openxmlformats.org/officeDocument/2006/relationships/hyperlink" Target="https://doi.org/10.1111/evo.14274" TargetMode="External"/><Relationship Id="rId1548" Type="http://schemas.openxmlformats.org/officeDocument/2006/relationships/hyperlink" Target="https://doi.org/10.1111/1365-2745.14369" TargetMode="External"/><Relationship Id="rId1755" Type="http://schemas.openxmlformats.org/officeDocument/2006/relationships/hyperlink" Target="https://doi.org/10.5061/dryad.tb2rbp037" TargetMode="External"/><Relationship Id="rId1103" Type="http://schemas.openxmlformats.org/officeDocument/2006/relationships/hyperlink" Target="https://doi.org/10.1111/evo.14274" TargetMode="External"/><Relationship Id="rId1310" Type="http://schemas.openxmlformats.org/officeDocument/2006/relationships/hyperlink" Target="https://doi.org/10.5061/dryad.pg4f4qrpg" TargetMode="External"/><Relationship Id="rId1408" Type="http://schemas.openxmlformats.org/officeDocument/2006/relationships/hyperlink" Target="https://doi.org/10.1111/evo.14274" TargetMode="External"/><Relationship Id="rId1962" Type="http://schemas.openxmlformats.org/officeDocument/2006/relationships/hyperlink" Target="https://doi.org/10.5061/dryad.tb2rbp037" TargetMode="External"/><Relationship Id="rId47" Type="http://schemas.openxmlformats.org/officeDocument/2006/relationships/hyperlink" Target="https://doi.org/10.5061/dryad.2280gb637" TargetMode="External"/><Relationship Id="rId1615" Type="http://schemas.openxmlformats.org/officeDocument/2006/relationships/hyperlink" Target="https://doi.org/10.1111/1365-2745.14369" TargetMode="External"/><Relationship Id="rId1822" Type="http://schemas.openxmlformats.org/officeDocument/2006/relationships/hyperlink" Target="https://doi.org/10.5061/dryad.tb2rbp037" TargetMode="External"/><Relationship Id="rId196" Type="http://schemas.openxmlformats.org/officeDocument/2006/relationships/hyperlink" Target="https://doi.org/10.5061/dryad.44mt9" TargetMode="External"/><Relationship Id="rId2084" Type="http://schemas.openxmlformats.org/officeDocument/2006/relationships/hyperlink" Target="https://doi.org/10.1111/1365-2435.14121" TargetMode="External"/><Relationship Id="rId2291" Type="http://schemas.openxmlformats.org/officeDocument/2006/relationships/hyperlink" Target="https://doi.org/10.1111/1365-2435.14121" TargetMode="External"/><Relationship Id="rId263" Type="http://schemas.openxmlformats.org/officeDocument/2006/relationships/hyperlink" Target="https://doi.org/10.1111/oik.04501" TargetMode="External"/><Relationship Id="rId470" Type="http://schemas.openxmlformats.org/officeDocument/2006/relationships/hyperlink" Target="https://doi.org/10.1371/journal.pone.0118299" TargetMode="External"/><Relationship Id="rId2151" Type="http://schemas.openxmlformats.org/officeDocument/2006/relationships/hyperlink" Target="https://doi.org/10.1111/1365-2435.14121" TargetMode="External"/><Relationship Id="rId123" Type="http://schemas.openxmlformats.org/officeDocument/2006/relationships/hyperlink" Target="https://doi.org/10.5061/dryad.81k9m23" TargetMode="External"/><Relationship Id="rId330" Type="http://schemas.openxmlformats.org/officeDocument/2006/relationships/hyperlink" Target="https://doi.org/10.1371/journal.pone.0118299" TargetMode="External"/><Relationship Id="rId568" Type="http://schemas.openxmlformats.org/officeDocument/2006/relationships/hyperlink" Target="https://doi.org/10.1371/journal.pone.0118299" TargetMode="External"/><Relationship Id="rId775" Type="http://schemas.openxmlformats.org/officeDocument/2006/relationships/hyperlink" Target="https://doi.org/10.5061/dryad.pnvx0k6kn" TargetMode="External"/><Relationship Id="rId982" Type="http://schemas.openxmlformats.org/officeDocument/2006/relationships/hyperlink" Target="https://doi.org/10.5061/dryad.pg4f4qrpg" TargetMode="External"/><Relationship Id="rId1198" Type="http://schemas.openxmlformats.org/officeDocument/2006/relationships/hyperlink" Target="https://doi.org/10.5061/dryad.pg4f4qrpg" TargetMode="External"/><Relationship Id="rId2011" Type="http://schemas.openxmlformats.org/officeDocument/2006/relationships/hyperlink" Target="https://doi.org/10.1111/1365-2435.14121" TargetMode="External"/><Relationship Id="rId2249" Type="http://schemas.openxmlformats.org/officeDocument/2006/relationships/hyperlink" Target="https://doi.org/10.1111/1365-2435.14121" TargetMode="External"/><Relationship Id="rId428" Type="http://schemas.openxmlformats.org/officeDocument/2006/relationships/hyperlink" Target="https://doi.org/10.1371/journal.pone.0118299" TargetMode="External"/><Relationship Id="rId635" Type="http://schemas.openxmlformats.org/officeDocument/2006/relationships/hyperlink" Target="https://doi.org/10.1371/journal.pone.0118299" TargetMode="External"/><Relationship Id="rId842" Type="http://schemas.openxmlformats.org/officeDocument/2006/relationships/hyperlink" Target="https://doi.org/10.5061/dryad.pg4f4qrpg" TargetMode="External"/><Relationship Id="rId1058" Type="http://schemas.openxmlformats.org/officeDocument/2006/relationships/hyperlink" Target="https://doi.org/10.1111/evo.14274" TargetMode="External"/><Relationship Id="rId1265" Type="http://schemas.openxmlformats.org/officeDocument/2006/relationships/hyperlink" Target="https://doi.org/10.5061/dryad.pg4f4qrpg" TargetMode="External"/><Relationship Id="rId1472" Type="http://schemas.openxmlformats.org/officeDocument/2006/relationships/hyperlink" Target="https://doi.org/10.1111/oik.04501" TargetMode="External"/><Relationship Id="rId2109" Type="http://schemas.openxmlformats.org/officeDocument/2006/relationships/hyperlink" Target="https://doi.org/10.1111/1365-2435.14121" TargetMode="External"/><Relationship Id="rId702" Type="http://schemas.openxmlformats.org/officeDocument/2006/relationships/hyperlink" Target="https://doi.org/10.5061/dryad.9sn3k" TargetMode="External"/><Relationship Id="rId1125" Type="http://schemas.openxmlformats.org/officeDocument/2006/relationships/hyperlink" Target="https://doi.org/10.5061/dryad.pg4f4qrpg" TargetMode="External"/><Relationship Id="rId1332" Type="http://schemas.openxmlformats.org/officeDocument/2006/relationships/hyperlink" Target="https://doi.org/10.1111/evo.14274" TargetMode="External"/><Relationship Id="rId1777" Type="http://schemas.openxmlformats.org/officeDocument/2006/relationships/hyperlink" Target="https://doi.org/10.5061/dryad.tb2rbp037" TargetMode="External"/><Relationship Id="rId1984" Type="http://schemas.openxmlformats.org/officeDocument/2006/relationships/hyperlink" Target="https://doi.org/10.1111/1365-2435.14121" TargetMode="External"/><Relationship Id="rId69" Type="http://schemas.openxmlformats.org/officeDocument/2006/relationships/hyperlink" Target="https://doi.org/10.5061/dryad.vmcvdncpw" TargetMode="External"/><Relationship Id="rId1637" Type="http://schemas.openxmlformats.org/officeDocument/2006/relationships/hyperlink" Target="https://doi.org/10.5061/dryad.tb2rbp037" TargetMode="External"/><Relationship Id="rId1844" Type="http://schemas.openxmlformats.org/officeDocument/2006/relationships/hyperlink" Target="https://doi.org/10.5061/dryad.tb2rbp037" TargetMode="External"/><Relationship Id="rId1704" Type="http://schemas.openxmlformats.org/officeDocument/2006/relationships/hyperlink" Target="https://doi.org/10.5061/dryad.tb2rbp037" TargetMode="External"/><Relationship Id="rId285" Type="http://schemas.openxmlformats.org/officeDocument/2006/relationships/hyperlink" Target="https://doi.org/10.1111/oik.04501" TargetMode="External"/><Relationship Id="rId1911" Type="http://schemas.openxmlformats.org/officeDocument/2006/relationships/hyperlink" Target="https://doi.org/10.5061/dryad.tb2rbp037" TargetMode="External"/><Relationship Id="rId492" Type="http://schemas.openxmlformats.org/officeDocument/2006/relationships/hyperlink" Target="https://doi.org/10.5061/dryad.9sn3k" TargetMode="External"/><Relationship Id="rId797" Type="http://schemas.openxmlformats.org/officeDocument/2006/relationships/hyperlink" Target="https://doi.org/10.1111/evo.14274" TargetMode="External"/><Relationship Id="rId2173" Type="http://schemas.openxmlformats.org/officeDocument/2006/relationships/hyperlink" Target="https://doi.org/10.1111/1365-2435.14121" TargetMode="External"/><Relationship Id="rId145" Type="http://schemas.openxmlformats.org/officeDocument/2006/relationships/hyperlink" Target="https://doi.org/10.5061/dryad.81k9m23" TargetMode="External"/><Relationship Id="rId352" Type="http://schemas.openxmlformats.org/officeDocument/2006/relationships/hyperlink" Target="https://doi.org/10.5061/dryad.9sn3k" TargetMode="External"/><Relationship Id="rId1287" Type="http://schemas.openxmlformats.org/officeDocument/2006/relationships/hyperlink" Target="https://doi.org/10.1111/evo.14274" TargetMode="External"/><Relationship Id="rId2033" Type="http://schemas.openxmlformats.org/officeDocument/2006/relationships/hyperlink" Target="https://doi.org/10.1111/1365-2435.14121" TargetMode="External"/><Relationship Id="rId2240" Type="http://schemas.openxmlformats.org/officeDocument/2006/relationships/hyperlink" Target="https://doi.org/10.1111/1365-2435.14121" TargetMode="External"/><Relationship Id="rId212" Type="http://schemas.openxmlformats.org/officeDocument/2006/relationships/hyperlink" Target="https://doi.org/10.5061/dryad.44mt9" TargetMode="External"/><Relationship Id="rId657" Type="http://schemas.openxmlformats.org/officeDocument/2006/relationships/hyperlink" Target="https://doi.org/10.1371/journal.pone.0118299" TargetMode="External"/><Relationship Id="rId864" Type="http://schemas.openxmlformats.org/officeDocument/2006/relationships/hyperlink" Target="https://doi.org/10.5061/dryad.pg4f4qrpg" TargetMode="External"/><Relationship Id="rId1494" Type="http://schemas.openxmlformats.org/officeDocument/2006/relationships/hyperlink" Target="https://doi.org/10.1371/journal.pone.0147975" TargetMode="External"/><Relationship Id="rId1799" Type="http://schemas.openxmlformats.org/officeDocument/2006/relationships/hyperlink" Target="https://doi.org/10.5061/dryad.tb2rbp037" TargetMode="External"/><Relationship Id="rId2100" Type="http://schemas.openxmlformats.org/officeDocument/2006/relationships/hyperlink" Target="https://doi.org/10.1111/1365-2435.14121" TargetMode="External"/><Relationship Id="rId517" Type="http://schemas.openxmlformats.org/officeDocument/2006/relationships/hyperlink" Target="https://doi.org/10.1371/journal.pone.0118299" TargetMode="External"/><Relationship Id="rId724" Type="http://schemas.openxmlformats.org/officeDocument/2006/relationships/hyperlink" Target="https://doi.org/10.5061/dryad.9sn3k" TargetMode="External"/><Relationship Id="rId931" Type="http://schemas.openxmlformats.org/officeDocument/2006/relationships/hyperlink" Target="https://doi.org/10.5061/dryad.pg4f4qrpg" TargetMode="External"/><Relationship Id="rId1147" Type="http://schemas.openxmlformats.org/officeDocument/2006/relationships/hyperlink" Target="https://doi.org/10.5061/dryad.pg4f4qrpg" TargetMode="External"/><Relationship Id="rId1354" Type="http://schemas.openxmlformats.org/officeDocument/2006/relationships/hyperlink" Target="https://doi.org/10.1111/evo.14274" TargetMode="External"/><Relationship Id="rId1561" Type="http://schemas.openxmlformats.org/officeDocument/2006/relationships/hyperlink" Target="https://doi.org/10.1111/1365-2745.14369" TargetMode="External"/><Relationship Id="rId60" Type="http://schemas.openxmlformats.org/officeDocument/2006/relationships/hyperlink" Target="https://doi.org/10.5061/dryad.pnvx0k6kn" TargetMode="External"/><Relationship Id="rId1007" Type="http://schemas.openxmlformats.org/officeDocument/2006/relationships/hyperlink" Target="https://doi.org/10.1111/evo.14274" TargetMode="External"/><Relationship Id="rId1214" Type="http://schemas.openxmlformats.org/officeDocument/2006/relationships/hyperlink" Target="https://doi.org/10.5061/dryad.pg4f4qrpg" TargetMode="External"/><Relationship Id="rId1421" Type="http://schemas.openxmlformats.org/officeDocument/2006/relationships/hyperlink" Target="https://doi.org/10.5061/dryad.pg4f4qrpg" TargetMode="External"/><Relationship Id="rId1659" Type="http://schemas.openxmlformats.org/officeDocument/2006/relationships/hyperlink" Target="https://doi.org/10.5061/dryad.tb2rbp037" TargetMode="External"/><Relationship Id="rId1866" Type="http://schemas.openxmlformats.org/officeDocument/2006/relationships/hyperlink" Target="https://doi.org/10.5061/dryad.tb2rbp037" TargetMode="External"/><Relationship Id="rId1519" Type="http://schemas.openxmlformats.org/officeDocument/2006/relationships/hyperlink" Target="https://doi.org/10.5061/dryad.kq72j" TargetMode="External"/><Relationship Id="rId1726" Type="http://schemas.openxmlformats.org/officeDocument/2006/relationships/hyperlink" Target="https://doi.org/10.5061/dryad.tb2rbp037" TargetMode="External"/><Relationship Id="rId1933" Type="http://schemas.openxmlformats.org/officeDocument/2006/relationships/hyperlink" Target="https://doi.org/10.5061/dryad.tb2rbp037" TargetMode="External"/><Relationship Id="rId18" Type="http://schemas.openxmlformats.org/officeDocument/2006/relationships/hyperlink" Target="https://doi.org/10.5061/dryad.2280gb637" TargetMode="External"/><Relationship Id="rId2195" Type="http://schemas.openxmlformats.org/officeDocument/2006/relationships/hyperlink" Target="https://doi.org/10.1111/1365-2435.14121" TargetMode="External"/><Relationship Id="rId167" Type="http://schemas.openxmlformats.org/officeDocument/2006/relationships/hyperlink" Target="https://doi.org/10.1098/rspb.2018.1239" TargetMode="External"/><Relationship Id="rId374" Type="http://schemas.openxmlformats.org/officeDocument/2006/relationships/hyperlink" Target="https://doi.org/10.5061/dryad.9sn3k" TargetMode="External"/><Relationship Id="rId581" Type="http://schemas.openxmlformats.org/officeDocument/2006/relationships/hyperlink" Target="https://doi.org/10.5061/dryad.9sn3k" TargetMode="External"/><Relationship Id="rId2055" Type="http://schemas.openxmlformats.org/officeDocument/2006/relationships/hyperlink" Target="https://doi.org/10.1111/1365-2435.14121" TargetMode="External"/><Relationship Id="rId2262" Type="http://schemas.openxmlformats.org/officeDocument/2006/relationships/hyperlink" Target="https://doi.org/10.1111/1365-2435.14121" TargetMode="External"/><Relationship Id="rId234" Type="http://schemas.openxmlformats.org/officeDocument/2006/relationships/hyperlink" Target="https://doi.org/10.1111/oik.04501" TargetMode="External"/><Relationship Id="rId679" Type="http://schemas.openxmlformats.org/officeDocument/2006/relationships/hyperlink" Target="https://doi.org/10.5061/dryad.9sn3k" TargetMode="External"/><Relationship Id="rId886" Type="http://schemas.openxmlformats.org/officeDocument/2006/relationships/hyperlink" Target="https://doi.org/10.5061/dryad.pg4f4qrpg" TargetMode="External"/><Relationship Id="rId2" Type="http://schemas.openxmlformats.org/officeDocument/2006/relationships/hyperlink" Target="https://doi.org/10.5061/dryad.2280gb637" TargetMode="External"/><Relationship Id="rId441" Type="http://schemas.openxmlformats.org/officeDocument/2006/relationships/hyperlink" Target="https://doi.org/10.5061/dryad.9sn3k" TargetMode="External"/><Relationship Id="rId539" Type="http://schemas.openxmlformats.org/officeDocument/2006/relationships/hyperlink" Target="https://doi.org/10.5061/dryad.9sn3k" TargetMode="External"/><Relationship Id="rId746" Type="http://schemas.openxmlformats.org/officeDocument/2006/relationships/hyperlink" Target="https://doi.org/10.1371/journal.pone.0118299" TargetMode="External"/><Relationship Id="rId1071" Type="http://schemas.openxmlformats.org/officeDocument/2006/relationships/hyperlink" Target="https://doi.org/10.1111/evo.14274" TargetMode="External"/><Relationship Id="rId1169" Type="http://schemas.openxmlformats.org/officeDocument/2006/relationships/hyperlink" Target="https://doi.org/10.5061/dryad.pg4f4qrpg" TargetMode="External"/><Relationship Id="rId1376" Type="http://schemas.openxmlformats.org/officeDocument/2006/relationships/hyperlink" Target="https://doi.org/10.1111/evo.14274" TargetMode="External"/><Relationship Id="rId1583" Type="http://schemas.openxmlformats.org/officeDocument/2006/relationships/hyperlink" Target="https://doi.org/10.1111/1365-2745.14369" TargetMode="External"/><Relationship Id="rId2122" Type="http://schemas.openxmlformats.org/officeDocument/2006/relationships/hyperlink" Target="https://doi.org/10.1111/1365-2435.14121" TargetMode="External"/><Relationship Id="rId301" Type="http://schemas.openxmlformats.org/officeDocument/2006/relationships/hyperlink" Target="https://doi.org/10.5061/dryad.dj40r" TargetMode="External"/><Relationship Id="rId953" Type="http://schemas.openxmlformats.org/officeDocument/2006/relationships/hyperlink" Target="https://doi.org/10.5061/dryad.pg4f4qrpg" TargetMode="External"/><Relationship Id="rId1029" Type="http://schemas.openxmlformats.org/officeDocument/2006/relationships/hyperlink" Target="https://doi.org/10.5061/dryad.pg4f4qrpg" TargetMode="External"/><Relationship Id="rId1236" Type="http://schemas.openxmlformats.org/officeDocument/2006/relationships/hyperlink" Target="https://doi.org/10.1111/evo.14274" TargetMode="External"/><Relationship Id="rId1790" Type="http://schemas.openxmlformats.org/officeDocument/2006/relationships/hyperlink" Target="https://doi.org/10.5061/dryad.tb2rbp037" TargetMode="External"/><Relationship Id="rId1888" Type="http://schemas.openxmlformats.org/officeDocument/2006/relationships/hyperlink" Target="https://doi.org/10.5061/dryad.tb2rbp037" TargetMode="External"/><Relationship Id="rId82" Type="http://schemas.openxmlformats.org/officeDocument/2006/relationships/hyperlink" Target="https://doi.org/10.5061/dryad.1801qd8" TargetMode="External"/><Relationship Id="rId606" Type="http://schemas.openxmlformats.org/officeDocument/2006/relationships/hyperlink" Target="https://doi.org/10.1371/journal.pone.0118299" TargetMode="External"/><Relationship Id="rId813" Type="http://schemas.openxmlformats.org/officeDocument/2006/relationships/hyperlink" Target="https://doi.org/10.1111/evo.14274" TargetMode="External"/><Relationship Id="rId1443" Type="http://schemas.openxmlformats.org/officeDocument/2006/relationships/hyperlink" Target="https://doi.org/10.5061/dryad.pg4f4qrpg" TargetMode="External"/><Relationship Id="rId1650" Type="http://schemas.openxmlformats.org/officeDocument/2006/relationships/hyperlink" Target="https://doi.org/10.5061/dryad.tb2rbp037" TargetMode="External"/><Relationship Id="rId1748" Type="http://schemas.openxmlformats.org/officeDocument/2006/relationships/hyperlink" Target="https://doi.org/10.5061/dryad.tb2rbp037" TargetMode="External"/><Relationship Id="rId1303" Type="http://schemas.openxmlformats.org/officeDocument/2006/relationships/hyperlink" Target="https://doi.org/10.5061/dryad.pg4f4qrpg" TargetMode="External"/><Relationship Id="rId1510" Type="http://schemas.openxmlformats.org/officeDocument/2006/relationships/hyperlink" Target="https://doi.org/10.5061/dryad.dj40r" TargetMode="External"/><Relationship Id="rId1955" Type="http://schemas.openxmlformats.org/officeDocument/2006/relationships/hyperlink" Target="https://doi.org/10.5061/dryad.tb2rbp037" TargetMode="External"/><Relationship Id="rId1608" Type="http://schemas.openxmlformats.org/officeDocument/2006/relationships/hyperlink" Target="https://doi.org/10.5061/dryad.2jm63xsz1" TargetMode="External"/><Relationship Id="rId1815" Type="http://schemas.openxmlformats.org/officeDocument/2006/relationships/hyperlink" Target="https://doi.org/10.5061/dryad.tb2rbp037" TargetMode="External"/><Relationship Id="rId189" Type="http://schemas.openxmlformats.org/officeDocument/2006/relationships/hyperlink" Target="https://doi.org/10.1098/rspb.2018.1239" TargetMode="External"/><Relationship Id="rId396" Type="http://schemas.openxmlformats.org/officeDocument/2006/relationships/hyperlink" Target="https://doi.org/10.1371/journal.pone.0118299" TargetMode="External"/><Relationship Id="rId2077" Type="http://schemas.openxmlformats.org/officeDocument/2006/relationships/hyperlink" Target="https://doi.org/10.1111/1365-2435.14121" TargetMode="External"/><Relationship Id="rId2284" Type="http://schemas.openxmlformats.org/officeDocument/2006/relationships/hyperlink" Target="https://doi.org/10.1111/1365-2435.14121" TargetMode="External"/><Relationship Id="rId256" Type="http://schemas.openxmlformats.org/officeDocument/2006/relationships/hyperlink" Target="https://doi.org/10.1111/oik.04501" TargetMode="External"/><Relationship Id="rId463" Type="http://schemas.openxmlformats.org/officeDocument/2006/relationships/hyperlink" Target="https://doi.org/10.5061/dryad.9sn3k" TargetMode="External"/><Relationship Id="rId670" Type="http://schemas.openxmlformats.org/officeDocument/2006/relationships/hyperlink" Target="https://doi.org/10.1371/journal.pone.0118299" TargetMode="External"/><Relationship Id="rId1093" Type="http://schemas.openxmlformats.org/officeDocument/2006/relationships/hyperlink" Target="https://doi.org/10.1111/evo.14274" TargetMode="External"/><Relationship Id="rId2144" Type="http://schemas.openxmlformats.org/officeDocument/2006/relationships/hyperlink" Target="https://doi.org/10.1111/1365-2435.14121" TargetMode="External"/><Relationship Id="rId116" Type="http://schemas.openxmlformats.org/officeDocument/2006/relationships/hyperlink" Target="https://doi.org/10.5061/dryad.81k9m23" TargetMode="External"/><Relationship Id="rId323" Type="http://schemas.openxmlformats.org/officeDocument/2006/relationships/hyperlink" Target="https://doi.org/10.5061/dryad.dj40r" TargetMode="External"/><Relationship Id="rId530" Type="http://schemas.openxmlformats.org/officeDocument/2006/relationships/hyperlink" Target="https://doi.org/10.1371/journal.pone.0118299" TargetMode="External"/><Relationship Id="rId768" Type="http://schemas.openxmlformats.org/officeDocument/2006/relationships/hyperlink" Target="https://doi.org/10.5061/dryad.kq72j" TargetMode="External"/><Relationship Id="rId975" Type="http://schemas.openxmlformats.org/officeDocument/2006/relationships/hyperlink" Target="https://doi.org/10.1111/evo.14274" TargetMode="External"/><Relationship Id="rId1160" Type="http://schemas.openxmlformats.org/officeDocument/2006/relationships/hyperlink" Target="https://doi.org/10.5061/dryad.pg4f4qrpg" TargetMode="External"/><Relationship Id="rId1398" Type="http://schemas.openxmlformats.org/officeDocument/2006/relationships/hyperlink" Target="https://doi.org/10.1111/evo.14274" TargetMode="External"/><Relationship Id="rId2004" Type="http://schemas.openxmlformats.org/officeDocument/2006/relationships/hyperlink" Target="https://doi.org/10.1111/1365-2435.14121" TargetMode="External"/><Relationship Id="rId2211" Type="http://schemas.openxmlformats.org/officeDocument/2006/relationships/hyperlink" Target="https://doi.org/10.1111/1365-2435.14121" TargetMode="External"/><Relationship Id="rId628" Type="http://schemas.openxmlformats.org/officeDocument/2006/relationships/hyperlink" Target="https://doi.org/10.1371/journal.pone.0118299" TargetMode="External"/><Relationship Id="rId835" Type="http://schemas.openxmlformats.org/officeDocument/2006/relationships/hyperlink" Target="https://doi.org/10.1111/evo.14274" TargetMode="External"/><Relationship Id="rId1258" Type="http://schemas.openxmlformats.org/officeDocument/2006/relationships/hyperlink" Target="https://doi.org/10.1111/evo.14274" TargetMode="External"/><Relationship Id="rId1465" Type="http://schemas.openxmlformats.org/officeDocument/2006/relationships/hyperlink" Target="https://doi.org/10.5061/dryad.pnvx0k6kn" TargetMode="External"/><Relationship Id="rId1672" Type="http://schemas.openxmlformats.org/officeDocument/2006/relationships/hyperlink" Target="https://doi.org/10.5061/dryad.tb2rbp037" TargetMode="External"/><Relationship Id="rId2309" Type="http://schemas.openxmlformats.org/officeDocument/2006/relationships/printerSettings" Target="../printerSettings/printerSettings1.bin"/><Relationship Id="rId1020" Type="http://schemas.openxmlformats.org/officeDocument/2006/relationships/hyperlink" Target="https://doi.org/10.5061/dryad.pg4f4qrpg" TargetMode="External"/><Relationship Id="rId1118" Type="http://schemas.openxmlformats.org/officeDocument/2006/relationships/hyperlink" Target="https://doi.org/10.5061/dryad.pg4f4qrpg" TargetMode="External"/><Relationship Id="rId1325" Type="http://schemas.openxmlformats.org/officeDocument/2006/relationships/hyperlink" Target="https://doi.org/10.5061/dryad.pg4f4qrpg" TargetMode="External"/><Relationship Id="rId1532" Type="http://schemas.openxmlformats.org/officeDocument/2006/relationships/hyperlink" Target="https://doi.org/10.1111/1365-2745.14378" TargetMode="External"/><Relationship Id="rId1977" Type="http://schemas.openxmlformats.org/officeDocument/2006/relationships/hyperlink" Target="https://doi.org/10.1111/1365-2435.14121" TargetMode="External"/><Relationship Id="rId902" Type="http://schemas.openxmlformats.org/officeDocument/2006/relationships/hyperlink" Target="https://doi.org/10.1111/evo.14274" TargetMode="External"/><Relationship Id="rId1837" Type="http://schemas.openxmlformats.org/officeDocument/2006/relationships/hyperlink" Target="https://doi.org/10.5061/dryad.tb2rbp037" TargetMode="External"/><Relationship Id="rId31" Type="http://schemas.openxmlformats.org/officeDocument/2006/relationships/hyperlink" Target="https://doi.org/10.1111/evo.13950" TargetMode="External"/><Relationship Id="rId2099" Type="http://schemas.openxmlformats.org/officeDocument/2006/relationships/hyperlink" Target="https://doi.org/10.1111/1365-2435.14121" TargetMode="External"/><Relationship Id="rId180" Type="http://schemas.openxmlformats.org/officeDocument/2006/relationships/hyperlink" Target="https://doi.org/10.1098/rspb.2018.1239" TargetMode="External"/><Relationship Id="rId278" Type="http://schemas.openxmlformats.org/officeDocument/2006/relationships/hyperlink" Target="https://doi.org/10.5061/dryad.44mt9" TargetMode="External"/><Relationship Id="rId1904" Type="http://schemas.openxmlformats.org/officeDocument/2006/relationships/hyperlink" Target="https://doi.org/10.5061/dryad.tb2rbp037" TargetMode="External"/><Relationship Id="rId485" Type="http://schemas.openxmlformats.org/officeDocument/2006/relationships/hyperlink" Target="https://doi.org/10.1371/journal.pone.0118299" TargetMode="External"/><Relationship Id="rId692" Type="http://schemas.openxmlformats.org/officeDocument/2006/relationships/hyperlink" Target="https://doi.org/10.5061/dryad.9sn3k" TargetMode="External"/><Relationship Id="rId2166" Type="http://schemas.openxmlformats.org/officeDocument/2006/relationships/hyperlink" Target="https://doi.org/10.1111/1365-2435.14121" TargetMode="External"/><Relationship Id="rId138" Type="http://schemas.openxmlformats.org/officeDocument/2006/relationships/hyperlink" Target="https://doi.org/10.5061/dryad.81k9m23" TargetMode="External"/><Relationship Id="rId345" Type="http://schemas.openxmlformats.org/officeDocument/2006/relationships/hyperlink" Target="https://doi.org/10.1371/journal.pone.0118299" TargetMode="External"/><Relationship Id="rId552" Type="http://schemas.openxmlformats.org/officeDocument/2006/relationships/hyperlink" Target="https://doi.org/10.5061/dryad.9sn3k" TargetMode="External"/><Relationship Id="rId997" Type="http://schemas.openxmlformats.org/officeDocument/2006/relationships/hyperlink" Target="https://doi.org/10.1111/evo.14274" TargetMode="External"/><Relationship Id="rId1182" Type="http://schemas.openxmlformats.org/officeDocument/2006/relationships/hyperlink" Target="https://doi.org/10.1111/evo.14274" TargetMode="External"/><Relationship Id="rId2026" Type="http://schemas.openxmlformats.org/officeDocument/2006/relationships/hyperlink" Target="https://doi.org/10.1111/1365-2435.14121" TargetMode="External"/><Relationship Id="rId2233" Type="http://schemas.openxmlformats.org/officeDocument/2006/relationships/hyperlink" Target="https://doi.org/10.1111/1365-2435.14121" TargetMode="External"/><Relationship Id="rId205" Type="http://schemas.openxmlformats.org/officeDocument/2006/relationships/hyperlink" Target="https://doi.org/10.5061/dryad.44mt9" TargetMode="External"/><Relationship Id="rId412" Type="http://schemas.openxmlformats.org/officeDocument/2006/relationships/hyperlink" Target="https://doi.org/10.5061/dryad.9sn3k" TargetMode="External"/><Relationship Id="rId857" Type="http://schemas.openxmlformats.org/officeDocument/2006/relationships/hyperlink" Target="https://doi.org/10.5061/dryad.pg4f4qrpg" TargetMode="External"/><Relationship Id="rId1042" Type="http://schemas.openxmlformats.org/officeDocument/2006/relationships/hyperlink" Target="https://doi.org/10.5061/dryad.pg4f4qrpg" TargetMode="External"/><Relationship Id="rId1487" Type="http://schemas.openxmlformats.org/officeDocument/2006/relationships/hyperlink" Target="https://doi.org/10.5061/dryad.dj40r" TargetMode="External"/><Relationship Id="rId1694" Type="http://schemas.openxmlformats.org/officeDocument/2006/relationships/hyperlink" Target="https://doi.org/10.5061/dryad.tb2rbp037" TargetMode="External"/><Relationship Id="rId2300" Type="http://schemas.openxmlformats.org/officeDocument/2006/relationships/hyperlink" Target="https://doi.org/10.1111/1365-2435.14121" TargetMode="External"/><Relationship Id="rId717" Type="http://schemas.openxmlformats.org/officeDocument/2006/relationships/hyperlink" Target="https://doi.org/10.1371/journal.pone.0118299" TargetMode="External"/><Relationship Id="rId924" Type="http://schemas.openxmlformats.org/officeDocument/2006/relationships/hyperlink" Target="https://doi.org/10.1111/evo.14274" TargetMode="External"/><Relationship Id="rId1347" Type="http://schemas.openxmlformats.org/officeDocument/2006/relationships/hyperlink" Target="https://doi.org/10.5061/dryad.pg4f4qrpg" TargetMode="External"/><Relationship Id="rId1554" Type="http://schemas.openxmlformats.org/officeDocument/2006/relationships/hyperlink" Target="https://doi.org/10.1111/1365-2745.14369" TargetMode="External"/><Relationship Id="rId1761" Type="http://schemas.openxmlformats.org/officeDocument/2006/relationships/hyperlink" Target="https://doi.org/10.5061/dryad.tb2rbp037" TargetMode="External"/><Relationship Id="rId1999" Type="http://schemas.openxmlformats.org/officeDocument/2006/relationships/hyperlink" Target="https://doi.org/10.1111/1365-2435.14121" TargetMode="External"/><Relationship Id="rId53" Type="http://schemas.openxmlformats.org/officeDocument/2006/relationships/hyperlink" Target="https://doi.org/10.1111/1365-2745.14369" TargetMode="External"/><Relationship Id="rId1207" Type="http://schemas.openxmlformats.org/officeDocument/2006/relationships/hyperlink" Target="https://doi.org/10.1111/evo.14274" TargetMode="External"/><Relationship Id="rId1414" Type="http://schemas.openxmlformats.org/officeDocument/2006/relationships/hyperlink" Target="https://doi.org/10.1111/evo.14274" TargetMode="External"/><Relationship Id="rId1621" Type="http://schemas.openxmlformats.org/officeDocument/2006/relationships/hyperlink" Target="https://doi.org/10.5061/dryad.2jm63xsz1" TargetMode="External"/><Relationship Id="rId1859" Type="http://schemas.openxmlformats.org/officeDocument/2006/relationships/hyperlink" Target="https://doi.org/10.5061/dryad.tb2rbp037" TargetMode="External"/><Relationship Id="rId1719" Type="http://schemas.openxmlformats.org/officeDocument/2006/relationships/hyperlink" Target="https://doi.org/10.5061/dryad.tb2rbp037" TargetMode="External"/><Relationship Id="rId1926" Type="http://schemas.openxmlformats.org/officeDocument/2006/relationships/hyperlink" Target="https://doi.org/10.5061/dryad.tb2rbp037" TargetMode="External"/><Relationship Id="rId2090" Type="http://schemas.openxmlformats.org/officeDocument/2006/relationships/hyperlink" Target="https://doi.org/10.1111/1365-2435.14121" TargetMode="External"/><Relationship Id="rId2188" Type="http://schemas.openxmlformats.org/officeDocument/2006/relationships/hyperlink" Target="https://doi.org/10.1111/1365-2435.14121" TargetMode="External"/><Relationship Id="rId367" Type="http://schemas.openxmlformats.org/officeDocument/2006/relationships/hyperlink" Target="https://doi.org/10.1371/journal.pone.0118299" TargetMode="External"/><Relationship Id="rId574" Type="http://schemas.openxmlformats.org/officeDocument/2006/relationships/hyperlink" Target="https://doi.org/10.5061/dryad.9sn3k" TargetMode="External"/><Relationship Id="rId2048" Type="http://schemas.openxmlformats.org/officeDocument/2006/relationships/hyperlink" Target="https://doi.org/10.1111/1365-2435.14121" TargetMode="External"/><Relationship Id="rId2255" Type="http://schemas.openxmlformats.org/officeDocument/2006/relationships/hyperlink" Target="https://doi.org/10.1111/1365-2435.14121" TargetMode="External"/><Relationship Id="rId227" Type="http://schemas.openxmlformats.org/officeDocument/2006/relationships/hyperlink" Target="https://doi.org/10.5061/dryad.44mt9" TargetMode="External"/><Relationship Id="rId781" Type="http://schemas.openxmlformats.org/officeDocument/2006/relationships/hyperlink" Target="https://doi.org/10.1111/evo.14274" TargetMode="External"/><Relationship Id="rId879" Type="http://schemas.openxmlformats.org/officeDocument/2006/relationships/hyperlink" Target="https://doi.org/10.5061/dryad.pg4f4qrpg" TargetMode="External"/><Relationship Id="rId434" Type="http://schemas.openxmlformats.org/officeDocument/2006/relationships/hyperlink" Target="https://doi.org/10.5061/dryad.9sn3k" TargetMode="External"/><Relationship Id="rId641" Type="http://schemas.openxmlformats.org/officeDocument/2006/relationships/hyperlink" Target="https://doi.org/10.5061/dryad.9sn3k" TargetMode="External"/><Relationship Id="rId739" Type="http://schemas.openxmlformats.org/officeDocument/2006/relationships/hyperlink" Target="https://doi.org/10.5061/dryad.9sn3k" TargetMode="External"/><Relationship Id="rId1064" Type="http://schemas.openxmlformats.org/officeDocument/2006/relationships/hyperlink" Target="https://doi.org/10.1111/evo.14274" TargetMode="External"/><Relationship Id="rId1271" Type="http://schemas.openxmlformats.org/officeDocument/2006/relationships/hyperlink" Target="https://doi.org/10.5061/dryad.pg4f4qrpg" TargetMode="External"/><Relationship Id="rId1369" Type="http://schemas.openxmlformats.org/officeDocument/2006/relationships/hyperlink" Target="https://doi.org/10.5061/dryad.pg4f4qrpg" TargetMode="External"/><Relationship Id="rId1576" Type="http://schemas.openxmlformats.org/officeDocument/2006/relationships/hyperlink" Target="https://doi.org/10.5061/dryad.2jm63xsz1" TargetMode="External"/><Relationship Id="rId2115" Type="http://schemas.openxmlformats.org/officeDocument/2006/relationships/hyperlink" Target="https://doi.org/10.1111/1365-2435.14121" TargetMode="External"/><Relationship Id="rId501" Type="http://schemas.openxmlformats.org/officeDocument/2006/relationships/hyperlink" Target="https://doi.org/10.5061/dryad.9sn3k" TargetMode="External"/><Relationship Id="rId946" Type="http://schemas.openxmlformats.org/officeDocument/2006/relationships/hyperlink" Target="https://doi.org/10.1111/evo.14274" TargetMode="External"/><Relationship Id="rId1131" Type="http://schemas.openxmlformats.org/officeDocument/2006/relationships/hyperlink" Target="https://doi.org/10.5061/dryad.pg4f4qrpg" TargetMode="External"/><Relationship Id="rId1229" Type="http://schemas.openxmlformats.org/officeDocument/2006/relationships/hyperlink" Target="https://doi.org/10.1111/evo.14274" TargetMode="External"/><Relationship Id="rId1783" Type="http://schemas.openxmlformats.org/officeDocument/2006/relationships/hyperlink" Target="https://doi.org/10.5061/dryad.tb2rbp037" TargetMode="External"/><Relationship Id="rId1990" Type="http://schemas.openxmlformats.org/officeDocument/2006/relationships/hyperlink" Target="https://doi.org/10.1111/1365-2435.14121" TargetMode="External"/><Relationship Id="rId75" Type="http://schemas.openxmlformats.org/officeDocument/2006/relationships/hyperlink" Target="https://doi.org/10.1111/evo.13852" TargetMode="External"/><Relationship Id="rId806" Type="http://schemas.openxmlformats.org/officeDocument/2006/relationships/hyperlink" Target="https://doi.org/10.1111/evo.14274" TargetMode="External"/><Relationship Id="rId1436" Type="http://schemas.openxmlformats.org/officeDocument/2006/relationships/hyperlink" Target="https://doi.org/10.1111/evo.14274" TargetMode="External"/><Relationship Id="rId1643" Type="http://schemas.openxmlformats.org/officeDocument/2006/relationships/hyperlink" Target="https://doi.org/10.5061/dryad.tb2rbp037" TargetMode="External"/><Relationship Id="rId1850" Type="http://schemas.openxmlformats.org/officeDocument/2006/relationships/hyperlink" Target="https://doi.org/10.5061/dryad.tb2rbp037" TargetMode="External"/><Relationship Id="rId1503" Type="http://schemas.openxmlformats.org/officeDocument/2006/relationships/hyperlink" Target="https://doi.org/10.5061/dryad.dj40r" TargetMode="External"/><Relationship Id="rId1710" Type="http://schemas.openxmlformats.org/officeDocument/2006/relationships/hyperlink" Target="https://doi.org/10.5061/dryad.tb2rbp037" TargetMode="External"/><Relationship Id="rId1948" Type="http://schemas.openxmlformats.org/officeDocument/2006/relationships/hyperlink" Target="https://doi.org/10.5061/dryad.tb2rbp037" TargetMode="External"/><Relationship Id="rId291" Type="http://schemas.openxmlformats.org/officeDocument/2006/relationships/hyperlink" Target="https://doi.org/10.5061/dryad.44mt9" TargetMode="External"/><Relationship Id="rId1808" Type="http://schemas.openxmlformats.org/officeDocument/2006/relationships/hyperlink" Target="https://doi.org/10.5061/dryad.tb2rbp037" TargetMode="External"/><Relationship Id="rId151" Type="http://schemas.openxmlformats.org/officeDocument/2006/relationships/hyperlink" Target="https://doi.org/10.5061/dryad.81k9m23" TargetMode="External"/><Relationship Id="rId389" Type="http://schemas.openxmlformats.org/officeDocument/2006/relationships/hyperlink" Target="https://doi.org/10.5061/dryad.9sn3k" TargetMode="External"/><Relationship Id="rId596" Type="http://schemas.openxmlformats.org/officeDocument/2006/relationships/hyperlink" Target="https://doi.org/10.1371/journal.pone.0118299" TargetMode="External"/><Relationship Id="rId2277" Type="http://schemas.openxmlformats.org/officeDocument/2006/relationships/hyperlink" Target="https://doi.org/10.1111/1365-2435.14121" TargetMode="External"/><Relationship Id="rId249" Type="http://schemas.openxmlformats.org/officeDocument/2006/relationships/hyperlink" Target="https://doi.org/10.1111/oik.04501" TargetMode="External"/><Relationship Id="rId456" Type="http://schemas.openxmlformats.org/officeDocument/2006/relationships/hyperlink" Target="https://doi.org/10.1371/journal.pone.0118299" TargetMode="External"/><Relationship Id="rId663" Type="http://schemas.openxmlformats.org/officeDocument/2006/relationships/hyperlink" Target="https://doi.org/10.5061/dryad.9sn3k" TargetMode="External"/><Relationship Id="rId870" Type="http://schemas.openxmlformats.org/officeDocument/2006/relationships/hyperlink" Target="https://doi.org/10.5061/dryad.pg4f4qrpg" TargetMode="External"/><Relationship Id="rId1086" Type="http://schemas.openxmlformats.org/officeDocument/2006/relationships/hyperlink" Target="https://doi.org/10.1111/evo.14274" TargetMode="External"/><Relationship Id="rId1293" Type="http://schemas.openxmlformats.org/officeDocument/2006/relationships/hyperlink" Target="https://doi.org/10.1111/evo.14274" TargetMode="External"/><Relationship Id="rId2137" Type="http://schemas.openxmlformats.org/officeDocument/2006/relationships/hyperlink" Target="https://doi.org/10.1111/1365-2435.14121" TargetMode="External"/><Relationship Id="rId109" Type="http://schemas.openxmlformats.org/officeDocument/2006/relationships/hyperlink" Target="https://doi.org/10.5061/dryad.81k9m23" TargetMode="External"/><Relationship Id="rId316" Type="http://schemas.openxmlformats.org/officeDocument/2006/relationships/hyperlink" Target="https://doi.org/10.1371/journal.pone.0147975" TargetMode="External"/><Relationship Id="rId523" Type="http://schemas.openxmlformats.org/officeDocument/2006/relationships/hyperlink" Target="https://doi.org/10.5061/dryad.9sn3k" TargetMode="External"/><Relationship Id="rId968" Type="http://schemas.openxmlformats.org/officeDocument/2006/relationships/hyperlink" Target="https://doi.org/10.1111/evo.14274" TargetMode="External"/><Relationship Id="rId1153" Type="http://schemas.openxmlformats.org/officeDocument/2006/relationships/hyperlink" Target="https://doi.org/10.5061/dryad.pg4f4qrpg" TargetMode="External"/><Relationship Id="rId1598" Type="http://schemas.openxmlformats.org/officeDocument/2006/relationships/hyperlink" Target="https://doi.org/10.1111/1365-2745.14369" TargetMode="External"/><Relationship Id="rId2204" Type="http://schemas.openxmlformats.org/officeDocument/2006/relationships/hyperlink" Target="https://doi.org/10.1111/1365-2435.14121" TargetMode="External"/><Relationship Id="rId97" Type="http://schemas.openxmlformats.org/officeDocument/2006/relationships/hyperlink" Target="https://doi.org/10.5061/dryad.81k9m23" TargetMode="External"/><Relationship Id="rId730" Type="http://schemas.openxmlformats.org/officeDocument/2006/relationships/hyperlink" Target="https://doi.org/10.1371/journal.pone.0118299" TargetMode="External"/><Relationship Id="rId828" Type="http://schemas.openxmlformats.org/officeDocument/2006/relationships/hyperlink" Target="https://doi.org/10.1111/evo.14274" TargetMode="External"/><Relationship Id="rId1013" Type="http://schemas.openxmlformats.org/officeDocument/2006/relationships/hyperlink" Target="https://doi.org/10.5061/dryad.pg4f4qrpg" TargetMode="External"/><Relationship Id="rId1360" Type="http://schemas.openxmlformats.org/officeDocument/2006/relationships/hyperlink" Target="https://doi.org/10.1111/evo.14274" TargetMode="External"/><Relationship Id="rId1458" Type="http://schemas.openxmlformats.org/officeDocument/2006/relationships/hyperlink" Target="https://doi.org/10.1111/evo.14274" TargetMode="External"/><Relationship Id="rId1665" Type="http://schemas.openxmlformats.org/officeDocument/2006/relationships/hyperlink" Target="https://doi.org/10.5061/dryad.tb2rbp037" TargetMode="External"/><Relationship Id="rId1872" Type="http://schemas.openxmlformats.org/officeDocument/2006/relationships/hyperlink" Target="https://doi.org/10.5061/dryad.tb2rbp037" TargetMode="External"/><Relationship Id="rId1220" Type="http://schemas.openxmlformats.org/officeDocument/2006/relationships/hyperlink" Target="https://doi.org/10.5061/dryad.pg4f4qrpg" TargetMode="External"/><Relationship Id="rId1318" Type="http://schemas.openxmlformats.org/officeDocument/2006/relationships/hyperlink" Target="https://doi.org/10.5061/dryad.pg4f4qrpg" TargetMode="External"/><Relationship Id="rId1525" Type="http://schemas.openxmlformats.org/officeDocument/2006/relationships/hyperlink" Target="https://doi.org/10.1111/jeb.12341" TargetMode="External"/><Relationship Id="rId1732" Type="http://schemas.openxmlformats.org/officeDocument/2006/relationships/hyperlink" Target="https://doi.org/10.5061/dryad.tb2rbp037" TargetMode="External"/><Relationship Id="rId24" Type="http://schemas.openxmlformats.org/officeDocument/2006/relationships/hyperlink" Target="https://doi.org/10.1111/1365-2745.14378" TargetMode="External"/><Relationship Id="rId2299" Type="http://schemas.openxmlformats.org/officeDocument/2006/relationships/hyperlink" Target="https://doi.org/10.1111/1365-2435.14121" TargetMode="External"/><Relationship Id="rId173" Type="http://schemas.openxmlformats.org/officeDocument/2006/relationships/hyperlink" Target="https://doi.org/10.5061/dryad.81k9m23" TargetMode="External"/><Relationship Id="rId380" Type="http://schemas.openxmlformats.org/officeDocument/2006/relationships/hyperlink" Target="https://doi.org/10.1371/journal.pone.0118299" TargetMode="External"/><Relationship Id="rId2061" Type="http://schemas.openxmlformats.org/officeDocument/2006/relationships/hyperlink" Target="https://doi.org/10.1111/1365-2435.14121" TargetMode="External"/><Relationship Id="rId240" Type="http://schemas.openxmlformats.org/officeDocument/2006/relationships/hyperlink" Target="https://doi.org/10.1111/oik.04501" TargetMode="External"/><Relationship Id="rId478" Type="http://schemas.openxmlformats.org/officeDocument/2006/relationships/hyperlink" Target="https://doi.org/10.1371/journal.pone.0118299" TargetMode="External"/><Relationship Id="rId685" Type="http://schemas.openxmlformats.org/officeDocument/2006/relationships/hyperlink" Target="https://doi.org/10.1371/journal.pone.0118299" TargetMode="External"/><Relationship Id="rId892" Type="http://schemas.openxmlformats.org/officeDocument/2006/relationships/hyperlink" Target="https://doi.org/10.5061/dryad.pg4f4qrpg" TargetMode="External"/><Relationship Id="rId2159" Type="http://schemas.openxmlformats.org/officeDocument/2006/relationships/hyperlink" Target="https://doi.org/10.1111/1365-2435.14121" TargetMode="External"/><Relationship Id="rId100" Type="http://schemas.openxmlformats.org/officeDocument/2006/relationships/hyperlink" Target="https://doi.org/10.1098/rspb.2018.1239" TargetMode="External"/><Relationship Id="rId338" Type="http://schemas.openxmlformats.org/officeDocument/2006/relationships/hyperlink" Target="https://doi.org/10.1371/journal.pone.0118299" TargetMode="External"/><Relationship Id="rId545" Type="http://schemas.openxmlformats.org/officeDocument/2006/relationships/hyperlink" Target="https://doi.org/10.1371/journal.pone.0118299" TargetMode="External"/><Relationship Id="rId752" Type="http://schemas.openxmlformats.org/officeDocument/2006/relationships/hyperlink" Target="https://doi.org/10.5061/dryad.9sn3k" TargetMode="External"/><Relationship Id="rId1175" Type="http://schemas.openxmlformats.org/officeDocument/2006/relationships/hyperlink" Target="https://doi.org/10.5061/dryad.pg4f4qrpg" TargetMode="External"/><Relationship Id="rId1382" Type="http://schemas.openxmlformats.org/officeDocument/2006/relationships/hyperlink" Target="https://doi.org/10.1111/evo.14274" TargetMode="External"/><Relationship Id="rId2019" Type="http://schemas.openxmlformats.org/officeDocument/2006/relationships/hyperlink" Target="https://doi.org/10.1111/1365-2435.14121" TargetMode="External"/><Relationship Id="rId2226" Type="http://schemas.openxmlformats.org/officeDocument/2006/relationships/hyperlink" Target="https://doi.org/10.1111/1365-2435.14121" TargetMode="External"/><Relationship Id="rId405" Type="http://schemas.openxmlformats.org/officeDocument/2006/relationships/hyperlink" Target="https://doi.org/10.5061/dryad.9sn3k" TargetMode="External"/><Relationship Id="rId612" Type="http://schemas.openxmlformats.org/officeDocument/2006/relationships/hyperlink" Target="https://doi.org/10.5061/dryad.9sn3k" TargetMode="External"/><Relationship Id="rId1035" Type="http://schemas.openxmlformats.org/officeDocument/2006/relationships/hyperlink" Target="https://doi.org/10.5061/dryad.pg4f4qrpg" TargetMode="External"/><Relationship Id="rId1242" Type="http://schemas.openxmlformats.org/officeDocument/2006/relationships/hyperlink" Target="https://doi.org/10.5061/dryad.pg4f4qrpg" TargetMode="External"/><Relationship Id="rId1687" Type="http://schemas.openxmlformats.org/officeDocument/2006/relationships/hyperlink" Target="https://doi.org/10.5061/dryad.tb2rbp037" TargetMode="External"/><Relationship Id="rId1894" Type="http://schemas.openxmlformats.org/officeDocument/2006/relationships/hyperlink" Target="https://doi.org/10.5061/dryad.tb2rbp037" TargetMode="External"/><Relationship Id="rId917" Type="http://schemas.openxmlformats.org/officeDocument/2006/relationships/hyperlink" Target="https://doi.org/10.1111/evo.14274" TargetMode="External"/><Relationship Id="rId1102" Type="http://schemas.openxmlformats.org/officeDocument/2006/relationships/hyperlink" Target="https://doi.org/10.1111/evo.14274" TargetMode="External"/><Relationship Id="rId1547" Type="http://schemas.openxmlformats.org/officeDocument/2006/relationships/hyperlink" Target="https://doi.org/10.5061/dryad.2jm63xsz1" TargetMode="External"/><Relationship Id="rId1754" Type="http://schemas.openxmlformats.org/officeDocument/2006/relationships/hyperlink" Target="https://doi.org/10.5061/dryad.tb2rbp037" TargetMode="External"/><Relationship Id="rId1961" Type="http://schemas.openxmlformats.org/officeDocument/2006/relationships/hyperlink" Target="https://doi.org/10.5061/dryad.tb2rbp037" TargetMode="External"/><Relationship Id="rId46" Type="http://schemas.openxmlformats.org/officeDocument/2006/relationships/hyperlink" Target="https://doi.org/10.5061/dryad.2280gb637" TargetMode="External"/><Relationship Id="rId1407" Type="http://schemas.openxmlformats.org/officeDocument/2006/relationships/hyperlink" Target="https://doi.org/10.5061/dryad.pg4f4qrpg" TargetMode="External"/><Relationship Id="rId1614" Type="http://schemas.openxmlformats.org/officeDocument/2006/relationships/hyperlink" Target="https://doi.org/10.1111/1365-2745.14369" TargetMode="External"/><Relationship Id="rId1821" Type="http://schemas.openxmlformats.org/officeDocument/2006/relationships/hyperlink" Target="https://doi.org/10.5061/dryad.tb2rbp037" TargetMode="External"/><Relationship Id="rId195" Type="http://schemas.openxmlformats.org/officeDocument/2006/relationships/hyperlink" Target="https://doi.org/10.5061/dryad.44mt9" TargetMode="External"/><Relationship Id="rId1919" Type="http://schemas.openxmlformats.org/officeDocument/2006/relationships/hyperlink" Target="https://doi.org/10.5061/dryad.tb2rbp037" TargetMode="External"/><Relationship Id="rId2083" Type="http://schemas.openxmlformats.org/officeDocument/2006/relationships/hyperlink" Target="https://doi.org/10.1111/1365-2435.14121" TargetMode="External"/><Relationship Id="rId2290" Type="http://schemas.openxmlformats.org/officeDocument/2006/relationships/hyperlink" Target="https://doi.org/10.1111/1365-2435.14121" TargetMode="External"/><Relationship Id="rId262" Type="http://schemas.openxmlformats.org/officeDocument/2006/relationships/hyperlink" Target="https://doi.org/10.1111/oik.04501" TargetMode="External"/><Relationship Id="rId567" Type="http://schemas.openxmlformats.org/officeDocument/2006/relationships/hyperlink" Target="https://doi.org/10.1371/journal.pone.0118299" TargetMode="External"/><Relationship Id="rId1197" Type="http://schemas.openxmlformats.org/officeDocument/2006/relationships/hyperlink" Target="https://doi.org/10.5061/dryad.pg4f4qrpg" TargetMode="External"/><Relationship Id="rId2150" Type="http://schemas.openxmlformats.org/officeDocument/2006/relationships/hyperlink" Target="https://doi.org/10.1111/1365-2435.14121" TargetMode="External"/><Relationship Id="rId2248" Type="http://schemas.openxmlformats.org/officeDocument/2006/relationships/hyperlink" Target="https://doi.org/10.1111/1365-2435.14121" TargetMode="External"/><Relationship Id="rId122" Type="http://schemas.openxmlformats.org/officeDocument/2006/relationships/hyperlink" Target="https://doi.org/10.1098/rspb.2018.1239" TargetMode="External"/><Relationship Id="rId774" Type="http://schemas.openxmlformats.org/officeDocument/2006/relationships/hyperlink" Target="https://doi.org/10.1111/jeb.12341" TargetMode="External"/><Relationship Id="rId981" Type="http://schemas.openxmlformats.org/officeDocument/2006/relationships/hyperlink" Target="https://doi.org/10.5061/dryad.pg4f4qrpg" TargetMode="External"/><Relationship Id="rId1057" Type="http://schemas.openxmlformats.org/officeDocument/2006/relationships/hyperlink" Target="https://doi.org/10.1111/evo.14274" TargetMode="External"/><Relationship Id="rId2010" Type="http://schemas.openxmlformats.org/officeDocument/2006/relationships/hyperlink" Target="https://doi.org/10.1111/1365-2435.14121" TargetMode="External"/><Relationship Id="rId427" Type="http://schemas.openxmlformats.org/officeDocument/2006/relationships/hyperlink" Target="https://doi.org/10.1371/journal.pone.0118299" TargetMode="External"/><Relationship Id="rId634" Type="http://schemas.openxmlformats.org/officeDocument/2006/relationships/hyperlink" Target="https://doi.org/10.5061/dryad.9sn3k" TargetMode="External"/><Relationship Id="rId841" Type="http://schemas.openxmlformats.org/officeDocument/2006/relationships/hyperlink" Target="https://doi.org/10.5061/dryad.pg4f4qrpg" TargetMode="External"/><Relationship Id="rId1264" Type="http://schemas.openxmlformats.org/officeDocument/2006/relationships/hyperlink" Target="https://doi.org/10.5061/dryad.pg4f4qrpg" TargetMode="External"/><Relationship Id="rId1471" Type="http://schemas.openxmlformats.org/officeDocument/2006/relationships/hyperlink" Target="https://doi.org/10.5061/dryad.44mt9" TargetMode="External"/><Relationship Id="rId1569" Type="http://schemas.openxmlformats.org/officeDocument/2006/relationships/hyperlink" Target="https://doi.org/10.5061/dryad.2jm63xsz1" TargetMode="External"/><Relationship Id="rId2108" Type="http://schemas.openxmlformats.org/officeDocument/2006/relationships/hyperlink" Target="https://doi.org/10.1111/1365-2435.14121" TargetMode="External"/><Relationship Id="rId701" Type="http://schemas.openxmlformats.org/officeDocument/2006/relationships/hyperlink" Target="https://doi.org/10.5061/dryad.9sn3k" TargetMode="External"/><Relationship Id="rId939" Type="http://schemas.openxmlformats.org/officeDocument/2006/relationships/hyperlink" Target="https://doi.org/10.5061/dryad.pg4f4qrpg" TargetMode="External"/><Relationship Id="rId1124" Type="http://schemas.openxmlformats.org/officeDocument/2006/relationships/hyperlink" Target="https://doi.org/10.5061/dryad.pg4f4qrpg" TargetMode="External"/><Relationship Id="rId1331" Type="http://schemas.openxmlformats.org/officeDocument/2006/relationships/hyperlink" Target="https://doi.org/10.5061/dryad.pg4f4qrpg" TargetMode="External"/><Relationship Id="rId1776" Type="http://schemas.openxmlformats.org/officeDocument/2006/relationships/hyperlink" Target="https://doi.org/10.5061/dryad.tb2rbp037" TargetMode="External"/><Relationship Id="rId1983" Type="http://schemas.openxmlformats.org/officeDocument/2006/relationships/hyperlink" Target="https://doi.org/10.1111/1365-2435.14121" TargetMode="External"/><Relationship Id="rId68" Type="http://schemas.openxmlformats.org/officeDocument/2006/relationships/hyperlink" Target="https://doi.org/10.5061/dryad.vmcvdncpw" TargetMode="External"/><Relationship Id="rId1429" Type="http://schemas.openxmlformats.org/officeDocument/2006/relationships/hyperlink" Target="https://doi.org/10.5061/dryad.pg4f4qrpg" TargetMode="External"/><Relationship Id="rId1636" Type="http://schemas.openxmlformats.org/officeDocument/2006/relationships/hyperlink" Target="https://doi.org/10.5061/dryad.tb2rbp037" TargetMode="External"/><Relationship Id="rId1843" Type="http://schemas.openxmlformats.org/officeDocument/2006/relationships/hyperlink" Target="https://doi.org/10.5061/dryad.tb2rbp037" TargetMode="External"/><Relationship Id="rId1703" Type="http://schemas.openxmlformats.org/officeDocument/2006/relationships/hyperlink" Target="https://doi.org/10.5061/dryad.tb2rbp037" TargetMode="External"/><Relationship Id="rId1910" Type="http://schemas.openxmlformats.org/officeDocument/2006/relationships/hyperlink" Target="https://doi.org/10.5061/dryad.tb2rbp037" TargetMode="External"/><Relationship Id="rId284" Type="http://schemas.openxmlformats.org/officeDocument/2006/relationships/hyperlink" Target="https://doi.org/10.1111/oik.04501" TargetMode="External"/><Relationship Id="rId491" Type="http://schemas.openxmlformats.org/officeDocument/2006/relationships/hyperlink" Target="https://doi.org/10.5061/dryad.9sn3k" TargetMode="External"/><Relationship Id="rId2172" Type="http://schemas.openxmlformats.org/officeDocument/2006/relationships/hyperlink" Target="https://doi.org/10.1111/1365-2435.14121" TargetMode="External"/><Relationship Id="rId144" Type="http://schemas.openxmlformats.org/officeDocument/2006/relationships/hyperlink" Target="https://doi.org/10.1098/rspb.2018.1239" TargetMode="External"/><Relationship Id="rId589" Type="http://schemas.openxmlformats.org/officeDocument/2006/relationships/hyperlink" Target="https://doi.org/10.5061/dryad.9sn3k" TargetMode="External"/><Relationship Id="rId796" Type="http://schemas.openxmlformats.org/officeDocument/2006/relationships/hyperlink" Target="https://doi.org/10.1111/evo.14274" TargetMode="External"/><Relationship Id="rId351" Type="http://schemas.openxmlformats.org/officeDocument/2006/relationships/hyperlink" Target="https://doi.org/10.5061/dryad.9sn3k" TargetMode="External"/><Relationship Id="rId449" Type="http://schemas.openxmlformats.org/officeDocument/2006/relationships/hyperlink" Target="https://doi.org/10.1371/journal.pone.0118299" TargetMode="External"/><Relationship Id="rId656" Type="http://schemas.openxmlformats.org/officeDocument/2006/relationships/hyperlink" Target="https://doi.org/10.1371/journal.pone.0118299" TargetMode="External"/><Relationship Id="rId863" Type="http://schemas.openxmlformats.org/officeDocument/2006/relationships/hyperlink" Target="https://doi.org/10.5061/dryad.pg4f4qrpg" TargetMode="External"/><Relationship Id="rId1079" Type="http://schemas.openxmlformats.org/officeDocument/2006/relationships/hyperlink" Target="https://doi.org/10.1111/evo.14274" TargetMode="External"/><Relationship Id="rId1286" Type="http://schemas.openxmlformats.org/officeDocument/2006/relationships/hyperlink" Target="https://doi.org/10.1111/evo.14274" TargetMode="External"/><Relationship Id="rId1493" Type="http://schemas.openxmlformats.org/officeDocument/2006/relationships/hyperlink" Target="https://doi.org/10.1371/journal.pone.0147975" TargetMode="External"/><Relationship Id="rId2032" Type="http://schemas.openxmlformats.org/officeDocument/2006/relationships/hyperlink" Target="https://doi.org/10.1111/1365-2435.14121" TargetMode="External"/><Relationship Id="rId211" Type="http://schemas.openxmlformats.org/officeDocument/2006/relationships/hyperlink" Target="https://doi.org/10.5061/dryad.44mt9" TargetMode="External"/><Relationship Id="rId309" Type="http://schemas.openxmlformats.org/officeDocument/2006/relationships/hyperlink" Target="https://doi.org/10.1371/journal.pone.0147975" TargetMode="External"/><Relationship Id="rId516" Type="http://schemas.openxmlformats.org/officeDocument/2006/relationships/hyperlink" Target="https://doi.org/10.1371/journal.pone.0118299" TargetMode="External"/><Relationship Id="rId1146" Type="http://schemas.openxmlformats.org/officeDocument/2006/relationships/hyperlink" Target="https://doi.org/10.5061/dryad.pg4f4qrpg" TargetMode="External"/><Relationship Id="rId1798" Type="http://schemas.openxmlformats.org/officeDocument/2006/relationships/hyperlink" Target="https://doi.org/10.5061/dryad.tb2rbp037" TargetMode="External"/><Relationship Id="rId723" Type="http://schemas.openxmlformats.org/officeDocument/2006/relationships/hyperlink" Target="https://doi.org/10.5061/dryad.9sn3k" TargetMode="External"/><Relationship Id="rId930" Type="http://schemas.openxmlformats.org/officeDocument/2006/relationships/hyperlink" Target="https://doi.org/10.5061/dryad.pg4f4qrpg" TargetMode="External"/><Relationship Id="rId1006" Type="http://schemas.openxmlformats.org/officeDocument/2006/relationships/hyperlink" Target="https://doi.org/10.1111/evo.14274" TargetMode="External"/><Relationship Id="rId1353" Type="http://schemas.openxmlformats.org/officeDocument/2006/relationships/hyperlink" Target="https://doi.org/10.5061/dryad.pg4f4qrpg" TargetMode="External"/><Relationship Id="rId1560" Type="http://schemas.openxmlformats.org/officeDocument/2006/relationships/hyperlink" Target="https://doi.org/10.5061/dryad.2jm63xsz1" TargetMode="External"/><Relationship Id="rId1658" Type="http://schemas.openxmlformats.org/officeDocument/2006/relationships/hyperlink" Target="https://doi.org/10.5061/dryad.tb2rbp037" TargetMode="External"/><Relationship Id="rId1865" Type="http://schemas.openxmlformats.org/officeDocument/2006/relationships/hyperlink" Target="https://doi.org/10.5061/dryad.tb2rbp037" TargetMode="External"/><Relationship Id="rId1213" Type="http://schemas.openxmlformats.org/officeDocument/2006/relationships/hyperlink" Target="https://doi.org/10.5061/dryad.pg4f4qrpg" TargetMode="External"/><Relationship Id="rId1420" Type="http://schemas.openxmlformats.org/officeDocument/2006/relationships/hyperlink" Target="https://doi.org/10.1111/evo.14274" TargetMode="External"/><Relationship Id="rId1518" Type="http://schemas.openxmlformats.org/officeDocument/2006/relationships/hyperlink" Target="https://doi.org/10.5061/dryad.kq72j" TargetMode="External"/><Relationship Id="rId1725" Type="http://schemas.openxmlformats.org/officeDocument/2006/relationships/hyperlink" Target="https://doi.org/10.5061/dryad.tb2rbp037" TargetMode="External"/><Relationship Id="rId1932" Type="http://schemas.openxmlformats.org/officeDocument/2006/relationships/hyperlink" Target="https://doi.org/10.5061/dryad.tb2rbp037" TargetMode="External"/><Relationship Id="rId17" Type="http://schemas.openxmlformats.org/officeDocument/2006/relationships/hyperlink" Target="https://doi.org/10.5061/dryad.2280gb637" TargetMode="External"/><Relationship Id="rId2194" Type="http://schemas.openxmlformats.org/officeDocument/2006/relationships/hyperlink" Target="https://doi.org/10.1111/1365-2435.14121" TargetMode="External"/><Relationship Id="rId166" Type="http://schemas.openxmlformats.org/officeDocument/2006/relationships/hyperlink" Target="https://doi.org/10.1098/rspb.2018.1239" TargetMode="External"/><Relationship Id="rId373" Type="http://schemas.openxmlformats.org/officeDocument/2006/relationships/hyperlink" Target="https://doi.org/10.5061/dryad.9sn3k" TargetMode="External"/><Relationship Id="rId580" Type="http://schemas.openxmlformats.org/officeDocument/2006/relationships/hyperlink" Target="https://doi.org/10.1371/journal.pone.0118299" TargetMode="External"/><Relationship Id="rId2054" Type="http://schemas.openxmlformats.org/officeDocument/2006/relationships/hyperlink" Target="https://doi.org/10.1111/1365-2435.14121" TargetMode="External"/><Relationship Id="rId2261" Type="http://schemas.openxmlformats.org/officeDocument/2006/relationships/hyperlink" Target="https://doi.org/10.1111/1365-2435.14121" TargetMode="External"/><Relationship Id="rId1" Type="http://schemas.openxmlformats.org/officeDocument/2006/relationships/hyperlink" Target="https://doi.org/10.1111/nph.20373" TargetMode="External"/><Relationship Id="rId233" Type="http://schemas.openxmlformats.org/officeDocument/2006/relationships/hyperlink" Target="https://doi.org/10.1111/oik.04501" TargetMode="External"/><Relationship Id="rId440" Type="http://schemas.openxmlformats.org/officeDocument/2006/relationships/hyperlink" Target="https://doi.org/10.1371/journal.pone.0118299" TargetMode="External"/><Relationship Id="rId678" Type="http://schemas.openxmlformats.org/officeDocument/2006/relationships/hyperlink" Target="https://doi.org/10.1371/journal.pone.0118299" TargetMode="External"/><Relationship Id="rId885" Type="http://schemas.openxmlformats.org/officeDocument/2006/relationships/hyperlink" Target="https://doi.org/10.5061/dryad.pg4f4qrpg" TargetMode="External"/><Relationship Id="rId1070" Type="http://schemas.openxmlformats.org/officeDocument/2006/relationships/hyperlink" Target="https://doi.org/10.1111/evo.14274" TargetMode="External"/><Relationship Id="rId2121" Type="http://schemas.openxmlformats.org/officeDocument/2006/relationships/hyperlink" Target="https://doi.org/10.1111/1365-2435.14121" TargetMode="External"/><Relationship Id="rId300" Type="http://schemas.openxmlformats.org/officeDocument/2006/relationships/hyperlink" Target="https://doi.org/10.1111/oik.04501" TargetMode="External"/><Relationship Id="rId538" Type="http://schemas.openxmlformats.org/officeDocument/2006/relationships/hyperlink" Target="https://doi.org/10.1371/journal.pone.0118299" TargetMode="External"/><Relationship Id="rId745" Type="http://schemas.openxmlformats.org/officeDocument/2006/relationships/hyperlink" Target="https://doi.org/10.1371/journal.pone.0118299" TargetMode="External"/><Relationship Id="rId952" Type="http://schemas.openxmlformats.org/officeDocument/2006/relationships/hyperlink" Target="https://doi.org/10.1111/evo.14274" TargetMode="External"/><Relationship Id="rId1168" Type="http://schemas.openxmlformats.org/officeDocument/2006/relationships/hyperlink" Target="https://doi.org/10.5061/dryad.pg4f4qrpg" TargetMode="External"/><Relationship Id="rId1375" Type="http://schemas.openxmlformats.org/officeDocument/2006/relationships/hyperlink" Target="https://doi.org/10.5061/dryad.pg4f4qrpg" TargetMode="External"/><Relationship Id="rId1582" Type="http://schemas.openxmlformats.org/officeDocument/2006/relationships/hyperlink" Target="https://doi.org/10.1111/1365-2745.14369" TargetMode="External"/><Relationship Id="rId2219" Type="http://schemas.openxmlformats.org/officeDocument/2006/relationships/hyperlink" Target="https://doi.org/10.1111/1365-2435.14121" TargetMode="External"/><Relationship Id="rId81" Type="http://schemas.openxmlformats.org/officeDocument/2006/relationships/hyperlink" Target="https://doi.org/10.1111/evo.13852" TargetMode="External"/><Relationship Id="rId605" Type="http://schemas.openxmlformats.org/officeDocument/2006/relationships/hyperlink" Target="https://doi.org/10.1371/journal.pone.0118299" TargetMode="External"/><Relationship Id="rId812" Type="http://schemas.openxmlformats.org/officeDocument/2006/relationships/hyperlink" Target="https://doi.org/10.1111/evo.14274" TargetMode="External"/><Relationship Id="rId1028" Type="http://schemas.openxmlformats.org/officeDocument/2006/relationships/hyperlink" Target="https://doi.org/10.5061/dryad.pg4f4qrpg" TargetMode="External"/><Relationship Id="rId1235" Type="http://schemas.openxmlformats.org/officeDocument/2006/relationships/hyperlink" Target="https://doi.org/10.1111/evo.14274" TargetMode="External"/><Relationship Id="rId1442" Type="http://schemas.openxmlformats.org/officeDocument/2006/relationships/hyperlink" Target="https://doi.org/10.1111/evo.14274" TargetMode="External"/><Relationship Id="rId1887" Type="http://schemas.openxmlformats.org/officeDocument/2006/relationships/hyperlink" Target="https://doi.org/10.5061/dryad.tb2rbp037" TargetMode="External"/><Relationship Id="rId1302" Type="http://schemas.openxmlformats.org/officeDocument/2006/relationships/hyperlink" Target="https://doi.org/10.5061/dryad.pg4f4qrpg" TargetMode="External"/><Relationship Id="rId1747" Type="http://schemas.openxmlformats.org/officeDocument/2006/relationships/hyperlink" Target="https://doi.org/10.5061/dryad.tb2rbp037" TargetMode="External"/><Relationship Id="rId1954" Type="http://schemas.openxmlformats.org/officeDocument/2006/relationships/hyperlink" Target="https://doi.org/10.5061/dryad.tb2rbp037" TargetMode="External"/><Relationship Id="rId39" Type="http://schemas.openxmlformats.org/officeDocument/2006/relationships/hyperlink" Target="https://doi.org/10.1111/nph.20373" TargetMode="External"/><Relationship Id="rId1607" Type="http://schemas.openxmlformats.org/officeDocument/2006/relationships/hyperlink" Target="https://doi.org/10.1111/1365-2745.14369" TargetMode="External"/><Relationship Id="rId1814" Type="http://schemas.openxmlformats.org/officeDocument/2006/relationships/hyperlink" Target="https://doi.org/10.5061/dryad.tb2rbp037" TargetMode="External"/><Relationship Id="rId188" Type="http://schemas.openxmlformats.org/officeDocument/2006/relationships/hyperlink" Target="https://doi.org/10.5061/dryad.81k9m23" TargetMode="External"/><Relationship Id="rId395" Type="http://schemas.openxmlformats.org/officeDocument/2006/relationships/hyperlink" Target="https://doi.org/10.1371/journal.pone.0118299" TargetMode="External"/><Relationship Id="rId2076" Type="http://schemas.openxmlformats.org/officeDocument/2006/relationships/hyperlink" Target="https://doi.org/10.1111/1365-2435.14121" TargetMode="External"/><Relationship Id="rId2283" Type="http://schemas.openxmlformats.org/officeDocument/2006/relationships/hyperlink" Target="https://doi.org/10.1111/1365-2435.14121" TargetMode="External"/><Relationship Id="rId255" Type="http://schemas.openxmlformats.org/officeDocument/2006/relationships/hyperlink" Target="https://doi.org/10.1111/oik.04501" TargetMode="External"/><Relationship Id="rId462" Type="http://schemas.openxmlformats.org/officeDocument/2006/relationships/hyperlink" Target="https://doi.org/10.5061/dryad.9sn3k" TargetMode="External"/><Relationship Id="rId1092" Type="http://schemas.openxmlformats.org/officeDocument/2006/relationships/hyperlink" Target="https://doi.org/10.1111/evo.14274" TargetMode="External"/><Relationship Id="rId1397" Type="http://schemas.openxmlformats.org/officeDocument/2006/relationships/hyperlink" Target="https://doi.org/10.5061/dryad.pg4f4qrpg" TargetMode="External"/><Relationship Id="rId2143" Type="http://schemas.openxmlformats.org/officeDocument/2006/relationships/hyperlink" Target="https://doi.org/10.1111/1365-2435.14121" TargetMode="External"/><Relationship Id="rId115" Type="http://schemas.openxmlformats.org/officeDocument/2006/relationships/hyperlink" Target="https://doi.org/10.5061/dryad.81k9m23" TargetMode="External"/><Relationship Id="rId322" Type="http://schemas.openxmlformats.org/officeDocument/2006/relationships/hyperlink" Target="https://doi.org/10.5061/dryad.dj40r" TargetMode="External"/><Relationship Id="rId767" Type="http://schemas.openxmlformats.org/officeDocument/2006/relationships/hyperlink" Target="https://doi.org/10.5061/dryad.kq72j" TargetMode="External"/><Relationship Id="rId974" Type="http://schemas.openxmlformats.org/officeDocument/2006/relationships/hyperlink" Target="https://doi.org/10.1111/evo.14274" TargetMode="External"/><Relationship Id="rId2003" Type="http://schemas.openxmlformats.org/officeDocument/2006/relationships/hyperlink" Target="https://doi.org/10.1111/1365-2435.14121" TargetMode="External"/><Relationship Id="rId2210" Type="http://schemas.openxmlformats.org/officeDocument/2006/relationships/hyperlink" Target="https://doi.org/10.1111/1365-2435.14121" TargetMode="External"/><Relationship Id="rId627" Type="http://schemas.openxmlformats.org/officeDocument/2006/relationships/hyperlink" Target="https://doi.org/10.1371/journal.pone.0118299" TargetMode="External"/><Relationship Id="rId834" Type="http://schemas.openxmlformats.org/officeDocument/2006/relationships/hyperlink" Target="https://doi.org/10.1111/evo.14274" TargetMode="External"/><Relationship Id="rId1257" Type="http://schemas.openxmlformats.org/officeDocument/2006/relationships/hyperlink" Target="https://doi.org/10.1111/evo.14274" TargetMode="External"/><Relationship Id="rId1464" Type="http://schemas.openxmlformats.org/officeDocument/2006/relationships/hyperlink" Target="https://doi.org/10.1111/evo.14274" TargetMode="External"/><Relationship Id="rId1671" Type="http://schemas.openxmlformats.org/officeDocument/2006/relationships/hyperlink" Target="https://doi.org/10.5061/dryad.tb2rbp037" TargetMode="External"/><Relationship Id="rId2308" Type="http://schemas.openxmlformats.org/officeDocument/2006/relationships/hyperlink" Target="https://doi.org/10.1111/1365-2435.14121" TargetMode="External"/><Relationship Id="rId901" Type="http://schemas.openxmlformats.org/officeDocument/2006/relationships/hyperlink" Target="https://doi.org/10.1111/evo.14274" TargetMode="External"/><Relationship Id="rId1117" Type="http://schemas.openxmlformats.org/officeDocument/2006/relationships/hyperlink" Target="https://doi.org/10.5061/dryad.pg4f4qrpg" TargetMode="External"/><Relationship Id="rId1324" Type="http://schemas.openxmlformats.org/officeDocument/2006/relationships/hyperlink" Target="https://doi.org/10.1111/evo.14274" TargetMode="External"/><Relationship Id="rId1531" Type="http://schemas.openxmlformats.org/officeDocument/2006/relationships/hyperlink" Target="https://doi.org/10.5061/dryad.hmgqnk9sd" TargetMode="External"/><Relationship Id="rId1769" Type="http://schemas.openxmlformats.org/officeDocument/2006/relationships/hyperlink" Target="https://doi.org/10.5061/dryad.tb2rbp037" TargetMode="External"/><Relationship Id="rId1976" Type="http://schemas.openxmlformats.org/officeDocument/2006/relationships/hyperlink" Target="https://doi.org/10.1111/1365-2435.14121" TargetMode="External"/><Relationship Id="rId30" Type="http://schemas.openxmlformats.org/officeDocument/2006/relationships/hyperlink" Target="https://doi.org/10.1111/1365-2435.14121" TargetMode="External"/><Relationship Id="rId1629" Type="http://schemas.openxmlformats.org/officeDocument/2006/relationships/hyperlink" Target="https://doi.org/10.5061/dryad.2jm63xsz1" TargetMode="External"/><Relationship Id="rId1836" Type="http://schemas.openxmlformats.org/officeDocument/2006/relationships/hyperlink" Target="https://doi.org/10.5061/dryad.tb2rbp037" TargetMode="External"/><Relationship Id="rId1903" Type="http://schemas.openxmlformats.org/officeDocument/2006/relationships/hyperlink" Target="https://doi.org/10.5061/dryad.tb2rbp037" TargetMode="External"/><Relationship Id="rId2098" Type="http://schemas.openxmlformats.org/officeDocument/2006/relationships/hyperlink" Target="https://doi.org/10.1111/1365-2435.14121" TargetMode="External"/><Relationship Id="rId277" Type="http://schemas.openxmlformats.org/officeDocument/2006/relationships/hyperlink" Target="https://doi.org/10.5061/dryad.44mt9" TargetMode="External"/><Relationship Id="rId484" Type="http://schemas.openxmlformats.org/officeDocument/2006/relationships/hyperlink" Target="https://doi.org/10.5061/dryad.9sn3k" TargetMode="External"/><Relationship Id="rId2165" Type="http://schemas.openxmlformats.org/officeDocument/2006/relationships/hyperlink" Target="https://doi.org/10.1111/1365-2435.14121" TargetMode="External"/><Relationship Id="rId137" Type="http://schemas.openxmlformats.org/officeDocument/2006/relationships/hyperlink" Target="https://doi.org/10.5061/dryad.81k9m23" TargetMode="External"/><Relationship Id="rId344" Type="http://schemas.openxmlformats.org/officeDocument/2006/relationships/hyperlink" Target="https://doi.org/10.5061/dryad.9sn3k" TargetMode="External"/><Relationship Id="rId691" Type="http://schemas.openxmlformats.org/officeDocument/2006/relationships/hyperlink" Target="https://doi.org/10.5061/dryad.9sn3k" TargetMode="External"/><Relationship Id="rId789" Type="http://schemas.openxmlformats.org/officeDocument/2006/relationships/hyperlink" Target="https://doi.org/10.1111/evo.14274" TargetMode="External"/><Relationship Id="rId996" Type="http://schemas.openxmlformats.org/officeDocument/2006/relationships/hyperlink" Target="https://doi.org/10.1111/evo.14274" TargetMode="External"/><Relationship Id="rId2025" Type="http://schemas.openxmlformats.org/officeDocument/2006/relationships/hyperlink" Target="https://doi.org/10.1111/1365-2435.14121" TargetMode="External"/><Relationship Id="rId551" Type="http://schemas.openxmlformats.org/officeDocument/2006/relationships/hyperlink" Target="https://doi.org/10.5061/dryad.9sn3k" TargetMode="External"/><Relationship Id="rId649" Type="http://schemas.openxmlformats.org/officeDocument/2006/relationships/hyperlink" Target="https://doi.org/10.5061/dryad.9sn3k" TargetMode="External"/><Relationship Id="rId856" Type="http://schemas.openxmlformats.org/officeDocument/2006/relationships/hyperlink" Target="https://doi.org/10.5061/dryad.pg4f4qrpg" TargetMode="External"/><Relationship Id="rId1181" Type="http://schemas.openxmlformats.org/officeDocument/2006/relationships/hyperlink" Target="https://doi.org/10.1111/evo.14274" TargetMode="External"/><Relationship Id="rId1279" Type="http://schemas.openxmlformats.org/officeDocument/2006/relationships/hyperlink" Target="https://doi.org/10.1111/evo.14274" TargetMode="External"/><Relationship Id="rId1486" Type="http://schemas.openxmlformats.org/officeDocument/2006/relationships/hyperlink" Target="https://doi.org/10.5061/dryad.dj40r" TargetMode="External"/><Relationship Id="rId2232" Type="http://schemas.openxmlformats.org/officeDocument/2006/relationships/hyperlink" Target="https://doi.org/10.1111/1365-2435.14121" TargetMode="External"/><Relationship Id="rId204" Type="http://schemas.openxmlformats.org/officeDocument/2006/relationships/hyperlink" Target="https://doi.org/10.5061/dryad.44mt9" TargetMode="External"/><Relationship Id="rId411" Type="http://schemas.openxmlformats.org/officeDocument/2006/relationships/hyperlink" Target="https://doi.org/10.5061/dryad.9sn3k" TargetMode="External"/><Relationship Id="rId509" Type="http://schemas.openxmlformats.org/officeDocument/2006/relationships/hyperlink" Target="https://doi.org/10.5061/dryad.9sn3k" TargetMode="External"/><Relationship Id="rId1041" Type="http://schemas.openxmlformats.org/officeDocument/2006/relationships/hyperlink" Target="https://doi.org/10.1111/evo.14274" TargetMode="External"/><Relationship Id="rId1139" Type="http://schemas.openxmlformats.org/officeDocument/2006/relationships/hyperlink" Target="https://doi.org/10.5061/dryad.pg4f4qrpg" TargetMode="External"/><Relationship Id="rId1346" Type="http://schemas.openxmlformats.org/officeDocument/2006/relationships/hyperlink" Target="https://doi.org/10.1111/evo.14274" TargetMode="External"/><Relationship Id="rId1693" Type="http://schemas.openxmlformats.org/officeDocument/2006/relationships/hyperlink" Target="https://doi.org/10.5061/dryad.tb2rbp037" TargetMode="External"/><Relationship Id="rId1998" Type="http://schemas.openxmlformats.org/officeDocument/2006/relationships/hyperlink" Target="https://doi.org/10.1111/1365-2435.14121" TargetMode="External"/><Relationship Id="rId716" Type="http://schemas.openxmlformats.org/officeDocument/2006/relationships/hyperlink" Target="https://doi.org/10.1371/journal.pone.0118299" TargetMode="External"/><Relationship Id="rId923" Type="http://schemas.openxmlformats.org/officeDocument/2006/relationships/hyperlink" Target="https://doi.org/10.1111/evo.14274" TargetMode="External"/><Relationship Id="rId1553" Type="http://schemas.openxmlformats.org/officeDocument/2006/relationships/hyperlink" Target="https://doi.org/10.5061/dryad.2jm63xsz1" TargetMode="External"/><Relationship Id="rId1760" Type="http://schemas.openxmlformats.org/officeDocument/2006/relationships/hyperlink" Target="https://doi.org/10.5061/dryad.tb2rbp037" TargetMode="External"/><Relationship Id="rId1858" Type="http://schemas.openxmlformats.org/officeDocument/2006/relationships/hyperlink" Target="https://doi.org/10.5061/dryad.tb2rbp037" TargetMode="External"/><Relationship Id="rId52" Type="http://schemas.openxmlformats.org/officeDocument/2006/relationships/hyperlink" Target="https://doi.org/10.5061/dryad.2jm63xsz1" TargetMode="External"/><Relationship Id="rId1206" Type="http://schemas.openxmlformats.org/officeDocument/2006/relationships/hyperlink" Target="https://doi.org/10.1111/evo.14274" TargetMode="External"/><Relationship Id="rId1413" Type="http://schemas.openxmlformats.org/officeDocument/2006/relationships/hyperlink" Target="https://doi.org/10.5061/dryad.pg4f4qrpg" TargetMode="External"/><Relationship Id="rId1620" Type="http://schemas.openxmlformats.org/officeDocument/2006/relationships/hyperlink" Target="https://doi.org/10.1111/1365-2745.14369" TargetMode="External"/><Relationship Id="rId1718" Type="http://schemas.openxmlformats.org/officeDocument/2006/relationships/hyperlink" Target="https://doi.org/10.5061/dryad.tb2rbp037" TargetMode="External"/><Relationship Id="rId1925" Type="http://schemas.openxmlformats.org/officeDocument/2006/relationships/hyperlink" Target="https://doi.org/10.5061/dryad.tb2rbp037" TargetMode="External"/><Relationship Id="rId299" Type="http://schemas.openxmlformats.org/officeDocument/2006/relationships/hyperlink" Target="https://doi.org/10.1111/oik.04501" TargetMode="External"/><Relationship Id="rId2187" Type="http://schemas.openxmlformats.org/officeDocument/2006/relationships/hyperlink" Target="https://doi.org/10.1111/1365-2435.14121" TargetMode="External"/><Relationship Id="rId159" Type="http://schemas.openxmlformats.org/officeDocument/2006/relationships/hyperlink" Target="https://doi.org/10.5061/dryad.81k9m23" TargetMode="External"/><Relationship Id="rId366" Type="http://schemas.openxmlformats.org/officeDocument/2006/relationships/hyperlink" Target="https://doi.org/10.1371/journal.pone.0118299" TargetMode="External"/><Relationship Id="rId573" Type="http://schemas.openxmlformats.org/officeDocument/2006/relationships/hyperlink" Target="https://doi.org/10.5061/dryad.9sn3k" TargetMode="External"/><Relationship Id="rId780" Type="http://schemas.openxmlformats.org/officeDocument/2006/relationships/hyperlink" Target="https://doi.org/10.1111/evo.14274" TargetMode="External"/><Relationship Id="rId2047" Type="http://schemas.openxmlformats.org/officeDocument/2006/relationships/hyperlink" Target="https://doi.org/10.1111/1365-2435.14121" TargetMode="External"/><Relationship Id="rId2254" Type="http://schemas.openxmlformats.org/officeDocument/2006/relationships/hyperlink" Target="https://doi.org/10.1111/1365-2435.14121" TargetMode="External"/><Relationship Id="rId226" Type="http://schemas.openxmlformats.org/officeDocument/2006/relationships/hyperlink" Target="https://doi.org/10.5061/dryad.44mt9" TargetMode="External"/><Relationship Id="rId433" Type="http://schemas.openxmlformats.org/officeDocument/2006/relationships/hyperlink" Target="https://doi.org/10.5061/dryad.9sn3k" TargetMode="External"/><Relationship Id="rId878" Type="http://schemas.openxmlformats.org/officeDocument/2006/relationships/hyperlink" Target="https://doi.org/10.5061/dryad.pg4f4qrpg" TargetMode="External"/><Relationship Id="rId1063" Type="http://schemas.openxmlformats.org/officeDocument/2006/relationships/hyperlink" Target="https://doi.org/10.1111/evo.14274" TargetMode="External"/><Relationship Id="rId1270" Type="http://schemas.openxmlformats.org/officeDocument/2006/relationships/hyperlink" Target="https://doi.org/10.5061/dryad.pg4f4qrpg" TargetMode="External"/><Relationship Id="rId2114" Type="http://schemas.openxmlformats.org/officeDocument/2006/relationships/hyperlink" Target="https://doi.org/10.1111/1365-2435.14121" TargetMode="External"/><Relationship Id="rId640" Type="http://schemas.openxmlformats.org/officeDocument/2006/relationships/hyperlink" Target="https://doi.org/10.1371/journal.pone.0118299" TargetMode="External"/><Relationship Id="rId738" Type="http://schemas.openxmlformats.org/officeDocument/2006/relationships/hyperlink" Target="https://doi.org/10.1371/journal.pone.0118299" TargetMode="External"/><Relationship Id="rId945" Type="http://schemas.openxmlformats.org/officeDocument/2006/relationships/hyperlink" Target="https://doi.org/10.1111/evo.14274" TargetMode="External"/><Relationship Id="rId1368" Type="http://schemas.openxmlformats.org/officeDocument/2006/relationships/hyperlink" Target="https://doi.org/10.1111/evo.14274" TargetMode="External"/><Relationship Id="rId1575" Type="http://schemas.openxmlformats.org/officeDocument/2006/relationships/hyperlink" Target="https://doi.org/10.1111/1365-2745.14369" TargetMode="External"/><Relationship Id="rId1782" Type="http://schemas.openxmlformats.org/officeDocument/2006/relationships/hyperlink" Target="https://doi.org/10.5061/dryad.tb2rbp037" TargetMode="External"/><Relationship Id="rId74" Type="http://schemas.openxmlformats.org/officeDocument/2006/relationships/hyperlink" Target="https://doi.org/10.5061/dryad.1801qd8" TargetMode="External"/><Relationship Id="rId500" Type="http://schemas.openxmlformats.org/officeDocument/2006/relationships/hyperlink" Target="https://doi.org/10.1371/journal.pone.0118299" TargetMode="External"/><Relationship Id="rId805" Type="http://schemas.openxmlformats.org/officeDocument/2006/relationships/hyperlink" Target="https://doi.org/10.1111/evo.14274" TargetMode="External"/><Relationship Id="rId1130" Type="http://schemas.openxmlformats.org/officeDocument/2006/relationships/hyperlink" Target="https://doi.org/10.5061/dryad.pg4f4qrpg" TargetMode="External"/><Relationship Id="rId1228" Type="http://schemas.openxmlformats.org/officeDocument/2006/relationships/hyperlink" Target="https://doi.org/10.1111/evo.14274" TargetMode="External"/><Relationship Id="rId1435" Type="http://schemas.openxmlformats.org/officeDocument/2006/relationships/hyperlink" Target="https://doi.org/10.5061/dryad.pg4f4qrpg" TargetMode="External"/><Relationship Id="rId1642" Type="http://schemas.openxmlformats.org/officeDocument/2006/relationships/hyperlink" Target="https://doi.org/10.5061/dryad.tb2rbp037" TargetMode="External"/><Relationship Id="rId1947" Type="http://schemas.openxmlformats.org/officeDocument/2006/relationships/hyperlink" Target="https://doi.org/10.5061/dryad.tb2rbp037" TargetMode="External"/><Relationship Id="rId1502" Type="http://schemas.openxmlformats.org/officeDocument/2006/relationships/hyperlink" Target="https://doi.org/10.5061/dryad.dj40r" TargetMode="External"/><Relationship Id="rId1807" Type="http://schemas.openxmlformats.org/officeDocument/2006/relationships/hyperlink" Target="https://doi.org/10.5061/dryad.tb2rbp037" TargetMode="External"/><Relationship Id="rId290" Type="http://schemas.openxmlformats.org/officeDocument/2006/relationships/hyperlink" Target="https://doi.org/10.5061/dryad.44mt9" TargetMode="External"/><Relationship Id="rId388" Type="http://schemas.openxmlformats.org/officeDocument/2006/relationships/hyperlink" Target="https://doi.org/10.1371/journal.pone.0118299" TargetMode="External"/><Relationship Id="rId2069" Type="http://schemas.openxmlformats.org/officeDocument/2006/relationships/hyperlink" Target="https://doi.org/10.1111/1365-2435.14121" TargetMode="External"/><Relationship Id="rId150" Type="http://schemas.openxmlformats.org/officeDocument/2006/relationships/hyperlink" Target="https://doi.org/10.5061/dryad.81k9m23" TargetMode="External"/><Relationship Id="rId595" Type="http://schemas.openxmlformats.org/officeDocument/2006/relationships/hyperlink" Target="https://doi.org/10.1371/journal.pone.0118299" TargetMode="External"/><Relationship Id="rId2276" Type="http://schemas.openxmlformats.org/officeDocument/2006/relationships/hyperlink" Target="https://doi.org/10.1111/1365-2435.14121" TargetMode="External"/><Relationship Id="rId248" Type="http://schemas.openxmlformats.org/officeDocument/2006/relationships/hyperlink" Target="https://doi.org/10.1111/oik.04501" TargetMode="External"/><Relationship Id="rId455" Type="http://schemas.openxmlformats.org/officeDocument/2006/relationships/hyperlink" Target="https://doi.org/10.1371/journal.pone.0118299" TargetMode="External"/><Relationship Id="rId662" Type="http://schemas.openxmlformats.org/officeDocument/2006/relationships/hyperlink" Target="https://doi.org/10.5061/dryad.9sn3k" TargetMode="External"/><Relationship Id="rId1085" Type="http://schemas.openxmlformats.org/officeDocument/2006/relationships/hyperlink" Target="https://doi.org/10.1111/evo.14274" TargetMode="External"/><Relationship Id="rId1292" Type="http://schemas.openxmlformats.org/officeDocument/2006/relationships/hyperlink" Target="https://doi.org/10.1111/evo.14274" TargetMode="External"/><Relationship Id="rId2136" Type="http://schemas.openxmlformats.org/officeDocument/2006/relationships/hyperlink" Target="https://doi.org/10.1111/1365-2435.14121" TargetMode="External"/><Relationship Id="rId108" Type="http://schemas.openxmlformats.org/officeDocument/2006/relationships/hyperlink" Target="https://doi.org/10.1098/rspb.2018.1239" TargetMode="External"/><Relationship Id="rId315" Type="http://schemas.openxmlformats.org/officeDocument/2006/relationships/hyperlink" Target="https://doi.org/10.1371/journal.pone.0147975" TargetMode="External"/><Relationship Id="rId522" Type="http://schemas.openxmlformats.org/officeDocument/2006/relationships/hyperlink" Target="https://doi.org/10.5061/dryad.9sn3k" TargetMode="External"/><Relationship Id="rId967" Type="http://schemas.openxmlformats.org/officeDocument/2006/relationships/hyperlink" Target="https://doi.org/10.1111/evo.14274" TargetMode="External"/><Relationship Id="rId1152" Type="http://schemas.openxmlformats.org/officeDocument/2006/relationships/hyperlink" Target="https://doi.org/10.5061/dryad.pg4f4qrpg" TargetMode="External"/><Relationship Id="rId1597" Type="http://schemas.openxmlformats.org/officeDocument/2006/relationships/hyperlink" Target="https://doi.org/10.5061/dryad.2jm63xsz1" TargetMode="External"/><Relationship Id="rId2203" Type="http://schemas.openxmlformats.org/officeDocument/2006/relationships/hyperlink" Target="https://doi.org/10.1111/1365-2435.14121" TargetMode="External"/><Relationship Id="rId96" Type="http://schemas.openxmlformats.org/officeDocument/2006/relationships/hyperlink" Target="https://doi.org/10.5061/dryad.1801qd8" TargetMode="External"/><Relationship Id="rId827" Type="http://schemas.openxmlformats.org/officeDocument/2006/relationships/hyperlink" Target="https://doi.org/10.1111/evo.14274" TargetMode="External"/><Relationship Id="rId1012" Type="http://schemas.openxmlformats.org/officeDocument/2006/relationships/hyperlink" Target="https://doi.org/10.1111/evo.14274" TargetMode="External"/><Relationship Id="rId1457" Type="http://schemas.openxmlformats.org/officeDocument/2006/relationships/hyperlink" Target="https://doi.org/10.5061/dryad.pg4f4qrpg" TargetMode="External"/><Relationship Id="rId1664" Type="http://schemas.openxmlformats.org/officeDocument/2006/relationships/hyperlink" Target="https://doi.org/10.5061/dryad.tb2rbp037" TargetMode="External"/><Relationship Id="rId1871" Type="http://schemas.openxmlformats.org/officeDocument/2006/relationships/hyperlink" Target="https://doi.org/10.5061/dryad.tb2rbp037" TargetMode="External"/><Relationship Id="rId1317" Type="http://schemas.openxmlformats.org/officeDocument/2006/relationships/hyperlink" Target="https://doi.org/10.5061/dryad.pg4f4qrpg" TargetMode="External"/><Relationship Id="rId1524" Type="http://schemas.openxmlformats.org/officeDocument/2006/relationships/hyperlink" Target="https://doi.org/10.1111/jeb.12341" TargetMode="External"/><Relationship Id="rId1731" Type="http://schemas.openxmlformats.org/officeDocument/2006/relationships/hyperlink" Target="https://doi.org/10.5061/dryad.tb2rbp037" TargetMode="External"/><Relationship Id="rId1969" Type="http://schemas.openxmlformats.org/officeDocument/2006/relationships/hyperlink" Target="https://doi.org/10.5061/dryad.tb2rbp037" TargetMode="External"/><Relationship Id="rId23" Type="http://schemas.openxmlformats.org/officeDocument/2006/relationships/hyperlink" Target="https://doi.org/10.5061/dryad.hmgqnk9sd" TargetMode="External"/><Relationship Id="rId1829" Type="http://schemas.openxmlformats.org/officeDocument/2006/relationships/hyperlink" Target="https://doi.org/10.5061/dryad.tb2rbp037" TargetMode="External"/><Relationship Id="rId2298" Type="http://schemas.openxmlformats.org/officeDocument/2006/relationships/hyperlink" Target="https://doi.org/10.1111/1365-2435.14121" TargetMode="External"/><Relationship Id="rId172" Type="http://schemas.openxmlformats.org/officeDocument/2006/relationships/hyperlink" Target="https://doi.org/10.1098/rspb.2018.1239" TargetMode="External"/><Relationship Id="rId477" Type="http://schemas.openxmlformats.org/officeDocument/2006/relationships/hyperlink" Target="https://doi.org/10.1371/journal.pone.0118299" TargetMode="External"/><Relationship Id="rId684" Type="http://schemas.openxmlformats.org/officeDocument/2006/relationships/hyperlink" Target="https://doi.org/10.5061/dryad.9sn3k" TargetMode="External"/><Relationship Id="rId2060" Type="http://schemas.openxmlformats.org/officeDocument/2006/relationships/hyperlink" Target="https://doi.org/10.1111/1365-2435.14121" TargetMode="External"/><Relationship Id="rId2158" Type="http://schemas.openxmlformats.org/officeDocument/2006/relationships/hyperlink" Target="https://doi.org/10.1111/1365-2435.14121" TargetMode="External"/><Relationship Id="rId337" Type="http://schemas.openxmlformats.org/officeDocument/2006/relationships/hyperlink" Target="https://doi.org/10.1371/journal.pone.0118299" TargetMode="External"/><Relationship Id="rId891" Type="http://schemas.openxmlformats.org/officeDocument/2006/relationships/hyperlink" Target="https://doi.org/10.5061/dryad.pg4f4qrpg" TargetMode="External"/><Relationship Id="rId989" Type="http://schemas.openxmlformats.org/officeDocument/2006/relationships/hyperlink" Target="https://doi.org/10.1111/evo.14274" TargetMode="External"/><Relationship Id="rId2018" Type="http://schemas.openxmlformats.org/officeDocument/2006/relationships/hyperlink" Target="https://doi.org/10.1111/1365-2435.14121" TargetMode="External"/><Relationship Id="rId544" Type="http://schemas.openxmlformats.org/officeDocument/2006/relationships/hyperlink" Target="https://doi.org/10.5061/dryad.9sn3k" TargetMode="External"/><Relationship Id="rId751" Type="http://schemas.openxmlformats.org/officeDocument/2006/relationships/hyperlink" Target="https://doi.org/10.5061/dryad.9sn3k" TargetMode="External"/><Relationship Id="rId849" Type="http://schemas.openxmlformats.org/officeDocument/2006/relationships/hyperlink" Target="https://doi.org/10.5061/dryad.pg4f4qrpg" TargetMode="External"/><Relationship Id="rId1174" Type="http://schemas.openxmlformats.org/officeDocument/2006/relationships/hyperlink" Target="https://doi.org/10.5061/dryad.pg4f4qrpg" TargetMode="External"/><Relationship Id="rId1381" Type="http://schemas.openxmlformats.org/officeDocument/2006/relationships/hyperlink" Target="https://doi.org/10.5061/dryad.pg4f4qrpg" TargetMode="External"/><Relationship Id="rId1479" Type="http://schemas.openxmlformats.org/officeDocument/2006/relationships/hyperlink" Target="https://doi.org/10.1371/journal.pone.0147975" TargetMode="External"/><Relationship Id="rId1686" Type="http://schemas.openxmlformats.org/officeDocument/2006/relationships/hyperlink" Target="https://doi.org/10.5061/dryad.tb2rbp037" TargetMode="External"/><Relationship Id="rId2225" Type="http://schemas.openxmlformats.org/officeDocument/2006/relationships/hyperlink" Target="https://doi.org/10.1111/1365-2435.14121" TargetMode="External"/><Relationship Id="rId404" Type="http://schemas.openxmlformats.org/officeDocument/2006/relationships/hyperlink" Target="https://doi.org/10.5061/dryad.9sn3k" TargetMode="External"/><Relationship Id="rId611" Type="http://schemas.openxmlformats.org/officeDocument/2006/relationships/hyperlink" Target="https://doi.org/10.5061/dryad.9sn3k" TargetMode="External"/><Relationship Id="rId1034" Type="http://schemas.openxmlformats.org/officeDocument/2006/relationships/hyperlink" Target="https://doi.org/10.5061/dryad.pg4f4qrpg" TargetMode="External"/><Relationship Id="rId1241" Type="http://schemas.openxmlformats.org/officeDocument/2006/relationships/hyperlink" Target="https://doi.org/10.5061/dryad.pg4f4qrpg" TargetMode="External"/><Relationship Id="rId1339" Type="http://schemas.openxmlformats.org/officeDocument/2006/relationships/hyperlink" Target="https://doi.org/10.5061/dryad.pg4f4qrpg" TargetMode="External"/><Relationship Id="rId1893" Type="http://schemas.openxmlformats.org/officeDocument/2006/relationships/hyperlink" Target="https://doi.org/10.5061/dryad.tb2rbp037" TargetMode="External"/><Relationship Id="rId709" Type="http://schemas.openxmlformats.org/officeDocument/2006/relationships/hyperlink" Target="https://doi.org/10.5061/dryad.9sn3k" TargetMode="External"/><Relationship Id="rId916" Type="http://schemas.openxmlformats.org/officeDocument/2006/relationships/hyperlink" Target="https://doi.org/10.5061/dryad.pg4f4qrpg" TargetMode="External"/><Relationship Id="rId1101" Type="http://schemas.openxmlformats.org/officeDocument/2006/relationships/hyperlink" Target="https://doi.org/10.1111/evo.14274" TargetMode="External"/><Relationship Id="rId1546" Type="http://schemas.openxmlformats.org/officeDocument/2006/relationships/hyperlink" Target="https://doi.org/10.5061/dryad.2jm63xsz1" TargetMode="External"/><Relationship Id="rId1753" Type="http://schemas.openxmlformats.org/officeDocument/2006/relationships/hyperlink" Target="https://doi.org/10.5061/dryad.tb2rbp037" TargetMode="External"/><Relationship Id="rId1960" Type="http://schemas.openxmlformats.org/officeDocument/2006/relationships/hyperlink" Target="https://doi.org/10.5061/dryad.tb2rbp037" TargetMode="External"/><Relationship Id="rId45" Type="http://schemas.openxmlformats.org/officeDocument/2006/relationships/hyperlink" Target="https://doi.org/10.5061/dryad.2280gb637" TargetMode="External"/><Relationship Id="rId1406" Type="http://schemas.openxmlformats.org/officeDocument/2006/relationships/hyperlink" Target="https://doi.org/10.1111/evo.14274" TargetMode="External"/><Relationship Id="rId1613" Type="http://schemas.openxmlformats.org/officeDocument/2006/relationships/hyperlink" Target="https://doi.org/10.5061/dryad.2jm63xsz1" TargetMode="External"/><Relationship Id="rId1820" Type="http://schemas.openxmlformats.org/officeDocument/2006/relationships/hyperlink" Target="https://doi.org/10.5061/dryad.tb2rbp037" TargetMode="External"/><Relationship Id="rId194" Type="http://schemas.openxmlformats.org/officeDocument/2006/relationships/hyperlink" Target="https://doi.org/10.1111/oik.04501" TargetMode="External"/><Relationship Id="rId1918" Type="http://schemas.openxmlformats.org/officeDocument/2006/relationships/hyperlink" Target="https://doi.org/10.5061/dryad.tb2rbp037" TargetMode="External"/><Relationship Id="rId2082" Type="http://schemas.openxmlformats.org/officeDocument/2006/relationships/hyperlink" Target="https://doi.org/10.1111/1365-2435.14121" TargetMode="External"/><Relationship Id="rId261" Type="http://schemas.openxmlformats.org/officeDocument/2006/relationships/hyperlink" Target="https://doi.org/10.1111/oik.04501" TargetMode="External"/><Relationship Id="rId499" Type="http://schemas.openxmlformats.org/officeDocument/2006/relationships/hyperlink" Target="https://doi.org/10.5061/dryad.9sn3k" TargetMode="External"/><Relationship Id="rId359" Type="http://schemas.openxmlformats.org/officeDocument/2006/relationships/hyperlink" Target="https://doi.org/10.5061/dryad.9sn3k" TargetMode="External"/><Relationship Id="rId566" Type="http://schemas.openxmlformats.org/officeDocument/2006/relationships/hyperlink" Target="https://doi.org/10.1371/journal.pone.0118299" TargetMode="External"/><Relationship Id="rId773" Type="http://schemas.openxmlformats.org/officeDocument/2006/relationships/hyperlink" Target="https://doi.org/10.1111/jeb.12341" TargetMode="External"/><Relationship Id="rId1196" Type="http://schemas.openxmlformats.org/officeDocument/2006/relationships/hyperlink" Target="https://doi.org/10.5061/dryad.pg4f4qrpg" TargetMode="External"/><Relationship Id="rId2247" Type="http://schemas.openxmlformats.org/officeDocument/2006/relationships/hyperlink" Target="https://doi.org/10.1111/1365-2435.14121" TargetMode="External"/><Relationship Id="rId121" Type="http://schemas.openxmlformats.org/officeDocument/2006/relationships/hyperlink" Target="https://doi.org/10.5061/dryad.81k9m23" TargetMode="External"/><Relationship Id="rId219" Type="http://schemas.openxmlformats.org/officeDocument/2006/relationships/hyperlink" Target="https://doi.org/10.5061/dryad.44mt9" TargetMode="External"/><Relationship Id="rId426" Type="http://schemas.openxmlformats.org/officeDocument/2006/relationships/hyperlink" Target="https://doi.org/10.1371/journal.pone.0118299" TargetMode="External"/><Relationship Id="rId633" Type="http://schemas.openxmlformats.org/officeDocument/2006/relationships/hyperlink" Target="https://doi.org/10.5061/dryad.9sn3k" TargetMode="External"/><Relationship Id="rId980" Type="http://schemas.openxmlformats.org/officeDocument/2006/relationships/hyperlink" Target="https://doi.org/10.5061/dryad.pg4f4qrpg" TargetMode="External"/><Relationship Id="rId1056" Type="http://schemas.openxmlformats.org/officeDocument/2006/relationships/hyperlink" Target="https://doi.org/10.1111/evo.14274" TargetMode="External"/><Relationship Id="rId1263" Type="http://schemas.openxmlformats.org/officeDocument/2006/relationships/hyperlink" Target="https://doi.org/10.5061/dryad.pg4f4qrpg" TargetMode="External"/><Relationship Id="rId2107" Type="http://schemas.openxmlformats.org/officeDocument/2006/relationships/hyperlink" Target="https://doi.org/10.1111/1365-2435.14121" TargetMode="External"/><Relationship Id="rId840" Type="http://schemas.openxmlformats.org/officeDocument/2006/relationships/hyperlink" Target="https://doi.org/10.5061/dryad.pg4f4qrpg" TargetMode="External"/><Relationship Id="rId938" Type="http://schemas.openxmlformats.org/officeDocument/2006/relationships/hyperlink" Target="https://doi.org/10.5061/dryad.pg4f4qrpg" TargetMode="External"/><Relationship Id="rId1470" Type="http://schemas.openxmlformats.org/officeDocument/2006/relationships/hyperlink" Target="https://doi.org/10.1111/oik.04501" TargetMode="External"/><Relationship Id="rId1568" Type="http://schemas.openxmlformats.org/officeDocument/2006/relationships/hyperlink" Target="https://doi.org/10.1111/1365-2745.14369" TargetMode="External"/><Relationship Id="rId1775" Type="http://schemas.openxmlformats.org/officeDocument/2006/relationships/hyperlink" Target="https://doi.org/10.5061/dryad.tb2rbp037" TargetMode="External"/><Relationship Id="rId67" Type="http://schemas.openxmlformats.org/officeDocument/2006/relationships/hyperlink" Target="https://doi.org/10.5061/dryad.vmcvdncpw" TargetMode="External"/><Relationship Id="rId700" Type="http://schemas.openxmlformats.org/officeDocument/2006/relationships/hyperlink" Target="https://doi.org/10.1371/journal.pone.0118299" TargetMode="External"/><Relationship Id="rId1123" Type="http://schemas.openxmlformats.org/officeDocument/2006/relationships/hyperlink" Target="https://doi.org/10.5061/dryad.pg4f4qrpg" TargetMode="External"/><Relationship Id="rId1330" Type="http://schemas.openxmlformats.org/officeDocument/2006/relationships/hyperlink" Target="https://doi.org/10.1111/evo.14274" TargetMode="External"/><Relationship Id="rId1428" Type="http://schemas.openxmlformats.org/officeDocument/2006/relationships/hyperlink" Target="https://doi.org/10.1111/evo.14274" TargetMode="External"/><Relationship Id="rId1635" Type="http://schemas.openxmlformats.org/officeDocument/2006/relationships/hyperlink" Target="https://doi.org/10.5061/dryad.tb2rbp037" TargetMode="External"/><Relationship Id="rId1982" Type="http://schemas.openxmlformats.org/officeDocument/2006/relationships/hyperlink" Target="https://doi.org/10.1111/1365-2435.14121" TargetMode="External"/><Relationship Id="rId1842" Type="http://schemas.openxmlformats.org/officeDocument/2006/relationships/hyperlink" Target="https://doi.org/10.5061/dryad.tb2rbp037" TargetMode="External"/><Relationship Id="rId1702" Type="http://schemas.openxmlformats.org/officeDocument/2006/relationships/hyperlink" Target="https://doi.org/10.5061/dryad.tb2rbp037" TargetMode="External"/><Relationship Id="rId283" Type="http://schemas.openxmlformats.org/officeDocument/2006/relationships/hyperlink" Target="https://doi.org/10.1111/oik.04501" TargetMode="External"/><Relationship Id="rId490" Type="http://schemas.openxmlformats.org/officeDocument/2006/relationships/hyperlink" Target="https://doi.org/10.1371/journal.pone.0118299" TargetMode="External"/><Relationship Id="rId2171" Type="http://schemas.openxmlformats.org/officeDocument/2006/relationships/hyperlink" Target="https://doi.org/10.1111/1365-2435.14121" TargetMode="External"/><Relationship Id="rId143" Type="http://schemas.openxmlformats.org/officeDocument/2006/relationships/hyperlink" Target="https://doi.org/10.1098/rspb.2018.1239" TargetMode="External"/><Relationship Id="rId350" Type="http://schemas.openxmlformats.org/officeDocument/2006/relationships/hyperlink" Target="https://doi.org/10.1371/journal.pone.0118299" TargetMode="External"/><Relationship Id="rId588" Type="http://schemas.openxmlformats.org/officeDocument/2006/relationships/hyperlink" Target="https://doi.org/10.1371/journal.pone.0118299" TargetMode="External"/><Relationship Id="rId795" Type="http://schemas.openxmlformats.org/officeDocument/2006/relationships/hyperlink" Target="https://doi.org/10.1111/evo.14274" TargetMode="External"/><Relationship Id="rId2031" Type="http://schemas.openxmlformats.org/officeDocument/2006/relationships/hyperlink" Target="https://doi.org/10.1111/1365-2435.14121" TargetMode="External"/><Relationship Id="rId2269" Type="http://schemas.openxmlformats.org/officeDocument/2006/relationships/hyperlink" Target="https://doi.org/10.1111/1365-2435.14121" TargetMode="External"/><Relationship Id="rId9" Type="http://schemas.openxmlformats.org/officeDocument/2006/relationships/hyperlink" Target="https://doi.org/10.1111/nph.20373" TargetMode="External"/><Relationship Id="rId210" Type="http://schemas.openxmlformats.org/officeDocument/2006/relationships/hyperlink" Target="https://doi.org/10.5061/dryad.44mt9" TargetMode="External"/><Relationship Id="rId448" Type="http://schemas.openxmlformats.org/officeDocument/2006/relationships/hyperlink" Target="https://doi.org/10.1371/journal.pone.0118299" TargetMode="External"/><Relationship Id="rId655" Type="http://schemas.openxmlformats.org/officeDocument/2006/relationships/hyperlink" Target="https://doi.org/10.1371/journal.pone.0118299" TargetMode="External"/><Relationship Id="rId862" Type="http://schemas.openxmlformats.org/officeDocument/2006/relationships/hyperlink" Target="https://doi.org/10.5061/dryad.pg4f4qrpg" TargetMode="External"/><Relationship Id="rId1078" Type="http://schemas.openxmlformats.org/officeDocument/2006/relationships/hyperlink" Target="https://doi.org/10.1111/evo.14274" TargetMode="External"/><Relationship Id="rId1285" Type="http://schemas.openxmlformats.org/officeDocument/2006/relationships/hyperlink" Target="https://doi.org/10.1111/evo.14274" TargetMode="External"/><Relationship Id="rId1492" Type="http://schemas.openxmlformats.org/officeDocument/2006/relationships/hyperlink" Target="https://doi.org/10.5061/dryad.dj40r" TargetMode="External"/><Relationship Id="rId2129" Type="http://schemas.openxmlformats.org/officeDocument/2006/relationships/hyperlink" Target="https://doi.org/10.1111/1365-2435.14121" TargetMode="External"/><Relationship Id="rId308" Type="http://schemas.openxmlformats.org/officeDocument/2006/relationships/hyperlink" Target="https://doi.org/10.1371/journal.pone.0147975" TargetMode="External"/><Relationship Id="rId515" Type="http://schemas.openxmlformats.org/officeDocument/2006/relationships/hyperlink" Target="https://doi.org/10.5061/dryad.9sn3k" TargetMode="External"/><Relationship Id="rId722" Type="http://schemas.openxmlformats.org/officeDocument/2006/relationships/hyperlink" Target="https://doi.org/10.5061/dryad.9sn3k" TargetMode="External"/><Relationship Id="rId1145" Type="http://schemas.openxmlformats.org/officeDocument/2006/relationships/hyperlink" Target="https://doi.org/10.5061/dryad.pg4f4qrpg" TargetMode="External"/><Relationship Id="rId1352" Type="http://schemas.openxmlformats.org/officeDocument/2006/relationships/hyperlink" Target="https://doi.org/10.1111/evo.14274" TargetMode="External"/><Relationship Id="rId1797" Type="http://schemas.openxmlformats.org/officeDocument/2006/relationships/hyperlink" Target="https://doi.org/10.5061/dryad.tb2rbp037" TargetMode="External"/><Relationship Id="rId89" Type="http://schemas.openxmlformats.org/officeDocument/2006/relationships/hyperlink" Target="https://doi.org/10.1111/evo.13852" TargetMode="External"/><Relationship Id="rId1005" Type="http://schemas.openxmlformats.org/officeDocument/2006/relationships/hyperlink" Target="https://doi.org/10.1111/evo.14274" TargetMode="External"/><Relationship Id="rId1212" Type="http://schemas.openxmlformats.org/officeDocument/2006/relationships/hyperlink" Target="https://doi.org/10.1111/evo.14274" TargetMode="External"/><Relationship Id="rId1657" Type="http://schemas.openxmlformats.org/officeDocument/2006/relationships/hyperlink" Target="https://doi.org/10.5061/dryad.tb2rbp037" TargetMode="External"/><Relationship Id="rId1864" Type="http://schemas.openxmlformats.org/officeDocument/2006/relationships/hyperlink" Target="https://doi.org/10.5061/dryad.tb2rbp037" TargetMode="External"/><Relationship Id="rId1517" Type="http://schemas.openxmlformats.org/officeDocument/2006/relationships/hyperlink" Target="https://doi.org/10.5061/dryad.kq72j" TargetMode="External"/><Relationship Id="rId1724" Type="http://schemas.openxmlformats.org/officeDocument/2006/relationships/hyperlink" Target="https://doi.org/10.5061/dryad.tb2rbp037" TargetMode="External"/><Relationship Id="rId16" Type="http://schemas.openxmlformats.org/officeDocument/2006/relationships/hyperlink" Target="https://doi.org/10.1111/nph.20373" TargetMode="External"/><Relationship Id="rId1931" Type="http://schemas.openxmlformats.org/officeDocument/2006/relationships/hyperlink" Target="https://doi.org/10.5061/dryad.tb2rbp037" TargetMode="External"/><Relationship Id="rId2193" Type="http://schemas.openxmlformats.org/officeDocument/2006/relationships/hyperlink" Target="https://doi.org/10.1111/1365-2435.14121" TargetMode="External"/><Relationship Id="rId165" Type="http://schemas.openxmlformats.org/officeDocument/2006/relationships/hyperlink" Target="https://doi.org/10.1098/rspb.2018.1239" TargetMode="External"/><Relationship Id="rId372" Type="http://schemas.openxmlformats.org/officeDocument/2006/relationships/hyperlink" Target="https://doi.org/10.5061/dryad.9sn3k" TargetMode="External"/><Relationship Id="rId677" Type="http://schemas.openxmlformats.org/officeDocument/2006/relationships/hyperlink" Target="https://doi.org/10.1371/journal.pone.0118299" TargetMode="External"/><Relationship Id="rId2053" Type="http://schemas.openxmlformats.org/officeDocument/2006/relationships/hyperlink" Target="https://doi.org/10.1111/1365-2435.14121" TargetMode="External"/><Relationship Id="rId2260" Type="http://schemas.openxmlformats.org/officeDocument/2006/relationships/hyperlink" Target="https://doi.org/10.1111/1365-2435.14121" TargetMode="External"/><Relationship Id="rId232" Type="http://schemas.openxmlformats.org/officeDocument/2006/relationships/hyperlink" Target="https://doi.org/10.1111/oik.04501" TargetMode="External"/><Relationship Id="rId884" Type="http://schemas.openxmlformats.org/officeDocument/2006/relationships/hyperlink" Target="https://doi.org/10.5061/dryad.pg4f4qrpg" TargetMode="External"/><Relationship Id="rId2120" Type="http://schemas.openxmlformats.org/officeDocument/2006/relationships/hyperlink" Target="https://doi.org/10.1111/1365-2435.14121" TargetMode="External"/><Relationship Id="rId537" Type="http://schemas.openxmlformats.org/officeDocument/2006/relationships/hyperlink" Target="https://doi.org/10.1371/journal.pone.0118299" TargetMode="External"/><Relationship Id="rId744" Type="http://schemas.openxmlformats.org/officeDocument/2006/relationships/hyperlink" Target="https://doi.org/10.5061/dryad.9sn3k" TargetMode="External"/><Relationship Id="rId951" Type="http://schemas.openxmlformats.org/officeDocument/2006/relationships/hyperlink" Target="https://doi.org/10.1111/evo.14274" TargetMode="External"/><Relationship Id="rId1167" Type="http://schemas.openxmlformats.org/officeDocument/2006/relationships/hyperlink" Target="https://doi.org/10.5061/dryad.pg4f4qrpg" TargetMode="External"/><Relationship Id="rId1374" Type="http://schemas.openxmlformats.org/officeDocument/2006/relationships/hyperlink" Target="https://doi.org/10.1111/evo.14274" TargetMode="External"/><Relationship Id="rId1581" Type="http://schemas.openxmlformats.org/officeDocument/2006/relationships/hyperlink" Target="https://doi.org/10.5061/dryad.2jm63xsz1" TargetMode="External"/><Relationship Id="rId1679" Type="http://schemas.openxmlformats.org/officeDocument/2006/relationships/hyperlink" Target="https://doi.org/10.5061/dryad.tb2rbp037" TargetMode="External"/><Relationship Id="rId2218" Type="http://schemas.openxmlformats.org/officeDocument/2006/relationships/hyperlink" Target="https://doi.org/10.1111/1365-2435.14121" TargetMode="External"/><Relationship Id="rId80" Type="http://schemas.openxmlformats.org/officeDocument/2006/relationships/hyperlink" Target="https://doi.org/10.5061/dryad.1801qd8" TargetMode="External"/><Relationship Id="rId604" Type="http://schemas.openxmlformats.org/officeDocument/2006/relationships/hyperlink" Target="https://doi.org/10.5061/dryad.9sn3k" TargetMode="External"/><Relationship Id="rId811" Type="http://schemas.openxmlformats.org/officeDocument/2006/relationships/hyperlink" Target="https://doi.org/10.1111/evo.14274" TargetMode="External"/><Relationship Id="rId1027" Type="http://schemas.openxmlformats.org/officeDocument/2006/relationships/hyperlink" Target="https://doi.org/10.5061/dryad.pg4f4qrpg" TargetMode="External"/><Relationship Id="rId1234" Type="http://schemas.openxmlformats.org/officeDocument/2006/relationships/hyperlink" Target="https://doi.org/10.1111/evo.14274" TargetMode="External"/><Relationship Id="rId1441" Type="http://schemas.openxmlformats.org/officeDocument/2006/relationships/hyperlink" Target="https://doi.org/10.5061/dryad.pg4f4qrpg" TargetMode="External"/><Relationship Id="rId1886" Type="http://schemas.openxmlformats.org/officeDocument/2006/relationships/hyperlink" Target="https://doi.org/10.5061/dryad.tb2rbp037" TargetMode="External"/><Relationship Id="rId909" Type="http://schemas.openxmlformats.org/officeDocument/2006/relationships/hyperlink" Target="https://doi.org/10.5061/dryad.pg4f4qrpg" TargetMode="External"/><Relationship Id="rId1301" Type="http://schemas.openxmlformats.org/officeDocument/2006/relationships/hyperlink" Target="https://doi.org/10.5061/dryad.pg4f4qrpg" TargetMode="External"/><Relationship Id="rId1539" Type="http://schemas.openxmlformats.org/officeDocument/2006/relationships/hyperlink" Target="https://doi.org/10.5061/dryad.2jm63xsz1" TargetMode="External"/><Relationship Id="rId1746" Type="http://schemas.openxmlformats.org/officeDocument/2006/relationships/hyperlink" Target="https://doi.org/10.5061/dryad.tb2rbp037" TargetMode="External"/><Relationship Id="rId1953" Type="http://schemas.openxmlformats.org/officeDocument/2006/relationships/hyperlink" Target="https://doi.org/10.5061/dryad.tb2rbp037" TargetMode="External"/><Relationship Id="rId38" Type="http://schemas.openxmlformats.org/officeDocument/2006/relationships/hyperlink" Target="https://doi.org/10.1111/nph.20373" TargetMode="External"/><Relationship Id="rId1606" Type="http://schemas.openxmlformats.org/officeDocument/2006/relationships/hyperlink" Target="https://doi.org/10.1111/1365-2745.14369" TargetMode="External"/><Relationship Id="rId1813" Type="http://schemas.openxmlformats.org/officeDocument/2006/relationships/hyperlink" Target="https://doi.org/10.5061/dryad.tb2rbp037" TargetMode="External"/><Relationship Id="rId187" Type="http://schemas.openxmlformats.org/officeDocument/2006/relationships/hyperlink" Target="https://doi.org/10.5061/dryad.81k9m23" TargetMode="External"/><Relationship Id="rId394" Type="http://schemas.openxmlformats.org/officeDocument/2006/relationships/hyperlink" Target="https://doi.org/10.5061/dryad.9sn3k" TargetMode="External"/><Relationship Id="rId2075" Type="http://schemas.openxmlformats.org/officeDocument/2006/relationships/hyperlink" Target="https://doi.org/10.1111/1365-2435.14121" TargetMode="External"/><Relationship Id="rId2282" Type="http://schemas.openxmlformats.org/officeDocument/2006/relationships/hyperlink" Target="https://doi.org/10.1111/1365-2435.14121" TargetMode="External"/><Relationship Id="rId254" Type="http://schemas.openxmlformats.org/officeDocument/2006/relationships/hyperlink" Target="https://doi.org/10.1111/oik.04501" TargetMode="External"/><Relationship Id="rId699" Type="http://schemas.openxmlformats.org/officeDocument/2006/relationships/hyperlink" Target="https://doi.org/10.5061/dryad.9sn3k" TargetMode="External"/><Relationship Id="rId1091" Type="http://schemas.openxmlformats.org/officeDocument/2006/relationships/hyperlink" Target="https://doi.org/10.1111/evo.14274" TargetMode="External"/><Relationship Id="rId114" Type="http://schemas.openxmlformats.org/officeDocument/2006/relationships/hyperlink" Target="https://doi.org/10.5061/dryad.81k9m23" TargetMode="External"/><Relationship Id="rId461" Type="http://schemas.openxmlformats.org/officeDocument/2006/relationships/hyperlink" Target="https://doi.org/10.5061/dryad.9sn3k" TargetMode="External"/><Relationship Id="rId559" Type="http://schemas.openxmlformats.org/officeDocument/2006/relationships/hyperlink" Target="https://doi.org/10.1371/journal.pone.0118299" TargetMode="External"/><Relationship Id="rId766" Type="http://schemas.openxmlformats.org/officeDocument/2006/relationships/hyperlink" Target="https://doi.org/10.5061/dryad.kq72j" TargetMode="External"/><Relationship Id="rId1189" Type="http://schemas.openxmlformats.org/officeDocument/2006/relationships/hyperlink" Target="https://doi.org/10.5061/dryad.pg4f4qrpg" TargetMode="External"/><Relationship Id="rId1396" Type="http://schemas.openxmlformats.org/officeDocument/2006/relationships/hyperlink" Target="https://doi.org/10.1111/evo.14274" TargetMode="External"/><Relationship Id="rId2142" Type="http://schemas.openxmlformats.org/officeDocument/2006/relationships/hyperlink" Target="https://doi.org/10.1111/1365-2435.14121" TargetMode="External"/><Relationship Id="rId321" Type="http://schemas.openxmlformats.org/officeDocument/2006/relationships/hyperlink" Target="https://doi.org/10.1371/journal.pone.0147975" TargetMode="External"/><Relationship Id="rId419" Type="http://schemas.openxmlformats.org/officeDocument/2006/relationships/hyperlink" Target="https://doi.org/10.5061/dryad.9sn3k" TargetMode="External"/><Relationship Id="rId626" Type="http://schemas.openxmlformats.org/officeDocument/2006/relationships/hyperlink" Target="https://doi.org/10.1371/journal.pone.0118299" TargetMode="External"/><Relationship Id="rId973" Type="http://schemas.openxmlformats.org/officeDocument/2006/relationships/hyperlink" Target="https://doi.org/10.1111/evo.14274" TargetMode="External"/><Relationship Id="rId1049" Type="http://schemas.openxmlformats.org/officeDocument/2006/relationships/hyperlink" Target="https://doi.org/10.1111/evo.14274" TargetMode="External"/><Relationship Id="rId1256" Type="http://schemas.openxmlformats.org/officeDocument/2006/relationships/hyperlink" Target="https://doi.org/10.1111/evo.14274" TargetMode="External"/><Relationship Id="rId2002" Type="http://schemas.openxmlformats.org/officeDocument/2006/relationships/hyperlink" Target="https://doi.org/10.1111/1365-2435.14121" TargetMode="External"/><Relationship Id="rId2307" Type="http://schemas.openxmlformats.org/officeDocument/2006/relationships/hyperlink" Target="https://doi.org/10.1111/1365-2435.14121" TargetMode="External"/><Relationship Id="rId833" Type="http://schemas.openxmlformats.org/officeDocument/2006/relationships/hyperlink" Target="https://doi.org/10.1111/evo.14274" TargetMode="External"/><Relationship Id="rId1116" Type="http://schemas.openxmlformats.org/officeDocument/2006/relationships/hyperlink" Target="https://doi.org/10.5061/dryad.pg4f4qrpg" TargetMode="External"/><Relationship Id="rId1463" Type="http://schemas.openxmlformats.org/officeDocument/2006/relationships/hyperlink" Target="https://doi.org/10.5061/dryad.pg4f4qrpg" TargetMode="External"/><Relationship Id="rId1670" Type="http://schemas.openxmlformats.org/officeDocument/2006/relationships/hyperlink" Target="https://doi.org/10.5061/dryad.tb2rbp037" TargetMode="External"/><Relationship Id="rId1768" Type="http://schemas.openxmlformats.org/officeDocument/2006/relationships/hyperlink" Target="https://doi.org/10.5061/dryad.tb2rbp037" TargetMode="External"/><Relationship Id="rId900" Type="http://schemas.openxmlformats.org/officeDocument/2006/relationships/hyperlink" Target="https://doi.org/10.1111/evo.14274" TargetMode="External"/><Relationship Id="rId1323" Type="http://schemas.openxmlformats.org/officeDocument/2006/relationships/hyperlink" Target="https://doi.org/10.5061/dryad.pg4f4qrpg" TargetMode="External"/><Relationship Id="rId1530" Type="http://schemas.openxmlformats.org/officeDocument/2006/relationships/hyperlink" Target="https://doi.org/10.5061/dryad.hmgqnk9sd" TargetMode="External"/><Relationship Id="rId1628" Type="http://schemas.openxmlformats.org/officeDocument/2006/relationships/hyperlink" Target="https://doi.org/10.1111/1365-2745.14369" TargetMode="External"/><Relationship Id="rId1975" Type="http://schemas.openxmlformats.org/officeDocument/2006/relationships/hyperlink" Target="https://doi.org/10.1111/1365-2435.14121" TargetMode="External"/><Relationship Id="rId1835" Type="http://schemas.openxmlformats.org/officeDocument/2006/relationships/hyperlink" Target="https://doi.org/10.5061/dryad.tb2rbp037" TargetMode="External"/><Relationship Id="rId1902" Type="http://schemas.openxmlformats.org/officeDocument/2006/relationships/hyperlink" Target="https://doi.org/10.5061/dryad.tb2rbp037" TargetMode="External"/><Relationship Id="rId2097" Type="http://schemas.openxmlformats.org/officeDocument/2006/relationships/hyperlink" Target="https://doi.org/10.1111/1365-2435.14121" TargetMode="External"/><Relationship Id="rId276" Type="http://schemas.openxmlformats.org/officeDocument/2006/relationships/hyperlink" Target="https://doi.org/10.1111/oik.04501" TargetMode="External"/><Relationship Id="rId483" Type="http://schemas.openxmlformats.org/officeDocument/2006/relationships/hyperlink" Target="https://doi.org/10.5061/dryad.9sn3k" TargetMode="External"/><Relationship Id="rId690" Type="http://schemas.openxmlformats.org/officeDocument/2006/relationships/hyperlink" Target="https://doi.org/10.1371/journal.pone.0118299" TargetMode="External"/><Relationship Id="rId2164" Type="http://schemas.openxmlformats.org/officeDocument/2006/relationships/hyperlink" Target="https://doi.org/10.1111/1365-2435.14121" TargetMode="External"/><Relationship Id="rId136" Type="http://schemas.openxmlformats.org/officeDocument/2006/relationships/hyperlink" Target="https://doi.org/10.1098/rspb.2018.1239" TargetMode="External"/><Relationship Id="rId343" Type="http://schemas.openxmlformats.org/officeDocument/2006/relationships/hyperlink" Target="https://doi.org/10.5061/dryad.9sn3k" TargetMode="External"/><Relationship Id="rId550" Type="http://schemas.openxmlformats.org/officeDocument/2006/relationships/hyperlink" Target="https://doi.org/10.1371/journal.pone.0118299" TargetMode="External"/><Relationship Id="rId788" Type="http://schemas.openxmlformats.org/officeDocument/2006/relationships/hyperlink" Target="https://doi.org/10.1111/evo.14274" TargetMode="External"/><Relationship Id="rId995" Type="http://schemas.openxmlformats.org/officeDocument/2006/relationships/hyperlink" Target="https://doi.org/10.1111/evo.14274" TargetMode="External"/><Relationship Id="rId1180" Type="http://schemas.openxmlformats.org/officeDocument/2006/relationships/hyperlink" Target="https://doi.org/10.1111/evo.14274" TargetMode="External"/><Relationship Id="rId2024" Type="http://schemas.openxmlformats.org/officeDocument/2006/relationships/hyperlink" Target="https://doi.org/10.1111/1365-2435.14121" TargetMode="External"/><Relationship Id="rId2231" Type="http://schemas.openxmlformats.org/officeDocument/2006/relationships/hyperlink" Target="https://doi.org/10.1111/1365-2435.14121" TargetMode="External"/><Relationship Id="rId203" Type="http://schemas.openxmlformats.org/officeDocument/2006/relationships/hyperlink" Target="https://doi.org/10.5061/dryad.44mt9" TargetMode="External"/><Relationship Id="rId648" Type="http://schemas.openxmlformats.org/officeDocument/2006/relationships/hyperlink" Target="https://doi.org/10.1371/journal.pone.0118299" TargetMode="External"/><Relationship Id="rId855" Type="http://schemas.openxmlformats.org/officeDocument/2006/relationships/hyperlink" Target="https://doi.org/10.5061/dryad.pg4f4qrpg" TargetMode="External"/><Relationship Id="rId1040" Type="http://schemas.openxmlformats.org/officeDocument/2006/relationships/hyperlink" Target="https://doi.org/10.3389/fpls.2021.719092" TargetMode="External"/><Relationship Id="rId1278" Type="http://schemas.openxmlformats.org/officeDocument/2006/relationships/hyperlink" Target="https://doi.org/10.1111/evo.14274" TargetMode="External"/><Relationship Id="rId1485" Type="http://schemas.openxmlformats.org/officeDocument/2006/relationships/hyperlink" Target="https://doi.org/10.1371/journal.pone.0147975" TargetMode="External"/><Relationship Id="rId1692" Type="http://schemas.openxmlformats.org/officeDocument/2006/relationships/hyperlink" Target="https://doi.org/10.5061/dryad.tb2rbp037" TargetMode="External"/><Relationship Id="rId410" Type="http://schemas.openxmlformats.org/officeDocument/2006/relationships/hyperlink" Target="https://doi.org/10.1371/journal.pone.0118299" TargetMode="External"/><Relationship Id="rId508" Type="http://schemas.openxmlformats.org/officeDocument/2006/relationships/hyperlink" Target="https://doi.org/10.1371/journal.pone.0118299" TargetMode="External"/><Relationship Id="rId715" Type="http://schemas.openxmlformats.org/officeDocument/2006/relationships/hyperlink" Target="https://doi.org/10.1371/journal.pone.0118299" TargetMode="External"/><Relationship Id="rId922" Type="http://schemas.openxmlformats.org/officeDocument/2006/relationships/hyperlink" Target="https://doi.org/10.1111/evo.14274" TargetMode="External"/><Relationship Id="rId1138" Type="http://schemas.openxmlformats.org/officeDocument/2006/relationships/hyperlink" Target="https://doi.org/10.5061/dryad.pg4f4qrpg" TargetMode="External"/><Relationship Id="rId1345" Type="http://schemas.openxmlformats.org/officeDocument/2006/relationships/hyperlink" Target="https://doi.org/10.5061/dryad.pg4f4qrpg" TargetMode="External"/><Relationship Id="rId1552" Type="http://schemas.openxmlformats.org/officeDocument/2006/relationships/hyperlink" Target="https://doi.org/10.1111/1365-2745.14369" TargetMode="External"/><Relationship Id="rId1997" Type="http://schemas.openxmlformats.org/officeDocument/2006/relationships/hyperlink" Target="https://doi.org/10.1111/1365-2435.14121" TargetMode="External"/><Relationship Id="rId1205" Type="http://schemas.openxmlformats.org/officeDocument/2006/relationships/hyperlink" Target="https://doi.org/10.1111/evo.14274" TargetMode="External"/><Relationship Id="rId1857" Type="http://schemas.openxmlformats.org/officeDocument/2006/relationships/hyperlink" Target="https://doi.org/10.5061/dryad.tb2rbp037" TargetMode="External"/><Relationship Id="rId51" Type="http://schemas.openxmlformats.org/officeDocument/2006/relationships/hyperlink" Target="https://doi.org/10.5061/dryad.2jm63xsz1" TargetMode="External"/><Relationship Id="rId1412" Type="http://schemas.openxmlformats.org/officeDocument/2006/relationships/hyperlink" Target="https://doi.org/10.1111/evo.14274" TargetMode="External"/><Relationship Id="rId1717" Type="http://schemas.openxmlformats.org/officeDocument/2006/relationships/hyperlink" Target="https://doi.org/10.5061/dryad.tb2rbp037" TargetMode="External"/><Relationship Id="rId1924" Type="http://schemas.openxmlformats.org/officeDocument/2006/relationships/hyperlink" Target="https://doi.org/10.5061/dryad.tb2rbp037" TargetMode="External"/><Relationship Id="rId298" Type="http://schemas.openxmlformats.org/officeDocument/2006/relationships/hyperlink" Target="https://doi.org/10.1111/oik.04501" TargetMode="External"/><Relationship Id="rId158" Type="http://schemas.openxmlformats.org/officeDocument/2006/relationships/hyperlink" Target="https://doi.org/10.1098/rspb.2018.1239" TargetMode="External"/><Relationship Id="rId2186" Type="http://schemas.openxmlformats.org/officeDocument/2006/relationships/hyperlink" Target="https://doi.org/10.1111/1365-2435.14121" TargetMode="External"/><Relationship Id="rId365" Type="http://schemas.openxmlformats.org/officeDocument/2006/relationships/hyperlink" Target="https://doi.org/10.1371/journal.pone.0118299" TargetMode="External"/><Relationship Id="rId572" Type="http://schemas.openxmlformats.org/officeDocument/2006/relationships/hyperlink" Target="https://doi.org/10.5061/dryad.9sn3k" TargetMode="External"/><Relationship Id="rId2046" Type="http://schemas.openxmlformats.org/officeDocument/2006/relationships/hyperlink" Target="https://doi.org/10.1111/1365-2435.14121" TargetMode="External"/><Relationship Id="rId2253" Type="http://schemas.openxmlformats.org/officeDocument/2006/relationships/hyperlink" Target="https://doi.org/10.1111/1365-2435.14121" TargetMode="External"/><Relationship Id="rId225" Type="http://schemas.openxmlformats.org/officeDocument/2006/relationships/hyperlink" Target="https://doi.org/10.5061/dryad.44mt9" TargetMode="External"/><Relationship Id="rId432" Type="http://schemas.openxmlformats.org/officeDocument/2006/relationships/hyperlink" Target="https://doi.org/10.5061/dryad.9sn3k" TargetMode="External"/><Relationship Id="rId877" Type="http://schemas.openxmlformats.org/officeDocument/2006/relationships/hyperlink" Target="https://doi.org/10.5061/dryad.pg4f4qrpg" TargetMode="External"/><Relationship Id="rId1062" Type="http://schemas.openxmlformats.org/officeDocument/2006/relationships/hyperlink" Target="https://doi.org/10.1111/evo.14274" TargetMode="External"/><Relationship Id="rId2113" Type="http://schemas.openxmlformats.org/officeDocument/2006/relationships/hyperlink" Target="https://doi.org/10.1111/1365-2435.14121" TargetMode="External"/><Relationship Id="rId737" Type="http://schemas.openxmlformats.org/officeDocument/2006/relationships/hyperlink" Target="https://doi.org/10.1371/journal.pone.0118299" TargetMode="External"/><Relationship Id="rId944" Type="http://schemas.openxmlformats.org/officeDocument/2006/relationships/hyperlink" Target="https://doi.org/10.1111/evo.14274" TargetMode="External"/><Relationship Id="rId1367" Type="http://schemas.openxmlformats.org/officeDocument/2006/relationships/hyperlink" Target="https://doi.org/10.5061/dryad.pg4f4qrpg" TargetMode="External"/><Relationship Id="rId1574" Type="http://schemas.openxmlformats.org/officeDocument/2006/relationships/hyperlink" Target="https://doi.org/10.1111/1365-2745.14369" TargetMode="External"/><Relationship Id="rId1781" Type="http://schemas.openxmlformats.org/officeDocument/2006/relationships/hyperlink" Target="https://doi.org/10.5061/dryad.tb2rbp037" TargetMode="External"/><Relationship Id="rId73" Type="http://schemas.openxmlformats.org/officeDocument/2006/relationships/hyperlink" Target="https://doi.org/10.1111/evo.13852" TargetMode="External"/><Relationship Id="rId804" Type="http://schemas.openxmlformats.org/officeDocument/2006/relationships/hyperlink" Target="https://doi.org/10.1111/evo.14274" TargetMode="External"/><Relationship Id="rId1227" Type="http://schemas.openxmlformats.org/officeDocument/2006/relationships/hyperlink" Target="https://doi.org/10.1111/evo.14274" TargetMode="External"/><Relationship Id="rId1434" Type="http://schemas.openxmlformats.org/officeDocument/2006/relationships/hyperlink" Target="https://doi.org/10.1111/evo.14274" TargetMode="External"/><Relationship Id="rId1641" Type="http://schemas.openxmlformats.org/officeDocument/2006/relationships/hyperlink" Target="https://doi.org/10.5061/dryad.tb2rbp037" TargetMode="External"/><Relationship Id="rId1879" Type="http://schemas.openxmlformats.org/officeDocument/2006/relationships/hyperlink" Target="https://doi.org/10.5061/dryad.tb2rbp037" TargetMode="External"/><Relationship Id="rId1501" Type="http://schemas.openxmlformats.org/officeDocument/2006/relationships/hyperlink" Target="https://doi.org/10.5061/dryad.dj40r" TargetMode="External"/><Relationship Id="rId1739" Type="http://schemas.openxmlformats.org/officeDocument/2006/relationships/hyperlink" Target="https://doi.org/10.5061/dryad.tb2rbp037" TargetMode="External"/><Relationship Id="rId1946" Type="http://schemas.openxmlformats.org/officeDocument/2006/relationships/hyperlink" Target="https://doi.org/10.5061/dryad.tb2rbp037" TargetMode="External"/><Relationship Id="rId1806" Type="http://schemas.openxmlformats.org/officeDocument/2006/relationships/hyperlink" Target="https://doi.org/10.5061/dryad.tb2rbp037" TargetMode="External"/><Relationship Id="rId387" Type="http://schemas.openxmlformats.org/officeDocument/2006/relationships/hyperlink" Target="https://doi.org/10.1371/journal.pone.0118299" TargetMode="External"/><Relationship Id="rId594" Type="http://schemas.openxmlformats.org/officeDocument/2006/relationships/hyperlink" Target="https://doi.org/10.5061/dryad.9sn3k" TargetMode="External"/><Relationship Id="rId2068" Type="http://schemas.openxmlformats.org/officeDocument/2006/relationships/hyperlink" Target="https://doi.org/10.1111/1365-2435.14121" TargetMode="External"/><Relationship Id="rId2275" Type="http://schemas.openxmlformats.org/officeDocument/2006/relationships/hyperlink" Target="https://doi.org/10.1111/1365-2435.14121" TargetMode="External"/><Relationship Id="rId247" Type="http://schemas.openxmlformats.org/officeDocument/2006/relationships/hyperlink" Target="https://doi.org/10.1111/oik.04501" TargetMode="External"/><Relationship Id="rId899" Type="http://schemas.openxmlformats.org/officeDocument/2006/relationships/hyperlink" Target="https://doi.org/10.1111/evo.14274" TargetMode="External"/><Relationship Id="rId1084" Type="http://schemas.openxmlformats.org/officeDocument/2006/relationships/hyperlink" Target="https://doi.org/10.1111/evo.14274" TargetMode="External"/><Relationship Id="rId107" Type="http://schemas.openxmlformats.org/officeDocument/2006/relationships/hyperlink" Target="https://doi.org/10.1098/rspb.2018.1239" TargetMode="External"/><Relationship Id="rId454" Type="http://schemas.openxmlformats.org/officeDocument/2006/relationships/hyperlink" Target="https://doi.org/10.5061/dryad.9sn3k" TargetMode="External"/><Relationship Id="rId661" Type="http://schemas.openxmlformats.org/officeDocument/2006/relationships/hyperlink" Target="https://doi.org/10.5061/dryad.9sn3k" TargetMode="External"/><Relationship Id="rId759" Type="http://schemas.openxmlformats.org/officeDocument/2006/relationships/hyperlink" Target="https://doi.org/10.5061/dryad.kq72j" TargetMode="External"/><Relationship Id="rId966" Type="http://schemas.openxmlformats.org/officeDocument/2006/relationships/hyperlink" Target="https://doi.org/10.1111/evo.14274" TargetMode="External"/><Relationship Id="rId1291" Type="http://schemas.openxmlformats.org/officeDocument/2006/relationships/hyperlink" Target="https://doi.org/10.1111/evo.14274" TargetMode="External"/><Relationship Id="rId1389" Type="http://schemas.openxmlformats.org/officeDocument/2006/relationships/hyperlink" Target="https://doi.org/10.5061/dryad.pg4f4qrpg" TargetMode="External"/><Relationship Id="rId1596" Type="http://schemas.openxmlformats.org/officeDocument/2006/relationships/hyperlink" Target="https://doi.org/10.1111/1365-2745.14369" TargetMode="External"/><Relationship Id="rId2135" Type="http://schemas.openxmlformats.org/officeDocument/2006/relationships/hyperlink" Target="https://doi.org/10.1111/1365-2435.14121" TargetMode="External"/><Relationship Id="rId314" Type="http://schemas.openxmlformats.org/officeDocument/2006/relationships/hyperlink" Target="https://doi.org/10.1371/journal.pone.0147975" TargetMode="External"/><Relationship Id="rId521" Type="http://schemas.openxmlformats.org/officeDocument/2006/relationships/hyperlink" Target="https://doi.org/10.5061/dryad.9sn3k" TargetMode="External"/><Relationship Id="rId619" Type="http://schemas.openxmlformats.org/officeDocument/2006/relationships/hyperlink" Target="https://doi.org/10.5061/dryad.9sn3k" TargetMode="External"/><Relationship Id="rId1151" Type="http://schemas.openxmlformats.org/officeDocument/2006/relationships/hyperlink" Target="https://doi.org/10.5061/dryad.pg4f4qrpg" TargetMode="External"/><Relationship Id="rId1249" Type="http://schemas.openxmlformats.org/officeDocument/2006/relationships/hyperlink" Target="https://doi.org/10.1111/evo.14274" TargetMode="External"/><Relationship Id="rId2202" Type="http://schemas.openxmlformats.org/officeDocument/2006/relationships/hyperlink" Target="https://doi.org/10.1111/1365-2435.14121" TargetMode="External"/><Relationship Id="rId95" Type="http://schemas.openxmlformats.org/officeDocument/2006/relationships/hyperlink" Target="https://doi.org/10.1111/evo.13852" TargetMode="External"/><Relationship Id="rId826" Type="http://schemas.openxmlformats.org/officeDocument/2006/relationships/hyperlink" Target="https://doi.org/10.1111/evo.14274" TargetMode="External"/><Relationship Id="rId1011" Type="http://schemas.openxmlformats.org/officeDocument/2006/relationships/hyperlink" Target="https://doi.org/10.1111/evo.14274" TargetMode="External"/><Relationship Id="rId1109" Type="http://schemas.openxmlformats.org/officeDocument/2006/relationships/hyperlink" Target="https://doi.org/10.1111/evo.14274" TargetMode="External"/><Relationship Id="rId1456" Type="http://schemas.openxmlformats.org/officeDocument/2006/relationships/hyperlink" Target="https://doi.org/10.1111/evo.14274" TargetMode="External"/><Relationship Id="rId1663" Type="http://schemas.openxmlformats.org/officeDocument/2006/relationships/hyperlink" Target="https://doi.org/10.5061/dryad.tb2rbp037" TargetMode="External"/><Relationship Id="rId1870" Type="http://schemas.openxmlformats.org/officeDocument/2006/relationships/hyperlink" Target="https://doi.org/10.5061/dryad.tb2rbp037" TargetMode="External"/><Relationship Id="rId1968" Type="http://schemas.openxmlformats.org/officeDocument/2006/relationships/hyperlink" Target="https://doi.org/10.5061/dryad.tb2rbp037" TargetMode="External"/><Relationship Id="rId1316" Type="http://schemas.openxmlformats.org/officeDocument/2006/relationships/hyperlink" Target="https://doi.org/10.5061/dryad.pg4f4qrpg" TargetMode="External"/><Relationship Id="rId1523" Type="http://schemas.openxmlformats.org/officeDocument/2006/relationships/hyperlink" Target="https://doi.org/10.1111/jeb.12341" TargetMode="External"/><Relationship Id="rId1730" Type="http://schemas.openxmlformats.org/officeDocument/2006/relationships/hyperlink" Target="https://doi.org/10.5061/dryad.tb2rbp037" TargetMode="External"/><Relationship Id="rId22" Type="http://schemas.openxmlformats.org/officeDocument/2006/relationships/hyperlink" Target="https://doi.org/10.5061/dryad.hmgqnk9sd" TargetMode="External"/><Relationship Id="rId1828" Type="http://schemas.openxmlformats.org/officeDocument/2006/relationships/hyperlink" Target="https://doi.org/10.5061/dryad.tb2rbp037" TargetMode="External"/><Relationship Id="rId171" Type="http://schemas.openxmlformats.org/officeDocument/2006/relationships/hyperlink" Target="https://doi.org/10.5061/dryad.81k9m23" TargetMode="External"/><Relationship Id="rId2297" Type="http://schemas.openxmlformats.org/officeDocument/2006/relationships/hyperlink" Target="https://doi.org/10.1111/1365-2435.14121" TargetMode="External"/><Relationship Id="rId269" Type="http://schemas.openxmlformats.org/officeDocument/2006/relationships/hyperlink" Target="https://doi.org/10.5061/dryad.44mt9" TargetMode="External"/><Relationship Id="rId476" Type="http://schemas.openxmlformats.org/officeDocument/2006/relationships/hyperlink" Target="https://doi.org/10.1371/journal.pone.0118299" TargetMode="External"/><Relationship Id="rId683" Type="http://schemas.openxmlformats.org/officeDocument/2006/relationships/hyperlink" Target="https://doi.org/10.5061/dryad.9sn3k" TargetMode="External"/><Relationship Id="rId890" Type="http://schemas.openxmlformats.org/officeDocument/2006/relationships/hyperlink" Target="https://doi.org/10.5061/dryad.pg4f4qrpg" TargetMode="External"/><Relationship Id="rId2157" Type="http://schemas.openxmlformats.org/officeDocument/2006/relationships/hyperlink" Target="https://doi.org/10.1111/1365-2435.14121" TargetMode="External"/><Relationship Id="rId129" Type="http://schemas.openxmlformats.org/officeDocument/2006/relationships/hyperlink" Target="https://doi.org/10.1098/rspb.2018.1239" TargetMode="External"/><Relationship Id="rId336" Type="http://schemas.openxmlformats.org/officeDocument/2006/relationships/hyperlink" Target="https://doi.org/10.1371/journal.pone.0118299" TargetMode="External"/><Relationship Id="rId543" Type="http://schemas.openxmlformats.org/officeDocument/2006/relationships/hyperlink" Target="https://doi.org/10.5061/dryad.9sn3k" TargetMode="External"/><Relationship Id="rId988" Type="http://schemas.openxmlformats.org/officeDocument/2006/relationships/hyperlink" Target="https://doi.org/10.5061/dryad.pg4f4qrpg" TargetMode="External"/><Relationship Id="rId1173" Type="http://schemas.openxmlformats.org/officeDocument/2006/relationships/hyperlink" Target="https://doi.org/10.5061/dryad.pg4f4qrpg" TargetMode="External"/><Relationship Id="rId1380" Type="http://schemas.openxmlformats.org/officeDocument/2006/relationships/hyperlink" Target="https://doi.org/10.1111/evo.14274" TargetMode="External"/><Relationship Id="rId2017" Type="http://schemas.openxmlformats.org/officeDocument/2006/relationships/hyperlink" Target="https://doi.org/10.1111/1365-2435.14121" TargetMode="External"/><Relationship Id="rId2224" Type="http://schemas.openxmlformats.org/officeDocument/2006/relationships/hyperlink" Target="https://doi.org/10.1111/1365-2435.14121" TargetMode="External"/><Relationship Id="rId403" Type="http://schemas.openxmlformats.org/officeDocument/2006/relationships/hyperlink" Target="https://doi.org/10.5061/dryad.9sn3k" TargetMode="External"/><Relationship Id="rId750" Type="http://schemas.openxmlformats.org/officeDocument/2006/relationships/hyperlink" Target="https://doi.org/10.1371/journal.pone.0118299" TargetMode="External"/><Relationship Id="rId848" Type="http://schemas.openxmlformats.org/officeDocument/2006/relationships/hyperlink" Target="https://doi.org/10.5061/dryad.pg4f4qrpg" TargetMode="External"/><Relationship Id="rId1033" Type="http://schemas.openxmlformats.org/officeDocument/2006/relationships/hyperlink" Target="https://doi.org/10.5061/dryad.pg4f4qrpg" TargetMode="External"/><Relationship Id="rId1478" Type="http://schemas.openxmlformats.org/officeDocument/2006/relationships/hyperlink" Target="https://doi.org/10.1111/oik.04501" TargetMode="External"/><Relationship Id="rId1685" Type="http://schemas.openxmlformats.org/officeDocument/2006/relationships/hyperlink" Target="https://doi.org/10.5061/dryad.tb2rbp037" TargetMode="External"/><Relationship Id="rId1892" Type="http://schemas.openxmlformats.org/officeDocument/2006/relationships/hyperlink" Target="https://doi.org/10.5061/dryad.tb2rbp037" TargetMode="External"/><Relationship Id="rId610" Type="http://schemas.openxmlformats.org/officeDocument/2006/relationships/hyperlink" Target="https://doi.org/10.1371/journal.pone.0118299" TargetMode="External"/><Relationship Id="rId708" Type="http://schemas.openxmlformats.org/officeDocument/2006/relationships/hyperlink" Target="https://doi.org/10.1371/journal.pone.0118299" TargetMode="External"/><Relationship Id="rId915" Type="http://schemas.openxmlformats.org/officeDocument/2006/relationships/hyperlink" Target="https://doi.org/10.5061/dryad.pg4f4qrpg" TargetMode="External"/><Relationship Id="rId1240" Type="http://schemas.openxmlformats.org/officeDocument/2006/relationships/hyperlink" Target="https://doi.org/10.5061/dryad.pg4f4qrpg" TargetMode="External"/><Relationship Id="rId1338" Type="http://schemas.openxmlformats.org/officeDocument/2006/relationships/hyperlink" Target="https://doi.org/10.1111/evo.14274" TargetMode="External"/><Relationship Id="rId1545" Type="http://schemas.openxmlformats.org/officeDocument/2006/relationships/hyperlink" Target="https://doi.org/10.1111/1365-2745.14369" TargetMode="External"/><Relationship Id="rId1100" Type="http://schemas.openxmlformats.org/officeDocument/2006/relationships/hyperlink" Target="https://doi.org/10.1111/evo.14274" TargetMode="External"/><Relationship Id="rId1405" Type="http://schemas.openxmlformats.org/officeDocument/2006/relationships/hyperlink" Target="https://doi.org/10.5061/dryad.pg4f4qrpg" TargetMode="External"/><Relationship Id="rId1752" Type="http://schemas.openxmlformats.org/officeDocument/2006/relationships/hyperlink" Target="https://doi.org/10.5061/dryad.tb2rbp037" TargetMode="External"/><Relationship Id="rId44" Type="http://schemas.openxmlformats.org/officeDocument/2006/relationships/hyperlink" Target="https://doi.org/10.5061/dryad.2280gb637" TargetMode="External"/><Relationship Id="rId1612" Type="http://schemas.openxmlformats.org/officeDocument/2006/relationships/hyperlink" Target="https://doi.org/10.1111/1365-2745.14369" TargetMode="External"/><Relationship Id="rId1917" Type="http://schemas.openxmlformats.org/officeDocument/2006/relationships/hyperlink" Target="https://doi.org/10.5061/dryad.tb2rbp037" TargetMode="External"/><Relationship Id="rId193" Type="http://schemas.openxmlformats.org/officeDocument/2006/relationships/hyperlink" Target="https://doi.org/10.5061/dryad.44mt9" TargetMode="External"/><Relationship Id="rId498" Type="http://schemas.openxmlformats.org/officeDocument/2006/relationships/hyperlink" Target="https://doi.org/10.1371/journal.pone.0118299" TargetMode="External"/><Relationship Id="rId2081" Type="http://schemas.openxmlformats.org/officeDocument/2006/relationships/hyperlink" Target="https://doi.org/10.1111/1365-2435.14121" TargetMode="External"/><Relationship Id="rId2179" Type="http://schemas.openxmlformats.org/officeDocument/2006/relationships/hyperlink" Target="https://doi.org/10.1111/1365-2435.14121" TargetMode="External"/><Relationship Id="rId260" Type="http://schemas.openxmlformats.org/officeDocument/2006/relationships/hyperlink" Target="https://doi.org/10.1111/oik.04501" TargetMode="External"/><Relationship Id="rId120" Type="http://schemas.openxmlformats.org/officeDocument/2006/relationships/hyperlink" Target="https://doi.org/10.1098/rspb.2018.1239" TargetMode="External"/><Relationship Id="rId358" Type="http://schemas.openxmlformats.org/officeDocument/2006/relationships/hyperlink" Target="https://doi.org/10.1371/journal.pone.0118299" TargetMode="External"/><Relationship Id="rId565" Type="http://schemas.openxmlformats.org/officeDocument/2006/relationships/hyperlink" Target="https://doi.org/10.1371/journal.pone.0118299" TargetMode="External"/><Relationship Id="rId772" Type="http://schemas.openxmlformats.org/officeDocument/2006/relationships/hyperlink" Target="https://doi.org/10.1111/jeb.12341" TargetMode="External"/><Relationship Id="rId1195" Type="http://schemas.openxmlformats.org/officeDocument/2006/relationships/hyperlink" Target="https://doi.org/10.5061/dryad.pg4f4qrpg" TargetMode="External"/><Relationship Id="rId2039" Type="http://schemas.openxmlformats.org/officeDocument/2006/relationships/hyperlink" Target="https://doi.org/10.1111/1365-2435.14121" TargetMode="External"/><Relationship Id="rId2246" Type="http://schemas.openxmlformats.org/officeDocument/2006/relationships/hyperlink" Target="https://doi.org/10.1111/1365-2435.14121" TargetMode="External"/><Relationship Id="rId218" Type="http://schemas.openxmlformats.org/officeDocument/2006/relationships/hyperlink" Target="https://doi.org/10.5061/dryad.44mt9" TargetMode="External"/><Relationship Id="rId425" Type="http://schemas.openxmlformats.org/officeDocument/2006/relationships/hyperlink" Target="https://doi.org/10.1371/journal.pone.0118299" TargetMode="External"/><Relationship Id="rId632" Type="http://schemas.openxmlformats.org/officeDocument/2006/relationships/hyperlink" Target="https://doi.org/10.5061/dryad.9sn3k" TargetMode="External"/><Relationship Id="rId1055" Type="http://schemas.openxmlformats.org/officeDocument/2006/relationships/hyperlink" Target="https://doi.org/10.1111/evo.14274" TargetMode="External"/><Relationship Id="rId1262" Type="http://schemas.openxmlformats.org/officeDocument/2006/relationships/hyperlink" Target="https://doi.org/10.5061/dryad.pg4f4qrpg" TargetMode="External"/><Relationship Id="rId2106" Type="http://schemas.openxmlformats.org/officeDocument/2006/relationships/hyperlink" Target="https://doi.org/10.1111/1365-2435.14121" TargetMode="External"/><Relationship Id="rId937" Type="http://schemas.openxmlformats.org/officeDocument/2006/relationships/hyperlink" Target="https://doi.org/10.5061/dryad.pg4f4qrpg" TargetMode="External"/><Relationship Id="rId1122" Type="http://schemas.openxmlformats.org/officeDocument/2006/relationships/hyperlink" Target="https://doi.org/10.5061/dryad.pg4f4qrpg" TargetMode="External"/><Relationship Id="rId1567" Type="http://schemas.openxmlformats.org/officeDocument/2006/relationships/hyperlink" Target="https://doi.org/10.5061/dryad.2jm63xsz1" TargetMode="External"/><Relationship Id="rId1774" Type="http://schemas.openxmlformats.org/officeDocument/2006/relationships/hyperlink" Target="https://doi.org/10.5061/dryad.tb2rbp037" TargetMode="External"/><Relationship Id="rId1981" Type="http://schemas.openxmlformats.org/officeDocument/2006/relationships/hyperlink" Target="https://doi.org/10.1111/1365-2435.14121" TargetMode="External"/><Relationship Id="rId66" Type="http://schemas.openxmlformats.org/officeDocument/2006/relationships/hyperlink" Target="https://doi.org/10.5061/dryad.vmcvdncpw" TargetMode="External"/><Relationship Id="rId1427" Type="http://schemas.openxmlformats.org/officeDocument/2006/relationships/hyperlink" Target="https://doi.org/10.5061/dryad.pg4f4qrpg" TargetMode="External"/><Relationship Id="rId1634" Type="http://schemas.openxmlformats.org/officeDocument/2006/relationships/hyperlink" Target="https://doi.org/10.5061/dryad.tb2rbp037" TargetMode="External"/><Relationship Id="rId1841" Type="http://schemas.openxmlformats.org/officeDocument/2006/relationships/hyperlink" Target="https://doi.org/10.5061/dryad.tb2rbp037" TargetMode="External"/><Relationship Id="rId1939" Type="http://schemas.openxmlformats.org/officeDocument/2006/relationships/hyperlink" Target="https://doi.org/10.5061/dryad.tb2rbp037" TargetMode="External"/><Relationship Id="rId1701" Type="http://schemas.openxmlformats.org/officeDocument/2006/relationships/hyperlink" Target="https://doi.org/10.5061/dryad.tb2rbp037" TargetMode="External"/><Relationship Id="rId282" Type="http://schemas.openxmlformats.org/officeDocument/2006/relationships/hyperlink" Target="https://doi.org/10.5061/dryad.44mt9" TargetMode="External"/><Relationship Id="rId587" Type="http://schemas.openxmlformats.org/officeDocument/2006/relationships/hyperlink" Target="https://doi.org/10.1371/journal.pone.0118299" TargetMode="External"/><Relationship Id="rId2170" Type="http://schemas.openxmlformats.org/officeDocument/2006/relationships/hyperlink" Target="https://doi.org/10.1111/1365-2435.14121" TargetMode="External"/><Relationship Id="rId2268" Type="http://schemas.openxmlformats.org/officeDocument/2006/relationships/hyperlink" Target="https://doi.org/10.1111/1365-2435.14121" TargetMode="External"/><Relationship Id="rId8" Type="http://schemas.openxmlformats.org/officeDocument/2006/relationships/hyperlink" Target="https://doi.org/10.5061/dryad.2280gb637" TargetMode="External"/><Relationship Id="rId142" Type="http://schemas.openxmlformats.org/officeDocument/2006/relationships/hyperlink" Target="https://doi.org/10.1098/rspb.2018.1239" TargetMode="External"/><Relationship Id="rId447" Type="http://schemas.openxmlformats.org/officeDocument/2006/relationships/hyperlink" Target="https://doi.org/10.1371/journal.pone.0118299" TargetMode="External"/><Relationship Id="rId794" Type="http://schemas.openxmlformats.org/officeDocument/2006/relationships/hyperlink" Target="https://doi.org/10.1111/evo.14274" TargetMode="External"/><Relationship Id="rId1077" Type="http://schemas.openxmlformats.org/officeDocument/2006/relationships/hyperlink" Target="https://doi.org/10.1111/evo.14274" TargetMode="External"/><Relationship Id="rId2030" Type="http://schemas.openxmlformats.org/officeDocument/2006/relationships/hyperlink" Target="https://doi.org/10.1111/1365-2435.14121" TargetMode="External"/><Relationship Id="rId2128" Type="http://schemas.openxmlformats.org/officeDocument/2006/relationships/hyperlink" Target="https://doi.org/10.1111/1365-2435.14121" TargetMode="External"/><Relationship Id="rId654" Type="http://schemas.openxmlformats.org/officeDocument/2006/relationships/hyperlink" Target="https://doi.org/10.5061/dryad.9sn3k" TargetMode="External"/><Relationship Id="rId861" Type="http://schemas.openxmlformats.org/officeDocument/2006/relationships/hyperlink" Target="https://doi.org/10.5061/dryad.pg4f4qrpg" TargetMode="External"/><Relationship Id="rId959" Type="http://schemas.openxmlformats.org/officeDocument/2006/relationships/hyperlink" Target="https://doi.org/10.5061/dryad.pg4f4qrpg" TargetMode="External"/><Relationship Id="rId1284" Type="http://schemas.openxmlformats.org/officeDocument/2006/relationships/hyperlink" Target="https://doi.org/10.1111/evo.14274" TargetMode="External"/><Relationship Id="rId1491" Type="http://schemas.openxmlformats.org/officeDocument/2006/relationships/hyperlink" Target="https://doi.org/10.5061/dryad.dj40r" TargetMode="External"/><Relationship Id="rId1589" Type="http://schemas.openxmlformats.org/officeDocument/2006/relationships/hyperlink" Target="https://doi.org/10.5061/dryad.2jm63xsz1" TargetMode="External"/><Relationship Id="rId307" Type="http://schemas.openxmlformats.org/officeDocument/2006/relationships/hyperlink" Target="https://doi.org/10.5061/dryad.dj40r" TargetMode="External"/><Relationship Id="rId514" Type="http://schemas.openxmlformats.org/officeDocument/2006/relationships/hyperlink" Target="https://doi.org/10.5061/dryad.9sn3k" TargetMode="External"/><Relationship Id="rId721" Type="http://schemas.openxmlformats.org/officeDocument/2006/relationships/hyperlink" Target="https://doi.org/10.5061/dryad.9sn3k" TargetMode="External"/><Relationship Id="rId1144" Type="http://schemas.openxmlformats.org/officeDocument/2006/relationships/hyperlink" Target="https://doi.org/10.5061/dryad.pg4f4qrpg" TargetMode="External"/><Relationship Id="rId1351" Type="http://schemas.openxmlformats.org/officeDocument/2006/relationships/hyperlink" Target="https://doi.org/10.5061/dryad.pg4f4qrpg" TargetMode="External"/><Relationship Id="rId1449" Type="http://schemas.openxmlformats.org/officeDocument/2006/relationships/hyperlink" Target="https://doi.org/10.5061/dryad.pg4f4qrpg" TargetMode="External"/><Relationship Id="rId1796" Type="http://schemas.openxmlformats.org/officeDocument/2006/relationships/hyperlink" Target="https://doi.org/10.5061/dryad.tb2rbp037" TargetMode="External"/><Relationship Id="rId88" Type="http://schemas.openxmlformats.org/officeDocument/2006/relationships/hyperlink" Target="https://doi.org/10.5061/dryad.1801qd8" TargetMode="External"/><Relationship Id="rId819" Type="http://schemas.openxmlformats.org/officeDocument/2006/relationships/hyperlink" Target="https://doi.org/10.1111/evo.14274" TargetMode="External"/><Relationship Id="rId1004" Type="http://schemas.openxmlformats.org/officeDocument/2006/relationships/hyperlink" Target="https://doi.org/10.1111/evo.14274" TargetMode="External"/><Relationship Id="rId1211" Type="http://schemas.openxmlformats.org/officeDocument/2006/relationships/hyperlink" Target="https://doi.org/10.1111/evo.14274" TargetMode="External"/><Relationship Id="rId1656" Type="http://schemas.openxmlformats.org/officeDocument/2006/relationships/hyperlink" Target="https://doi.org/10.5061/dryad.tb2rbp037" TargetMode="External"/><Relationship Id="rId1863" Type="http://schemas.openxmlformats.org/officeDocument/2006/relationships/hyperlink" Target="https://doi.org/10.5061/dryad.tb2rbp037" TargetMode="External"/><Relationship Id="rId1309" Type="http://schemas.openxmlformats.org/officeDocument/2006/relationships/hyperlink" Target="https://doi.org/10.5061/dryad.pg4f4qrpg" TargetMode="External"/><Relationship Id="rId1516" Type="http://schemas.openxmlformats.org/officeDocument/2006/relationships/hyperlink" Target="https://doi.org/10.5061/dryad.kq72j" TargetMode="External"/><Relationship Id="rId1723" Type="http://schemas.openxmlformats.org/officeDocument/2006/relationships/hyperlink" Target="https://doi.org/10.5061/dryad.tb2rbp037" TargetMode="External"/><Relationship Id="rId1930" Type="http://schemas.openxmlformats.org/officeDocument/2006/relationships/hyperlink" Target="https://doi.org/10.5061/dryad.tb2rbp037" TargetMode="External"/><Relationship Id="rId15" Type="http://schemas.openxmlformats.org/officeDocument/2006/relationships/hyperlink" Target="https://doi.org/10.1111/nph.20373" TargetMode="External"/><Relationship Id="rId2192" Type="http://schemas.openxmlformats.org/officeDocument/2006/relationships/hyperlink" Target="https://doi.org/10.1111/1365-2435.14121" TargetMode="External"/><Relationship Id="rId164" Type="http://schemas.openxmlformats.org/officeDocument/2006/relationships/hyperlink" Target="https://doi.org/10.5061/dryad.81k9m23" TargetMode="External"/><Relationship Id="rId371" Type="http://schemas.openxmlformats.org/officeDocument/2006/relationships/hyperlink" Target="https://doi.org/10.5061/dryad.9sn3k" TargetMode="External"/><Relationship Id="rId2052" Type="http://schemas.openxmlformats.org/officeDocument/2006/relationships/hyperlink" Target="https://doi.org/10.1111/1365-2435.14121" TargetMode="External"/><Relationship Id="rId469" Type="http://schemas.openxmlformats.org/officeDocument/2006/relationships/hyperlink" Target="https://doi.org/10.5061/dryad.9sn3k" TargetMode="External"/><Relationship Id="rId676" Type="http://schemas.openxmlformats.org/officeDocument/2006/relationships/hyperlink" Target="https://doi.org/10.1371/journal.pone.0118299" TargetMode="External"/><Relationship Id="rId883" Type="http://schemas.openxmlformats.org/officeDocument/2006/relationships/hyperlink" Target="https://doi.org/10.5061/dryad.pg4f4qrpg" TargetMode="External"/><Relationship Id="rId1099" Type="http://schemas.openxmlformats.org/officeDocument/2006/relationships/hyperlink" Target="https://doi.org/10.1111/evo.14274" TargetMode="External"/><Relationship Id="rId231" Type="http://schemas.openxmlformats.org/officeDocument/2006/relationships/hyperlink" Target="https://doi.org/10.1111/oik.04501" TargetMode="External"/><Relationship Id="rId329" Type="http://schemas.openxmlformats.org/officeDocument/2006/relationships/hyperlink" Target="https://doi.org/10.5061/dryad.9sn3k" TargetMode="External"/><Relationship Id="rId536" Type="http://schemas.openxmlformats.org/officeDocument/2006/relationships/hyperlink" Target="https://doi.org/10.1371/journal.pone.0118299" TargetMode="External"/><Relationship Id="rId1166" Type="http://schemas.openxmlformats.org/officeDocument/2006/relationships/hyperlink" Target="https://doi.org/10.5061/dryad.pg4f4qrpg" TargetMode="External"/><Relationship Id="rId1373" Type="http://schemas.openxmlformats.org/officeDocument/2006/relationships/hyperlink" Target="https://doi.org/10.5061/dryad.pg4f4qrpg" TargetMode="External"/><Relationship Id="rId2217" Type="http://schemas.openxmlformats.org/officeDocument/2006/relationships/hyperlink" Target="https://doi.org/10.1111/1365-2435.14121" TargetMode="External"/><Relationship Id="rId743" Type="http://schemas.openxmlformats.org/officeDocument/2006/relationships/hyperlink" Target="https://doi.org/10.5061/dryad.9sn3k" TargetMode="External"/><Relationship Id="rId950" Type="http://schemas.openxmlformats.org/officeDocument/2006/relationships/hyperlink" Target="https://doi.org/10.1111/evo.14274" TargetMode="External"/><Relationship Id="rId1026" Type="http://schemas.openxmlformats.org/officeDocument/2006/relationships/hyperlink" Target="https://doi.org/10.5061/dryad.pg4f4qrpg" TargetMode="External"/><Relationship Id="rId1580" Type="http://schemas.openxmlformats.org/officeDocument/2006/relationships/hyperlink" Target="https://doi.org/10.1111/1365-2745.14369" TargetMode="External"/><Relationship Id="rId1678" Type="http://schemas.openxmlformats.org/officeDocument/2006/relationships/hyperlink" Target="https://doi.org/10.5061/dryad.tb2rbp037" TargetMode="External"/><Relationship Id="rId1885" Type="http://schemas.openxmlformats.org/officeDocument/2006/relationships/hyperlink" Target="https://doi.org/10.5061/dryad.tb2rbp037" TargetMode="External"/><Relationship Id="rId603" Type="http://schemas.openxmlformats.org/officeDocument/2006/relationships/hyperlink" Target="https://doi.org/10.5061/dryad.9sn3k" TargetMode="External"/><Relationship Id="rId810" Type="http://schemas.openxmlformats.org/officeDocument/2006/relationships/hyperlink" Target="https://doi.org/10.1111/evo.14274" TargetMode="External"/><Relationship Id="rId908" Type="http://schemas.openxmlformats.org/officeDocument/2006/relationships/hyperlink" Target="https://doi.org/10.5061/dryad.pg4f4qrpg" TargetMode="External"/><Relationship Id="rId1233" Type="http://schemas.openxmlformats.org/officeDocument/2006/relationships/hyperlink" Target="https://doi.org/10.1111/evo.14274" TargetMode="External"/><Relationship Id="rId1440" Type="http://schemas.openxmlformats.org/officeDocument/2006/relationships/hyperlink" Target="https://doi.org/10.1111/evo.14274" TargetMode="External"/><Relationship Id="rId1538" Type="http://schemas.openxmlformats.org/officeDocument/2006/relationships/hyperlink" Target="https://doi.org/10.1111/1365-2745.14369" TargetMode="External"/><Relationship Id="rId1300" Type="http://schemas.openxmlformats.org/officeDocument/2006/relationships/hyperlink" Target="https://doi.org/10.5061/dryad.pg4f4qrpg" TargetMode="External"/><Relationship Id="rId1745" Type="http://schemas.openxmlformats.org/officeDocument/2006/relationships/hyperlink" Target="https://doi.org/10.5061/dryad.tb2rbp037" TargetMode="External"/><Relationship Id="rId1952" Type="http://schemas.openxmlformats.org/officeDocument/2006/relationships/hyperlink" Target="https://doi.org/10.5061/dryad.tb2rbp037" TargetMode="External"/><Relationship Id="rId37" Type="http://schemas.openxmlformats.org/officeDocument/2006/relationships/hyperlink" Target="https://doi.org/10.1111/nph.20373" TargetMode="External"/><Relationship Id="rId1605" Type="http://schemas.openxmlformats.org/officeDocument/2006/relationships/hyperlink" Target="https://doi.org/10.5061/dryad.2jm63xsz1" TargetMode="External"/><Relationship Id="rId1812" Type="http://schemas.openxmlformats.org/officeDocument/2006/relationships/hyperlink" Target="https://doi.org/10.5061/dryad.tb2rbp037" TargetMode="External"/><Relationship Id="rId186" Type="http://schemas.openxmlformats.org/officeDocument/2006/relationships/hyperlink" Target="https://doi.org/10.5061/dryad.81k9m23" TargetMode="External"/><Relationship Id="rId393" Type="http://schemas.openxmlformats.org/officeDocument/2006/relationships/hyperlink" Target="https://doi.org/10.5061/dryad.9sn3k" TargetMode="External"/><Relationship Id="rId2074" Type="http://schemas.openxmlformats.org/officeDocument/2006/relationships/hyperlink" Target="https://doi.org/10.1111/1365-2435.14121" TargetMode="External"/><Relationship Id="rId2281" Type="http://schemas.openxmlformats.org/officeDocument/2006/relationships/hyperlink" Target="https://doi.org/10.1111/1365-2435.14121" TargetMode="External"/><Relationship Id="rId253" Type="http://schemas.openxmlformats.org/officeDocument/2006/relationships/hyperlink" Target="https://doi.org/10.1111/oik.04501" TargetMode="External"/><Relationship Id="rId460" Type="http://schemas.openxmlformats.org/officeDocument/2006/relationships/hyperlink" Target="https://doi.org/10.1371/journal.pone.0118299" TargetMode="External"/><Relationship Id="rId698" Type="http://schemas.openxmlformats.org/officeDocument/2006/relationships/hyperlink" Target="https://doi.org/10.1371/journal.pone.0118299" TargetMode="External"/><Relationship Id="rId1090" Type="http://schemas.openxmlformats.org/officeDocument/2006/relationships/hyperlink" Target="https://doi.org/10.1111/evo.14274" TargetMode="External"/><Relationship Id="rId2141" Type="http://schemas.openxmlformats.org/officeDocument/2006/relationships/hyperlink" Target="https://doi.org/10.1111/1365-2435.14121" TargetMode="External"/><Relationship Id="rId113" Type="http://schemas.openxmlformats.org/officeDocument/2006/relationships/hyperlink" Target="https://doi.org/10.5061/dryad.81k9m23" TargetMode="External"/><Relationship Id="rId320" Type="http://schemas.openxmlformats.org/officeDocument/2006/relationships/hyperlink" Target="https://doi.org/10.1371/journal.pone.0147975" TargetMode="External"/><Relationship Id="rId558" Type="http://schemas.openxmlformats.org/officeDocument/2006/relationships/hyperlink" Target="https://doi.org/10.1371/journal.pone.0118299" TargetMode="External"/><Relationship Id="rId765" Type="http://schemas.openxmlformats.org/officeDocument/2006/relationships/hyperlink" Target="https://doi.org/10.5061/dryad.kq72j" TargetMode="External"/><Relationship Id="rId972" Type="http://schemas.openxmlformats.org/officeDocument/2006/relationships/hyperlink" Target="https://doi.org/10.1111/evo.14274" TargetMode="External"/><Relationship Id="rId1188" Type="http://schemas.openxmlformats.org/officeDocument/2006/relationships/hyperlink" Target="https://doi.org/10.1111/evo.14274" TargetMode="External"/><Relationship Id="rId1395" Type="http://schemas.openxmlformats.org/officeDocument/2006/relationships/hyperlink" Target="https://doi.org/10.5061/dryad.pg4f4qrpg" TargetMode="External"/><Relationship Id="rId2001" Type="http://schemas.openxmlformats.org/officeDocument/2006/relationships/hyperlink" Target="https://doi.org/10.1111/1365-2435.14121" TargetMode="External"/><Relationship Id="rId2239" Type="http://schemas.openxmlformats.org/officeDocument/2006/relationships/hyperlink" Target="https://doi.org/10.1111/1365-2435.14121" TargetMode="External"/><Relationship Id="rId418" Type="http://schemas.openxmlformats.org/officeDocument/2006/relationships/hyperlink" Target="https://doi.org/10.1371/journal.pone.0118299" TargetMode="External"/><Relationship Id="rId625" Type="http://schemas.openxmlformats.org/officeDocument/2006/relationships/hyperlink" Target="https://doi.org/10.5061/dryad.9sn3k" TargetMode="External"/><Relationship Id="rId832" Type="http://schemas.openxmlformats.org/officeDocument/2006/relationships/hyperlink" Target="https://doi.org/10.1111/evo.14274" TargetMode="External"/><Relationship Id="rId1048" Type="http://schemas.openxmlformats.org/officeDocument/2006/relationships/hyperlink" Target="https://doi.org/10.1111/evo.14274" TargetMode="External"/><Relationship Id="rId1255" Type="http://schemas.openxmlformats.org/officeDocument/2006/relationships/hyperlink" Target="https://doi.org/10.1111/evo.14274" TargetMode="External"/><Relationship Id="rId1462" Type="http://schemas.openxmlformats.org/officeDocument/2006/relationships/hyperlink" Target="https://doi.org/10.1111/evo.14274" TargetMode="External"/><Relationship Id="rId2306" Type="http://schemas.openxmlformats.org/officeDocument/2006/relationships/hyperlink" Target="https://doi.org/10.1111/1365-2435.14121" TargetMode="External"/><Relationship Id="rId1115" Type="http://schemas.openxmlformats.org/officeDocument/2006/relationships/hyperlink" Target="https://doi.org/10.5061/dryad.pg4f4qrpg" TargetMode="External"/><Relationship Id="rId1322" Type="http://schemas.openxmlformats.org/officeDocument/2006/relationships/hyperlink" Target="https://doi.org/10.1111/evo.14274" TargetMode="External"/><Relationship Id="rId1767" Type="http://schemas.openxmlformats.org/officeDocument/2006/relationships/hyperlink" Target="https://doi.org/10.5061/dryad.tb2rbp037" TargetMode="External"/><Relationship Id="rId1974" Type="http://schemas.openxmlformats.org/officeDocument/2006/relationships/hyperlink" Target="https://doi.org/10.1111/1365-2435.14121" TargetMode="External"/><Relationship Id="rId59" Type="http://schemas.openxmlformats.org/officeDocument/2006/relationships/hyperlink" Target="https://doi.org/10.3389/fpls.2021.719092" TargetMode="External"/><Relationship Id="rId1627" Type="http://schemas.openxmlformats.org/officeDocument/2006/relationships/hyperlink" Target="https://doi.org/10.1111/1365-2745.14369" TargetMode="External"/><Relationship Id="rId1834" Type="http://schemas.openxmlformats.org/officeDocument/2006/relationships/hyperlink" Target="https://doi.org/10.5061/dryad.tb2rbp037" TargetMode="External"/><Relationship Id="rId2096" Type="http://schemas.openxmlformats.org/officeDocument/2006/relationships/hyperlink" Target="https://doi.org/10.1111/1365-2435.14121" TargetMode="External"/><Relationship Id="rId1901" Type="http://schemas.openxmlformats.org/officeDocument/2006/relationships/hyperlink" Target="https://doi.org/10.5061/dryad.tb2rbp037" TargetMode="External"/><Relationship Id="rId275" Type="http://schemas.openxmlformats.org/officeDocument/2006/relationships/hyperlink" Target="https://doi.org/10.1111/oik.04501" TargetMode="External"/><Relationship Id="rId482" Type="http://schemas.openxmlformats.org/officeDocument/2006/relationships/hyperlink" Target="https://doi.org/10.5061/dryad.9sn3k" TargetMode="External"/><Relationship Id="rId2163" Type="http://schemas.openxmlformats.org/officeDocument/2006/relationships/hyperlink" Target="https://doi.org/10.1111/1365-2435.14121" TargetMode="External"/><Relationship Id="rId135" Type="http://schemas.openxmlformats.org/officeDocument/2006/relationships/hyperlink" Target="https://doi.org/10.5061/dryad.81k9m23" TargetMode="External"/><Relationship Id="rId342" Type="http://schemas.openxmlformats.org/officeDocument/2006/relationships/hyperlink" Target="https://doi.org/10.5061/dryad.9sn3k" TargetMode="External"/><Relationship Id="rId787" Type="http://schemas.openxmlformats.org/officeDocument/2006/relationships/hyperlink" Target="https://doi.org/10.1111/evo.14274" TargetMode="External"/><Relationship Id="rId994" Type="http://schemas.openxmlformats.org/officeDocument/2006/relationships/hyperlink" Target="https://doi.org/10.1111/evo.14274" TargetMode="External"/><Relationship Id="rId2023" Type="http://schemas.openxmlformats.org/officeDocument/2006/relationships/hyperlink" Target="https://doi.org/10.1111/1365-2435.14121" TargetMode="External"/><Relationship Id="rId2230" Type="http://schemas.openxmlformats.org/officeDocument/2006/relationships/hyperlink" Target="https://doi.org/10.1111/1365-2435.14121" TargetMode="External"/><Relationship Id="rId202" Type="http://schemas.openxmlformats.org/officeDocument/2006/relationships/hyperlink" Target="https://doi.org/10.5061/dryad.44mt9" TargetMode="External"/><Relationship Id="rId647" Type="http://schemas.openxmlformats.org/officeDocument/2006/relationships/hyperlink" Target="https://doi.org/10.1371/journal.pone.0118299" TargetMode="External"/><Relationship Id="rId854" Type="http://schemas.openxmlformats.org/officeDocument/2006/relationships/hyperlink" Target="https://doi.org/10.5061/dryad.pg4f4qrpg" TargetMode="External"/><Relationship Id="rId1277" Type="http://schemas.openxmlformats.org/officeDocument/2006/relationships/hyperlink" Target="https://doi.org/10.1111/evo.14274" TargetMode="External"/><Relationship Id="rId1484" Type="http://schemas.openxmlformats.org/officeDocument/2006/relationships/hyperlink" Target="https://doi.org/10.1371/journal.pone.0147975" TargetMode="External"/><Relationship Id="rId1691" Type="http://schemas.openxmlformats.org/officeDocument/2006/relationships/hyperlink" Target="https://doi.org/10.5061/dryad.tb2rbp037" TargetMode="External"/><Relationship Id="rId507" Type="http://schemas.openxmlformats.org/officeDocument/2006/relationships/hyperlink" Target="https://doi.org/10.1371/journal.pone.0118299" TargetMode="External"/><Relationship Id="rId714" Type="http://schemas.openxmlformats.org/officeDocument/2006/relationships/hyperlink" Target="https://doi.org/10.5061/dryad.9sn3k" TargetMode="External"/><Relationship Id="rId921" Type="http://schemas.openxmlformats.org/officeDocument/2006/relationships/hyperlink" Target="https://doi.org/10.1111/evo.14274" TargetMode="External"/><Relationship Id="rId1137" Type="http://schemas.openxmlformats.org/officeDocument/2006/relationships/hyperlink" Target="https://doi.org/10.5061/dryad.pg4f4qrpg" TargetMode="External"/><Relationship Id="rId1344" Type="http://schemas.openxmlformats.org/officeDocument/2006/relationships/hyperlink" Target="https://doi.org/10.1111/evo.14274" TargetMode="External"/><Relationship Id="rId1551" Type="http://schemas.openxmlformats.org/officeDocument/2006/relationships/hyperlink" Target="https://doi.org/10.1111/1365-2745.14369" TargetMode="External"/><Relationship Id="rId1789" Type="http://schemas.openxmlformats.org/officeDocument/2006/relationships/hyperlink" Target="https://doi.org/10.5061/dryad.tb2rbp037" TargetMode="External"/><Relationship Id="rId1996" Type="http://schemas.openxmlformats.org/officeDocument/2006/relationships/hyperlink" Target="https://doi.org/10.1111/1365-2435.14121" TargetMode="External"/><Relationship Id="rId50" Type="http://schemas.openxmlformats.org/officeDocument/2006/relationships/hyperlink" Target="https://doi.org/10.5061/dryad.2280gb637" TargetMode="External"/><Relationship Id="rId1204" Type="http://schemas.openxmlformats.org/officeDocument/2006/relationships/hyperlink" Target="https://doi.org/10.1111/evo.14274" TargetMode="External"/><Relationship Id="rId1411" Type="http://schemas.openxmlformats.org/officeDocument/2006/relationships/hyperlink" Target="https://doi.org/10.5061/dryad.pg4f4qrpg" TargetMode="External"/><Relationship Id="rId1649" Type="http://schemas.openxmlformats.org/officeDocument/2006/relationships/hyperlink" Target="https://doi.org/10.5061/dryad.tb2rbp037" TargetMode="External"/><Relationship Id="rId1856" Type="http://schemas.openxmlformats.org/officeDocument/2006/relationships/hyperlink" Target="https://doi.org/10.5061/dryad.tb2rbp037" TargetMode="External"/><Relationship Id="rId1509" Type="http://schemas.openxmlformats.org/officeDocument/2006/relationships/hyperlink" Target="https://doi.org/10.1371/journal.pone.0147975" TargetMode="External"/><Relationship Id="rId1716" Type="http://schemas.openxmlformats.org/officeDocument/2006/relationships/hyperlink" Target="https://doi.org/10.5061/dryad.tb2rbp037" TargetMode="External"/><Relationship Id="rId1923" Type="http://schemas.openxmlformats.org/officeDocument/2006/relationships/hyperlink" Target="https://doi.org/10.5061/dryad.tb2rbp037" TargetMode="External"/><Relationship Id="rId297" Type="http://schemas.openxmlformats.org/officeDocument/2006/relationships/hyperlink" Target="https://doi.org/10.1111/oik.04501" TargetMode="External"/><Relationship Id="rId2185" Type="http://schemas.openxmlformats.org/officeDocument/2006/relationships/hyperlink" Target="https://doi.org/10.1111/1365-2435.14121" TargetMode="External"/><Relationship Id="rId157" Type="http://schemas.openxmlformats.org/officeDocument/2006/relationships/hyperlink" Target="https://doi.org/10.5061/dryad.81k9m23" TargetMode="External"/><Relationship Id="rId364" Type="http://schemas.openxmlformats.org/officeDocument/2006/relationships/hyperlink" Target="https://doi.org/10.5061/dryad.9sn3k" TargetMode="External"/><Relationship Id="rId2045" Type="http://schemas.openxmlformats.org/officeDocument/2006/relationships/hyperlink" Target="https://doi.org/10.1111/1365-2435.14121" TargetMode="External"/><Relationship Id="rId571" Type="http://schemas.openxmlformats.org/officeDocument/2006/relationships/hyperlink" Target="https://doi.org/10.5061/dryad.9sn3k" TargetMode="External"/><Relationship Id="rId669" Type="http://schemas.openxmlformats.org/officeDocument/2006/relationships/hyperlink" Target="https://doi.org/10.1371/journal.pone.0118299" TargetMode="External"/><Relationship Id="rId876" Type="http://schemas.openxmlformats.org/officeDocument/2006/relationships/hyperlink" Target="https://doi.org/10.5061/dryad.pg4f4qrpg" TargetMode="External"/><Relationship Id="rId1299" Type="http://schemas.openxmlformats.org/officeDocument/2006/relationships/hyperlink" Target="https://doi.org/10.5061/dryad.pg4f4qrpg" TargetMode="External"/><Relationship Id="rId2252" Type="http://schemas.openxmlformats.org/officeDocument/2006/relationships/hyperlink" Target="https://doi.org/10.1111/1365-2435.14121" TargetMode="External"/><Relationship Id="rId224" Type="http://schemas.openxmlformats.org/officeDocument/2006/relationships/hyperlink" Target="https://doi.org/10.5061/dryad.44mt9" TargetMode="External"/><Relationship Id="rId431" Type="http://schemas.openxmlformats.org/officeDocument/2006/relationships/hyperlink" Target="https://doi.org/10.5061/dryad.9sn3k" TargetMode="External"/><Relationship Id="rId529" Type="http://schemas.openxmlformats.org/officeDocument/2006/relationships/hyperlink" Target="https://doi.org/10.5061/dryad.9sn3k" TargetMode="External"/><Relationship Id="rId736" Type="http://schemas.openxmlformats.org/officeDocument/2006/relationships/hyperlink" Target="https://doi.org/10.1371/journal.pone.0118299" TargetMode="External"/><Relationship Id="rId1061" Type="http://schemas.openxmlformats.org/officeDocument/2006/relationships/hyperlink" Target="https://doi.org/10.1111/evo.14274" TargetMode="External"/><Relationship Id="rId1159" Type="http://schemas.openxmlformats.org/officeDocument/2006/relationships/hyperlink" Target="https://doi.org/10.5061/dryad.pg4f4qrpg" TargetMode="External"/><Relationship Id="rId1366" Type="http://schemas.openxmlformats.org/officeDocument/2006/relationships/hyperlink" Target="https://doi.org/10.1111/evo.14274" TargetMode="External"/><Relationship Id="rId2112" Type="http://schemas.openxmlformats.org/officeDocument/2006/relationships/hyperlink" Target="https://doi.org/10.1111/1365-2435.14121" TargetMode="External"/><Relationship Id="rId943" Type="http://schemas.openxmlformats.org/officeDocument/2006/relationships/hyperlink" Target="https://doi.org/10.1111/evo.14274" TargetMode="External"/><Relationship Id="rId1019" Type="http://schemas.openxmlformats.org/officeDocument/2006/relationships/hyperlink" Target="https://doi.org/10.5061/dryad.pg4f4qrpg" TargetMode="External"/><Relationship Id="rId1573" Type="http://schemas.openxmlformats.org/officeDocument/2006/relationships/hyperlink" Target="https://doi.org/10.5061/dryad.2jm63xsz1" TargetMode="External"/><Relationship Id="rId1780" Type="http://schemas.openxmlformats.org/officeDocument/2006/relationships/hyperlink" Target="https://doi.org/10.5061/dryad.tb2rbp037" TargetMode="External"/><Relationship Id="rId1878" Type="http://schemas.openxmlformats.org/officeDocument/2006/relationships/hyperlink" Target="https://doi.org/10.5061/dryad.tb2rbp037" TargetMode="External"/><Relationship Id="rId72" Type="http://schemas.openxmlformats.org/officeDocument/2006/relationships/hyperlink" Target="https://doi.org/10.5061/dryad.1801qd8" TargetMode="External"/><Relationship Id="rId803" Type="http://schemas.openxmlformats.org/officeDocument/2006/relationships/hyperlink" Target="https://doi.org/10.1111/evo.14274" TargetMode="External"/><Relationship Id="rId1226" Type="http://schemas.openxmlformats.org/officeDocument/2006/relationships/hyperlink" Target="https://doi.org/10.1111/evo.14274" TargetMode="External"/><Relationship Id="rId1433" Type="http://schemas.openxmlformats.org/officeDocument/2006/relationships/hyperlink" Target="https://doi.org/10.5061/dryad.pg4f4qrpg" TargetMode="External"/><Relationship Id="rId1640" Type="http://schemas.openxmlformats.org/officeDocument/2006/relationships/hyperlink" Target="https://doi.org/10.5061/dryad.tb2rbp037" TargetMode="External"/><Relationship Id="rId1738" Type="http://schemas.openxmlformats.org/officeDocument/2006/relationships/hyperlink" Target="https://doi.org/10.5061/dryad.tb2rbp037" TargetMode="External"/><Relationship Id="rId1500" Type="http://schemas.openxmlformats.org/officeDocument/2006/relationships/hyperlink" Target="https://doi.org/10.5061/dryad.dj40r" TargetMode="External"/><Relationship Id="rId1945" Type="http://schemas.openxmlformats.org/officeDocument/2006/relationships/hyperlink" Target="https://doi.org/10.5061/dryad.tb2rbp037" TargetMode="External"/><Relationship Id="rId1805" Type="http://schemas.openxmlformats.org/officeDocument/2006/relationships/hyperlink" Target="https://doi.org/10.5061/dryad.tb2rbp037" TargetMode="External"/><Relationship Id="rId179" Type="http://schemas.openxmlformats.org/officeDocument/2006/relationships/hyperlink" Target="https://doi.org/10.1098/rspb.2018.1239" TargetMode="External"/><Relationship Id="rId386" Type="http://schemas.openxmlformats.org/officeDocument/2006/relationships/hyperlink" Target="https://doi.org/10.1371/journal.pone.0118299" TargetMode="External"/><Relationship Id="rId593" Type="http://schemas.openxmlformats.org/officeDocument/2006/relationships/hyperlink" Target="https://doi.org/10.5061/dryad.9sn3k" TargetMode="External"/><Relationship Id="rId2067" Type="http://schemas.openxmlformats.org/officeDocument/2006/relationships/hyperlink" Target="https://doi.org/10.1111/1365-2435.14121" TargetMode="External"/><Relationship Id="rId2274" Type="http://schemas.openxmlformats.org/officeDocument/2006/relationships/hyperlink" Target="https://doi.org/10.1111/1365-2435.14121" TargetMode="External"/><Relationship Id="rId246" Type="http://schemas.openxmlformats.org/officeDocument/2006/relationships/hyperlink" Target="https://doi.org/10.1111/oik.04501" TargetMode="External"/><Relationship Id="rId453" Type="http://schemas.openxmlformats.org/officeDocument/2006/relationships/hyperlink" Target="https://doi.org/10.5061/dryad.9sn3k" TargetMode="External"/><Relationship Id="rId660" Type="http://schemas.openxmlformats.org/officeDocument/2006/relationships/hyperlink" Target="https://doi.org/10.1371/journal.pone.0118299" TargetMode="External"/><Relationship Id="rId898" Type="http://schemas.openxmlformats.org/officeDocument/2006/relationships/hyperlink" Target="https://doi.org/10.1111/evo.14274" TargetMode="External"/><Relationship Id="rId1083" Type="http://schemas.openxmlformats.org/officeDocument/2006/relationships/hyperlink" Target="https://doi.org/10.1111/evo.14274" TargetMode="External"/><Relationship Id="rId1290" Type="http://schemas.openxmlformats.org/officeDocument/2006/relationships/hyperlink" Target="https://doi.org/10.1111/evo.14274" TargetMode="External"/><Relationship Id="rId2134" Type="http://schemas.openxmlformats.org/officeDocument/2006/relationships/hyperlink" Target="https://doi.org/10.1111/1365-2435.14121" TargetMode="External"/><Relationship Id="rId106" Type="http://schemas.openxmlformats.org/officeDocument/2006/relationships/hyperlink" Target="https://doi.org/10.1098/rspb.2018.1239" TargetMode="External"/><Relationship Id="rId313" Type="http://schemas.openxmlformats.org/officeDocument/2006/relationships/hyperlink" Target="https://doi.org/10.1371/journal.pone.0147975" TargetMode="External"/><Relationship Id="rId758" Type="http://schemas.openxmlformats.org/officeDocument/2006/relationships/hyperlink" Target="https://doi.org/10.1371/journal.pone.0118299" TargetMode="External"/><Relationship Id="rId965" Type="http://schemas.openxmlformats.org/officeDocument/2006/relationships/hyperlink" Target="https://doi.org/10.1111/evo.14274" TargetMode="External"/><Relationship Id="rId1150" Type="http://schemas.openxmlformats.org/officeDocument/2006/relationships/hyperlink" Target="https://doi.org/10.5061/dryad.pg4f4qrpg" TargetMode="External"/><Relationship Id="rId1388" Type="http://schemas.openxmlformats.org/officeDocument/2006/relationships/hyperlink" Target="https://doi.org/10.1111/evo.14274" TargetMode="External"/><Relationship Id="rId1595" Type="http://schemas.openxmlformats.org/officeDocument/2006/relationships/hyperlink" Target="https://doi.org/10.1111/1365-2745.14369" TargetMode="External"/><Relationship Id="rId94" Type="http://schemas.openxmlformats.org/officeDocument/2006/relationships/hyperlink" Target="https://doi.org/10.5061/dryad.1801qd8" TargetMode="External"/><Relationship Id="rId520" Type="http://schemas.openxmlformats.org/officeDocument/2006/relationships/hyperlink" Target="https://doi.org/10.1371/journal.pone.0118299" TargetMode="External"/><Relationship Id="rId618" Type="http://schemas.openxmlformats.org/officeDocument/2006/relationships/hyperlink" Target="https://doi.org/10.1371/journal.pone.0118299" TargetMode="External"/><Relationship Id="rId825" Type="http://schemas.openxmlformats.org/officeDocument/2006/relationships/hyperlink" Target="https://doi.org/10.1111/evo.14274" TargetMode="External"/><Relationship Id="rId1248" Type="http://schemas.openxmlformats.org/officeDocument/2006/relationships/hyperlink" Target="https://doi.org/10.5061/dryad.pg4f4qrpg" TargetMode="External"/><Relationship Id="rId1455" Type="http://schemas.openxmlformats.org/officeDocument/2006/relationships/hyperlink" Target="https://doi.org/10.5061/dryad.pg4f4qrpg" TargetMode="External"/><Relationship Id="rId1662" Type="http://schemas.openxmlformats.org/officeDocument/2006/relationships/hyperlink" Target="https://doi.org/10.5061/dryad.tb2rbp037" TargetMode="External"/><Relationship Id="rId2201" Type="http://schemas.openxmlformats.org/officeDocument/2006/relationships/hyperlink" Target="https://doi.org/10.1111/1365-2435.14121" TargetMode="External"/><Relationship Id="rId1010" Type="http://schemas.openxmlformats.org/officeDocument/2006/relationships/hyperlink" Target="https://doi.org/10.1111/evo.14274" TargetMode="External"/><Relationship Id="rId1108" Type="http://schemas.openxmlformats.org/officeDocument/2006/relationships/hyperlink" Target="https://doi.org/10.1111/evo.14274" TargetMode="External"/><Relationship Id="rId1315" Type="http://schemas.openxmlformats.org/officeDocument/2006/relationships/hyperlink" Target="https://doi.org/10.5061/dryad.pg4f4qrpg" TargetMode="External"/><Relationship Id="rId1967" Type="http://schemas.openxmlformats.org/officeDocument/2006/relationships/hyperlink" Target="https://doi.org/10.5061/dryad.tb2rbp037" TargetMode="External"/><Relationship Id="rId1522" Type="http://schemas.openxmlformats.org/officeDocument/2006/relationships/hyperlink" Target="https://doi.org/10.1111/jeb.12341" TargetMode="External"/><Relationship Id="rId21" Type="http://schemas.openxmlformats.org/officeDocument/2006/relationships/hyperlink" Target="https://doi.org/10.5061/dryad.hmgqnk9sd" TargetMode="External"/><Relationship Id="rId2089" Type="http://schemas.openxmlformats.org/officeDocument/2006/relationships/hyperlink" Target="https://doi.org/10.1111/1365-2435.14121" TargetMode="External"/><Relationship Id="rId2296" Type="http://schemas.openxmlformats.org/officeDocument/2006/relationships/hyperlink" Target="https://doi.org/10.1111/1365-2435.14121" TargetMode="External"/><Relationship Id="rId268" Type="http://schemas.openxmlformats.org/officeDocument/2006/relationships/hyperlink" Target="https://doi.org/10.5061/dryad.44mt9" TargetMode="External"/><Relationship Id="rId475" Type="http://schemas.openxmlformats.org/officeDocument/2006/relationships/hyperlink" Target="https://doi.org/10.1371/journal.pone.0118299" TargetMode="External"/><Relationship Id="rId682" Type="http://schemas.openxmlformats.org/officeDocument/2006/relationships/hyperlink" Target="https://doi.org/10.5061/dryad.9sn3k" TargetMode="External"/><Relationship Id="rId2156" Type="http://schemas.openxmlformats.org/officeDocument/2006/relationships/hyperlink" Target="https://doi.org/10.1111/1365-2435.14121" TargetMode="External"/><Relationship Id="rId128" Type="http://schemas.openxmlformats.org/officeDocument/2006/relationships/hyperlink" Target="https://doi.org/10.5061/dryad.81k9m23" TargetMode="External"/><Relationship Id="rId335" Type="http://schemas.openxmlformats.org/officeDocument/2006/relationships/hyperlink" Target="https://doi.org/10.5061/dryad.9sn3k" TargetMode="External"/><Relationship Id="rId542" Type="http://schemas.openxmlformats.org/officeDocument/2006/relationships/hyperlink" Target="https://doi.org/10.5061/dryad.9sn3k" TargetMode="External"/><Relationship Id="rId1172" Type="http://schemas.openxmlformats.org/officeDocument/2006/relationships/hyperlink" Target="https://doi.org/10.5061/dryad.pg4f4qrpg" TargetMode="External"/><Relationship Id="rId2016" Type="http://schemas.openxmlformats.org/officeDocument/2006/relationships/hyperlink" Target="https://doi.org/10.1111/1365-2435.14121" TargetMode="External"/><Relationship Id="rId2223" Type="http://schemas.openxmlformats.org/officeDocument/2006/relationships/hyperlink" Target="https://doi.org/10.1111/1365-2435.14121" TargetMode="External"/><Relationship Id="rId402" Type="http://schemas.openxmlformats.org/officeDocument/2006/relationships/hyperlink" Target="https://doi.org/10.5061/dryad.9sn3k" TargetMode="External"/><Relationship Id="rId1032" Type="http://schemas.openxmlformats.org/officeDocument/2006/relationships/hyperlink" Target="https://doi.org/10.5061/dryad.pg4f4qrpg" TargetMode="External"/><Relationship Id="rId1989" Type="http://schemas.openxmlformats.org/officeDocument/2006/relationships/hyperlink" Target="https://doi.org/10.1111/1365-2435.14121" TargetMode="External"/><Relationship Id="rId1849" Type="http://schemas.openxmlformats.org/officeDocument/2006/relationships/hyperlink" Target="https://doi.org/10.5061/dryad.tb2rbp037" TargetMode="External"/><Relationship Id="rId192" Type="http://schemas.openxmlformats.org/officeDocument/2006/relationships/hyperlink" Target="https://doi.org/10.1098/rspb.2018.1239" TargetMode="External"/><Relationship Id="rId1709" Type="http://schemas.openxmlformats.org/officeDocument/2006/relationships/hyperlink" Target="https://doi.org/10.5061/dryad.tb2rbp037" TargetMode="External"/><Relationship Id="rId1916" Type="http://schemas.openxmlformats.org/officeDocument/2006/relationships/hyperlink" Target="https://doi.org/10.5061/dryad.tb2rbp037" TargetMode="External"/><Relationship Id="rId2080" Type="http://schemas.openxmlformats.org/officeDocument/2006/relationships/hyperlink" Target="https://doi.org/10.1111/1365-2435.14121" TargetMode="External"/><Relationship Id="rId869" Type="http://schemas.openxmlformats.org/officeDocument/2006/relationships/hyperlink" Target="https://doi.org/10.5061/dryad.pg4f4qrpg" TargetMode="External"/><Relationship Id="rId1499" Type="http://schemas.openxmlformats.org/officeDocument/2006/relationships/hyperlink" Target="https://doi.org/10.1371/journal.pone.0147975" TargetMode="External"/><Relationship Id="rId729" Type="http://schemas.openxmlformats.org/officeDocument/2006/relationships/hyperlink" Target="https://doi.org/10.1371/journal.pone.0118299" TargetMode="External"/><Relationship Id="rId1359" Type="http://schemas.openxmlformats.org/officeDocument/2006/relationships/hyperlink" Target="https://doi.org/10.5061/dryad.pg4f4qrpg" TargetMode="External"/><Relationship Id="rId936" Type="http://schemas.openxmlformats.org/officeDocument/2006/relationships/hyperlink" Target="https://doi.org/10.5061/dryad.pg4f4qrpg" TargetMode="External"/><Relationship Id="rId1219" Type="http://schemas.openxmlformats.org/officeDocument/2006/relationships/hyperlink" Target="https://doi.org/10.5061/dryad.pg4f4qrpg" TargetMode="External"/><Relationship Id="rId1566" Type="http://schemas.openxmlformats.org/officeDocument/2006/relationships/hyperlink" Target="https://doi.org/10.5061/dryad.2jm63xsz1" TargetMode="External"/><Relationship Id="rId1773" Type="http://schemas.openxmlformats.org/officeDocument/2006/relationships/hyperlink" Target="https://doi.org/10.5061/dryad.tb2rbp037" TargetMode="External"/><Relationship Id="rId1980" Type="http://schemas.openxmlformats.org/officeDocument/2006/relationships/hyperlink" Target="https://doi.org/10.1111/1365-2435.14121" TargetMode="External"/><Relationship Id="rId65" Type="http://schemas.openxmlformats.org/officeDocument/2006/relationships/hyperlink" Target="https://doi.org/10.1111/evo.13950" TargetMode="External"/><Relationship Id="rId1426" Type="http://schemas.openxmlformats.org/officeDocument/2006/relationships/hyperlink" Target="https://doi.org/10.1111/evo.14274" TargetMode="External"/><Relationship Id="rId1633" Type="http://schemas.openxmlformats.org/officeDocument/2006/relationships/hyperlink" Target="https://doi.org/10.5061/dryad.tb2rbp037" TargetMode="External"/><Relationship Id="rId1840" Type="http://schemas.openxmlformats.org/officeDocument/2006/relationships/hyperlink" Target="https://doi.org/10.5061/dryad.tb2rbp037" TargetMode="External"/><Relationship Id="rId1700" Type="http://schemas.openxmlformats.org/officeDocument/2006/relationships/hyperlink" Target="https://doi.org/10.5061/dryad.tb2rbp037" TargetMode="External"/><Relationship Id="rId379" Type="http://schemas.openxmlformats.org/officeDocument/2006/relationships/hyperlink" Target="https://doi.org/10.5061/dryad.9sn3k" TargetMode="External"/><Relationship Id="rId586" Type="http://schemas.openxmlformats.org/officeDocument/2006/relationships/hyperlink" Target="https://doi.org/10.1371/journal.pone.0118299" TargetMode="External"/><Relationship Id="rId793" Type="http://schemas.openxmlformats.org/officeDocument/2006/relationships/hyperlink" Target="https://doi.org/10.1111/evo.14274" TargetMode="External"/><Relationship Id="rId2267" Type="http://schemas.openxmlformats.org/officeDocument/2006/relationships/hyperlink" Target="https://doi.org/10.1111/1365-2435.14121" TargetMode="External"/><Relationship Id="rId239" Type="http://schemas.openxmlformats.org/officeDocument/2006/relationships/hyperlink" Target="https://doi.org/10.1111/oik.04501" TargetMode="External"/><Relationship Id="rId446" Type="http://schemas.openxmlformats.org/officeDocument/2006/relationships/hyperlink" Target="https://doi.org/10.1371/journal.pone.0118299" TargetMode="External"/><Relationship Id="rId653" Type="http://schemas.openxmlformats.org/officeDocument/2006/relationships/hyperlink" Target="https://doi.org/10.5061/dryad.9sn3k" TargetMode="External"/><Relationship Id="rId1076" Type="http://schemas.openxmlformats.org/officeDocument/2006/relationships/hyperlink" Target="https://doi.org/10.1111/evo.14274" TargetMode="External"/><Relationship Id="rId1283" Type="http://schemas.openxmlformats.org/officeDocument/2006/relationships/hyperlink" Target="https://doi.org/10.1111/evo.14274" TargetMode="External"/><Relationship Id="rId1490" Type="http://schemas.openxmlformats.org/officeDocument/2006/relationships/hyperlink" Target="https://doi.org/10.5061/dryad.dj40r" TargetMode="External"/><Relationship Id="rId2127" Type="http://schemas.openxmlformats.org/officeDocument/2006/relationships/hyperlink" Target="https://doi.org/10.1111/1365-2435.14121" TargetMode="External"/><Relationship Id="rId306" Type="http://schemas.openxmlformats.org/officeDocument/2006/relationships/hyperlink" Target="https://doi.org/10.5061/dryad.dj40r" TargetMode="External"/><Relationship Id="rId860" Type="http://schemas.openxmlformats.org/officeDocument/2006/relationships/hyperlink" Target="https://doi.org/10.5061/dryad.pg4f4qrpg" TargetMode="External"/><Relationship Id="rId1143" Type="http://schemas.openxmlformats.org/officeDocument/2006/relationships/hyperlink" Target="https://doi.org/10.5061/dryad.pg4f4qrpg" TargetMode="External"/><Relationship Id="rId513" Type="http://schemas.openxmlformats.org/officeDocument/2006/relationships/hyperlink" Target="https://doi.org/10.5061/dryad.9sn3k" TargetMode="External"/><Relationship Id="rId720" Type="http://schemas.openxmlformats.org/officeDocument/2006/relationships/hyperlink" Target="https://doi.org/10.1371/journal.pone.0118299" TargetMode="External"/><Relationship Id="rId1350" Type="http://schemas.openxmlformats.org/officeDocument/2006/relationships/hyperlink" Target="https://doi.org/10.1111/evo.14274" TargetMode="External"/><Relationship Id="rId1003" Type="http://schemas.openxmlformats.org/officeDocument/2006/relationships/hyperlink" Target="https://doi.org/10.1111/evo.14274" TargetMode="External"/><Relationship Id="rId1210" Type="http://schemas.openxmlformats.org/officeDocument/2006/relationships/hyperlink" Target="https://doi.org/10.1111/evo.14274" TargetMode="External"/><Relationship Id="rId2191" Type="http://schemas.openxmlformats.org/officeDocument/2006/relationships/hyperlink" Target="https://doi.org/10.1111/1365-2435.14121" TargetMode="External"/><Relationship Id="rId163" Type="http://schemas.openxmlformats.org/officeDocument/2006/relationships/hyperlink" Target="https://doi.org/10.5061/dryad.81k9m23" TargetMode="External"/><Relationship Id="rId370" Type="http://schemas.openxmlformats.org/officeDocument/2006/relationships/hyperlink" Target="https://doi.org/10.1371/journal.pone.0118299" TargetMode="External"/><Relationship Id="rId2051" Type="http://schemas.openxmlformats.org/officeDocument/2006/relationships/hyperlink" Target="https://doi.org/10.1111/1365-2435.14121" TargetMode="External"/><Relationship Id="rId230" Type="http://schemas.openxmlformats.org/officeDocument/2006/relationships/hyperlink" Target="https://doi.org/10.1111/oik.04501" TargetMode="External"/><Relationship Id="rId1677" Type="http://schemas.openxmlformats.org/officeDocument/2006/relationships/hyperlink" Target="https://doi.org/10.5061/dryad.tb2rbp037" TargetMode="External"/><Relationship Id="rId1884" Type="http://schemas.openxmlformats.org/officeDocument/2006/relationships/hyperlink" Target="https://doi.org/10.5061/dryad.tb2rbp037" TargetMode="External"/><Relationship Id="rId907" Type="http://schemas.openxmlformats.org/officeDocument/2006/relationships/hyperlink" Target="https://doi.org/10.5061/dryad.pg4f4qrpg" TargetMode="External"/><Relationship Id="rId1537" Type="http://schemas.openxmlformats.org/officeDocument/2006/relationships/hyperlink" Target="https://doi.org/10.5061/dryad.2jm63xsz1" TargetMode="External"/><Relationship Id="rId1744" Type="http://schemas.openxmlformats.org/officeDocument/2006/relationships/hyperlink" Target="https://doi.org/10.5061/dryad.tb2rbp037" TargetMode="External"/><Relationship Id="rId1951" Type="http://schemas.openxmlformats.org/officeDocument/2006/relationships/hyperlink" Target="https://doi.org/10.5061/dryad.tb2rbp037" TargetMode="External"/><Relationship Id="rId36" Type="http://schemas.openxmlformats.org/officeDocument/2006/relationships/hyperlink" Target="https://doi.org/10.1111/nph.20373" TargetMode="External"/><Relationship Id="rId1604" Type="http://schemas.openxmlformats.org/officeDocument/2006/relationships/hyperlink" Target="https://doi.org/10.1111/1365-2745.14369" TargetMode="External"/><Relationship Id="rId1811" Type="http://schemas.openxmlformats.org/officeDocument/2006/relationships/hyperlink" Target="https://doi.org/10.5061/dryad.tb2rbp037" TargetMode="External"/><Relationship Id="rId697" Type="http://schemas.openxmlformats.org/officeDocument/2006/relationships/hyperlink" Target="https://doi.org/10.1371/journal.pone.0118299" TargetMode="External"/><Relationship Id="rId1187" Type="http://schemas.openxmlformats.org/officeDocument/2006/relationships/hyperlink" Target="https://doi.org/10.1111/evo.14274" TargetMode="External"/><Relationship Id="rId557" Type="http://schemas.openxmlformats.org/officeDocument/2006/relationships/hyperlink" Target="https://doi.org/10.1371/journal.pone.0118299" TargetMode="External"/><Relationship Id="rId764" Type="http://schemas.openxmlformats.org/officeDocument/2006/relationships/hyperlink" Target="https://doi.org/10.5061/dryad.kq72j" TargetMode="External"/><Relationship Id="rId971" Type="http://schemas.openxmlformats.org/officeDocument/2006/relationships/hyperlink" Target="https://doi.org/10.1111/evo.14274" TargetMode="External"/><Relationship Id="rId1394" Type="http://schemas.openxmlformats.org/officeDocument/2006/relationships/hyperlink" Target="https://doi.org/10.1111/evo.14274" TargetMode="External"/><Relationship Id="rId2238" Type="http://schemas.openxmlformats.org/officeDocument/2006/relationships/hyperlink" Target="https://doi.org/10.1111/1365-2435.14121" TargetMode="External"/><Relationship Id="rId417" Type="http://schemas.openxmlformats.org/officeDocument/2006/relationships/hyperlink" Target="https://doi.org/10.1371/journal.pone.0118299" TargetMode="External"/><Relationship Id="rId624" Type="http://schemas.openxmlformats.org/officeDocument/2006/relationships/hyperlink" Target="https://doi.org/10.5061/dryad.9sn3k" TargetMode="External"/><Relationship Id="rId831" Type="http://schemas.openxmlformats.org/officeDocument/2006/relationships/hyperlink" Target="https://doi.org/10.1111/evo.14274" TargetMode="External"/><Relationship Id="rId1047" Type="http://schemas.openxmlformats.org/officeDocument/2006/relationships/hyperlink" Target="https://doi.org/10.1111/evo.14274" TargetMode="External"/><Relationship Id="rId1254" Type="http://schemas.openxmlformats.org/officeDocument/2006/relationships/hyperlink" Target="https://doi.org/10.1111/evo.14274" TargetMode="External"/><Relationship Id="rId1461" Type="http://schemas.openxmlformats.org/officeDocument/2006/relationships/hyperlink" Target="https://doi.org/10.5061/dryad.pg4f4qrpg" TargetMode="External"/><Relationship Id="rId2305" Type="http://schemas.openxmlformats.org/officeDocument/2006/relationships/hyperlink" Target="https://doi.org/10.1111/1365-2435.14121" TargetMode="External"/><Relationship Id="rId1114" Type="http://schemas.openxmlformats.org/officeDocument/2006/relationships/hyperlink" Target="https://doi.org/10.5061/dryad.pg4f4qrpg" TargetMode="External"/><Relationship Id="rId1321" Type="http://schemas.openxmlformats.org/officeDocument/2006/relationships/hyperlink" Target="https://doi.org/10.5061/dryad.pg4f4qrpg" TargetMode="External"/><Relationship Id="rId2095" Type="http://schemas.openxmlformats.org/officeDocument/2006/relationships/hyperlink" Target="https://doi.org/10.1111/1365-2435.14121" TargetMode="External"/><Relationship Id="rId274" Type="http://schemas.openxmlformats.org/officeDocument/2006/relationships/hyperlink" Target="https://doi.org/10.1111/oik.04501" TargetMode="External"/><Relationship Id="rId481" Type="http://schemas.openxmlformats.org/officeDocument/2006/relationships/hyperlink" Target="https://doi.org/10.5061/dryad.9sn3k" TargetMode="External"/><Relationship Id="rId2162" Type="http://schemas.openxmlformats.org/officeDocument/2006/relationships/hyperlink" Target="https://doi.org/10.1111/1365-2435.14121" TargetMode="External"/><Relationship Id="rId134" Type="http://schemas.openxmlformats.org/officeDocument/2006/relationships/hyperlink" Target="https://doi.org/10.1098/rspb.2018.1239" TargetMode="External"/><Relationship Id="rId341" Type="http://schemas.openxmlformats.org/officeDocument/2006/relationships/hyperlink" Target="https://doi.org/10.5061/dryad.9sn3k" TargetMode="External"/><Relationship Id="rId2022" Type="http://schemas.openxmlformats.org/officeDocument/2006/relationships/hyperlink" Target="https://doi.org/10.1111/1365-2435.14121" TargetMode="External"/><Relationship Id="rId201" Type="http://schemas.openxmlformats.org/officeDocument/2006/relationships/hyperlink" Target="https://doi.org/10.5061/dryad.44mt9" TargetMode="External"/><Relationship Id="rId1788" Type="http://schemas.openxmlformats.org/officeDocument/2006/relationships/hyperlink" Target="https://doi.org/10.5061/dryad.tb2rbp037" TargetMode="External"/><Relationship Id="rId1995" Type="http://schemas.openxmlformats.org/officeDocument/2006/relationships/hyperlink" Target="https://doi.org/10.1111/1365-2435.14121" TargetMode="External"/><Relationship Id="rId1648" Type="http://schemas.openxmlformats.org/officeDocument/2006/relationships/hyperlink" Target="https://doi.org/10.5061/dryad.tb2rbp037" TargetMode="External"/><Relationship Id="rId1508" Type="http://schemas.openxmlformats.org/officeDocument/2006/relationships/hyperlink" Target="https://doi.org/10.5061/dryad.dj40r" TargetMode="External"/><Relationship Id="rId1855" Type="http://schemas.openxmlformats.org/officeDocument/2006/relationships/hyperlink" Target="https://doi.org/10.5061/dryad.tb2rbp037" TargetMode="External"/><Relationship Id="rId1715" Type="http://schemas.openxmlformats.org/officeDocument/2006/relationships/hyperlink" Target="https://doi.org/10.5061/dryad.tb2rbp037" TargetMode="External"/><Relationship Id="rId1922" Type="http://schemas.openxmlformats.org/officeDocument/2006/relationships/hyperlink" Target="https://doi.org/10.5061/dryad.tb2rbp037" TargetMode="External"/><Relationship Id="rId668" Type="http://schemas.openxmlformats.org/officeDocument/2006/relationships/hyperlink" Target="https://doi.org/10.1371/journal.pone.0118299" TargetMode="External"/><Relationship Id="rId875" Type="http://schemas.openxmlformats.org/officeDocument/2006/relationships/hyperlink" Target="https://doi.org/10.5061/dryad.pg4f4qrpg" TargetMode="External"/><Relationship Id="rId1298" Type="http://schemas.openxmlformats.org/officeDocument/2006/relationships/hyperlink" Target="https://doi.org/10.5061/dryad.pg4f4qrpg" TargetMode="External"/><Relationship Id="rId528" Type="http://schemas.openxmlformats.org/officeDocument/2006/relationships/hyperlink" Target="https://doi.org/10.1371/journal.pone.0118299" TargetMode="External"/><Relationship Id="rId735" Type="http://schemas.openxmlformats.org/officeDocument/2006/relationships/hyperlink" Target="https://doi.org/10.1371/journal.pone.0118299" TargetMode="External"/><Relationship Id="rId942" Type="http://schemas.openxmlformats.org/officeDocument/2006/relationships/hyperlink" Target="https://doi.org/10.1111/evo.14274" TargetMode="External"/><Relationship Id="rId1158" Type="http://schemas.openxmlformats.org/officeDocument/2006/relationships/hyperlink" Target="https://doi.org/10.5061/dryad.pg4f4qrpg" TargetMode="External"/><Relationship Id="rId1365" Type="http://schemas.openxmlformats.org/officeDocument/2006/relationships/hyperlink" Target="https://doi.org/10.5061/dryad.pg4f4qrpg" TargetMode="External"/><Relationship Id="rId1572" Type="http://schemas.openxmlformats.org/officeDocument/2006/relationships/hyperlink" Target="https://doi.org/10.1111/1365-2745.14369" TargetMode="External"/><Relationship Id="rId2209" Type="http://schemas.openxmlformats.org/officeDocument/2006/relationships/hyperlink" Target="https://doi.org/10.1111/1365-2435.14121" TargetMode="External"/><Relationship Id="rId1018" Type="http://schemas.openxmlformats.org/officeDocument/2006/relationships/hyperlink" Target="https://doi.org/10.5061/dryad.pg4f4qrpg" TargetMode="External"/><Relationship Id="rId1225" Type="http://schemas.openxmlformats.org/officeDocument/2006/relationships/hyperlink" Target="https://doi.org/10.1111/evo.14274" TargetMode="External"/><Relationship Id="rId1432" Type="http://schemas.openxmlformats.org/officeDocument/2006/relationships/hyperlink" Target="https://doi.org/10.1111/evo.14274" TargetMode="External"/><Relationship Id="rId71" Type="http://schemas.openxmlformats.org/officeDocument/2006/relationships/hyperlink" Target="https://doi.org/10.1111/evo.13852" TargetMode="External"/><Relationship Id="rId802" Type="http://schemas.openxmlformats.org/officeDocument/2006/relationships/hyperlink" Target="https://doi.org/10.1111/evo.14274" TargetMode="External"/><Relationship Id="rId178" Type="http://schemas.openxmlformats.org/officeDocument/2006/relationships/hyperlink" Target="https://doi.org/10.1098/rspb.2018.1239" TargetMode="External"/><Relationship Id="rId385" Type="http://schemas.openxmlformats.org/officeDocument/2006/relationships/hyperlink" Target="https://doi.org/10.1371/journal.pone.0118299" TargetMode="External"/><Relationship Id="rId592" Type="http://schemas.openxmlformats.org/officeDocument/2006/relationships/hyperlink" Target="https://doi.org/10.5061/dryad.9sn3k" TargetMode="External"/><Relationship Id="rId2066" Type="http://schemas.openxmlformats.org/officeDocument/2006/relationships/hyperlink" Target="https://doi.org/10.1111/1365-2435.14121" TargetMode="External"/><Relationship Id="rId2273" Type="http://schemas.openxmlformats.org/officeDocument/2006/relationships/hyperlink" Target="https://doi.org/10.1111/1365-2435.14121" TargetMode="External"/><Relationship Id="rId245" Type="http://schemas.openxmlformats.org/officeDocument/2006/relationships/hyperlink" Target="https://doi.org/10.1111/oik.04501" TargetMode="External"/><Relationship Id="rId452" Type="http://schemas.openxmlformats.org/officeDocument/2006/relationships/hyperlink" Target="https://doi.org/10.5061/dryad.9sn3k" TargetMode="External"/><Relationship Id="rId1082" Type="http://schemas.openxmlformats.org/officeDocument/2006/relationships/hyperlink" Target="https://doi.org/10.1111/evo.14274" TargetMode="External"/><Relationship Id="rId2133" Type="http://schemas.openxmlformats.org/officeDocument/2006/relationships/hyperlink" Target="https://doi.org/10.1111/1365-2435.14121" TargetMode="External"/><Relationship Id="rId105" Type="http://schemas.openxmlformats.org/officeDocument/2006/relationships/hyperlink" Target="https://doi.org/10.1098/rspb.2018.1239" TargetMode="External"/><Relationship Id="rId312" Type="http://schemas.openxmlformats.org/officeDocument/2006/relationships/hyperlink" Target="https://doi.org/10.1371/journal.pone.0147975" TargetMode="External"/><Relationship Id="rId2200" Type="http://schemas.openxmlformats.org/officeDocument/2006/relationships/hyperlink" Target="https://doi.org/10.1111/1365-2435.14121" TargetMode="External"/><Relationship Id="rId1899" Type="http://schemas.openxmlformats.org/officeDocument/2006/relationships/hyperlink" Target="https://doi.org/10.5061/dryad.tb2rbp037" TargetMode="External"/><Relationship Id="rId1759" Type="http://schemas.openxmlformats.org/officeDocument/2006/relationships/hyperlink" Target="https://doi.org/10.5061/dryad.tb2rbp037" TargetMode="External"/><Relationship Id="rId1966" Type="http://schemas.openxmlformats.org/officeDocument/2006/relationships/hyperlink" Target="https://doi.org/10.5061/dryad.tb2rbp037" TargetMode="External"/><Relationship Id="rId1619" Type="http://schemas.openxmlformats.org/officeDocument/2006/relationships/hyperlink" Target="https://doi.org/10.1111/1365-2745.14369" TargetMode="External"/><Relationship Id="rId1826" Type="http://schemas.openxmlformats.org/officeDocument/2006/relationships/hyperlink" Target="https://doi.org/10.5061/dryad.tb2rbp037" TargetMode="External"/><Relationship Id="rId779" Type="http://schemas.openxmlformats.org/officeDocument/2006/relationships/hyperlink" Target="https://doi.org/10.1111/evo.14274" TargetMode="External"/><Relationship Id="rId986" Type="http://schemas.openxmlformats.org/officeDocument/2006/relationships/hyperlink" Target="https://doi.org/10.5061/dryad.pg4f4qrpg" TargetMode="External"/><Relationship Id="rId639" Type="http://schemas.openxmlformats.org/officeDocument/2006/relationships/hyperlink" Target="https://doi.org/10.5061/dryad.9sn3k" TargetMode="External"/><Relationship Id="rId1269" Type="http://schemas.openxmlformats.org/officeDocument/2006/relationships/hyperlink" Target="https://doi.org/10.5061/dryad.pg4f4qrpg" TargetMode="External"/><Relationship Id="rId1476" Type="http://schemas.openxmlformats.org/officeDocument/2006/relationships/hyperlink" Target="https://doi.org/10.1111/oik.04501" TargetMode="External"/><Relationship Id="rId846" Type="http://schemas.openxmlformats.org/officeDocument/2006/relationships/hyperlink" Target="https://doi.org/10.5061/dryad.pg4f4qrpg" TargetMode="External"/><Relationship Id="rId1129" Type="http://schemas.openxmlformats.org/officeDocument/2006/relationships/hyperlink" Target="https://doi.org/10.5061/dryad.pg4f4qrpg" TargetMode="External"/><Relationship Id="rId1683" Type="http://schemas.openxmlformats.org/officeDocument/2006/relationships/hyperlink" Target="https://doi.org/10.5061/dryad.tb2rbp037" TargetMode="External"/><Relationship Id="rId1890" Type="http://schemas.openxmlformats.org/officeDocument/2006/relationships/hyperlink" Target="https://doi.org/10.5061/dryad.tb2rbp037" TargetMode="External"/><Relationship Id="rId706" Type="http://schemas.openxmlformats.org/officeDocument/2006/relationships/hyperlink" Target="https://doi.org/10.1371/journal.pone.0118299" TargetMode="External"/><Relationship Id="rId913" Type="http://schemas.openxmlformats.org/officeDocument/2006/relationships/hyperlink" Target="https://doi.org/10.5061/dryad.pg4f4qrpg" TargetMode="External"/><Relationship Id="rId1336" Type="http://schemas.openxmlformats.org/officeDocument/2006/relationships/hyperlink" Target="https://doi.org/10.1111/evo.14274" TargetMode="External"/><Relationship Id="rId1543" Type="http://schemas.openxmlformats.org/officeDocument/2006/relationships/hyperlink" Target="https://doi.org/10.5061/dryad.2jm63xsz1" TargetMode="External"/><Relationship Id="rId1750" Type="http://schemas.openxmlformats.org/officeDocument/2006/relationships/hyperlink" Target="https://doi.org/10.5061/dryad.tb2rbp037" TargetMode="External"/><Relationship Id="rId42" Type="http://schemas.openxmlformats.org/officeDocument/2006/relationships/hyperlink" Target="https://doi.org/10.5061/dryad.2280gb637" TargetMode="External"/><Relationship Id="rId1403" Type="http://schemas.openxmlformats.org/officeDocument/2006/relationships/hyperlink" Target="https://doi.org/10.5061/dryad.pg4f4qrpg" TargetMode="External"/><Relationship Id="rId1610" Type="http://schemas.openxmlformats.org/officeDocument/2006/relationships/hyperlink" Target="https://doi.org/10.5061/dryad.2jm63xsz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DC18-CE75-48C6-ADCA-40F2FA981C58}">
  <dimension ref="A1:CA1172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5" x14ac:dyDescent="0.25"/>
  <cols>
    <col min="1" max="1" width="3" bestFit="1" customWidth="1"/>
    <col min="2" max="2" width="14" customWidth="1"/>
    <col min="3" max="3" width="5" bestFit="1" customWidth="1"/>
    <col min="4" max="4" width="13.140625" customWidth="1"/>
    <col min="5" max="6" width="9.140625" customWidth="1"/>
    <col min="7" max="7" width="15.28515625" bestFit="1" customWidth="1"/>
    <col min="8" max="8" width="9.140625" customWidth="1"/>
    <col min="9" max="9" width="14" bestFit="1" customWidth="1"/>
    <col min="10" max="10" width="11.28515625" customWidth="1"/>
    <col min="11" max="11" width="17" customWidth="1"/>
    <col min="12" max="14" width="9.140625" customWidth="1"/>
    <col min="15" max="15" width="6.85546875" bestFit="1" customWidth="1"/>
    <col min="16" max="16" width="9.5703125" bestFit="1" customWidth="1"/>
    <col min="17" max="17" width="9.140625" customWidth="1"/>
    <col min="18" max="19" width="10.28515625" customWidth="1"/>
    <col min="20" max="20" width="12.85546875" customWidth="1"/>
    <col min="21" max="21" width="9.140625" customWidth="1"/>
    <col min="22" max="22" width="12.42578125" bestFit="1" customWidth="1"/>
    <col min="23" max="24" width="9.140625" customWidth="1"/>
    <col min="25" max="25" width="7.42578125" customWidth="1"/>
    <col min="26" max="26" width="6" bestFit="1" customWidth="1"/>
    <col min="27" max="27" width="39.7109375" customWidth="1"/>
    <col min="28" max="30" width="9.140625" customWidth="1"/>
    <col min="31" max="31" width="13.28515625" customWidth="1"/>
    <col min="32" max="32" width="19" bestFit="1" customWidth="1"/>
    <col min="33" max="33" width="19" customWidth="1"/>
    <col min="34" max="34" width="12.7109375" bestFit="1" customWidth="1"/>
    <col min="35" max="35" width="11" bestFit="1" customWidth="1"/>
    <col min="37" max="37" width="12.28515625" bestFit="1" customWidth="1"/>
    <col min="38" max="39" width="12.140625" bestFit="1" customWidth="1"/>
    <col min="40" max="40" width="9.140625" bestFit="1" customWidth="1"/>
    <col min="41" max="41" width="9.42578125" customWidth="1"/>
    <col min="42" max="42" width="12.5703125" bestFit="1" customWidth="1"/>
    <col min="43" max="43" width="10.85546875" bestFit="1" customWidth="1"/>
    <col min="46" max="46" width="11.5703125" bestFit="1" customWidth="1"/>
    <col min="47" max="47" width="12.140625" bestFit="1" customWidth="1"/>
    <col min="48" max="48" width="14.140625" bestFit="1" customWidth="1"/>
    <col min="49" max="49" width="14" bestFit="1" customWidth="1"/>
    <col min="50" max="50" width="9.28515625" bestFit="1" customWidth="1"/>
    <col min="51" max="51" width="11.85546875" bestFit="1" customWidth="1"/>
    <col min="52" max="52" width="14.85546875" bestFit="1" customWidth="1"/>
    <col min="53" max="53" width="15.42578125" bestFit="1" customWidth="1"/>
    <col min="54" max="54" width="17.42578125" bestFit="1" customWidth="1"/>
    <col min="55" max="55" width="17.28515625" bestFit="1" customWidth="1"/>
  </cols>
  <sheetData>
    <row r="1" spans="1:79" s="6" customFormat="1" x14ac:dyDescent="0.25">
      <c r="A1" s="2" t="s">
        <v>53</v>
      </c>
      <c r="B1" s="2" t="s">
        <v>0</v>
      </c>
      <c r="C1" s="2" t="s">
        <v>78</v>
      </c>
      <c r="D1" s="2" t="s">
        <v>1</v>
      </c>
      <c r="E1" s="2" t="s">
        <v>2</v>
      </c>
      <c r="F1" s="2" t="s">
        <v>9</v>
      </c>
      <c r="G1" s="2" t="s">
        <v>8</v>
      </c>
      <c r="H1" s="2" t="s">
        <v>23</v>
      </c>
      <c r="I1" s="2" t="s">
        <v>25</v>
      </c>
      <c r="J1" s="2" t="s">
        <v>10</v>
      </c>
      <c r="K1" s="2" t="s">
        <v>6</v>
      </c>
      <c r="L1" s="2" t="s">
        <v>14</v>
      </c>
      <c r="M1" s="2" t="s">
        <v>133</v>
      </c>
      <c r="N1" s="2" t="s">
        <v>159</v>
      </c>
      <c r="O1" s="2" t="s">
        <v>202</v>
      </c>
      <c r="P1" s="2" t="s">
        <v>150</v>
      </c>
      <c r="Q1" s="2" t="s">
        <v>3</v>
      </c>
      <c r="R1" s="2" t="s">
        <v>123</v>
      </c>
      <c r="S1" s="2" t="s">
        <v>545</v>
      </c>
      <c r="T1" s="2" t="s">
        <v>5</v>
      </c>
      <c r="U1" s="2" t="s">
        <v>122</v>
      </c>
      <c r="V1" s="2" t="s">
        <v>4</v>
      </c>
      <c r="W1" s="2" t="s">
        <v>131</v>
      </c>
      <c r="X1" s="2" t="s">
        <v>132</v>
      </c>
      <c r="Y1" s="2" t="s">
        <v>200</v>
      </c>
      <c r="Z1" s="2" t="s">
        <v>544</v>
      </c>
      <c r="AA1" s="4" t="s">
        <v>7</v>
      </c>
      <c r="AB1" s="2" t="s">
        <v>588</v>
      </c>
      <c r="AC1" s="2" t="s">
        <v>579</v>
      </c>
      <c r="AD1" s="2" t="s">
        <v>589</v>
      </c>
      <c r="AE1" s="2" t="s">
        <v>135</v>
      </c>
      <c r="AF1" s="2" t="s">
        <v>15</v>
      </c>
      <c r="AG1" s="2" t="s">
        <v>598</v>
      </c>
      <c r="AH1" s="2" t="s">
        <v>376</v>
      </c>
      <c r="AI1" s="2" t="s">
        <v>503</v>
      </c>
      <c r="AJ1" s="2" t="s">
        <v>146</v>
      </c>
      <c r="AK1" s="2" t="s">
        <v>147</v>
      </c>
      <c r="AL1" s="2" t="s">
        <v>148</v>
      </c>
      <c r="AM1" s="2" t="s">
        <v>149</v>
      </c>
      <c r="AN1" s="2" t="s">
        <v>134</v>
      </c>
      <c r="AO1" s="2" t="s">
        <v>495</v>
      </c>
      <c r="AP1" s="2" t="s">
        <v>16</v>
      </c>
      <c r="AQ1" s="2" t="s">
        <v>12</v>
      </c>
      <c r="AR1" s="2" t="s">
        <v>136</v>
      </c>
      <c r="AS1" s="2" t="s">
        <v>504</v>
      </c>
      <c r="AT1" s="2" t="s">
        <v>138</v>
      </c>
      <c r="AU1" s="2" t="s">
        <v>139</v>
      </c>
      <c r="AV1" s="2" t="s">
        <v>140</v>
      </c>
      <c r="AW1" s="2" t="s">
        <v>141</v>
      </c>
      <c r="AX1" s="2" t="s">
        <v>137</v>
      </c>
      <c r="AY1" s="2" t="s">
        <v>505</v>
      </c>
      <c r="AZ1" s="2" t="s">
        <v>142</v>
      </c>
      <c r="BA1" s="2" t="s">
        <v>143</v>
      </c>
      <c r="BB1" s="2" t="s">
        <v>144</v>
      </c>
      <c r="BC1" s="2" t="s">
        <v>145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79" x14ac:dyDescent="0.25">
      <c r="A2">
        <v>1</v>
      </c>
      <c r="B2" t="s">
        <v>17</v>
      </c>
      <c r="C2" s="5">
        <v>2025</v>
      </c>
      <c r="D2" t="s">
        <v>18</v>
      </c>
      <c r="E2" s="3" t="s">
        <v>19</v>
      </c>
      <c r="F2" s="3" t="s">
        <v>20</v>
      </c>
      <c r="G2" s="1" t="s">
        <v>162</v>
      </c>
      <c r="H2" t="s">
        <v>24</v>
      </c>
      <c r="I2" t="s">
        <v>26</v>
      </c>
      <c r="J2" t="s">
        <v>22</v>
      </c>
      <c r="K2" t="s">
        <v>21</v>
      </c>
      <c r="L2" t="s">
        <v>29</v>
      </c>
      <c r="M2" t="s">
        <v>259</v>
      </c>
      <c r="N2" t="s">
        <v>161</v>
      </c>
      <c r="P2" t="s">
        <v>151</v>
      </c>
      <c r="Q2" t="s">
        <v>74</v>
      </c>
      <c r="R2" t="s">
        <v>124</v>
      </c>
      <c r="S2" t="s">
        <v>548</v>
      </c>
      <c r="T2" t="s">
        <v>115</v>
      </c>
      <c r="U2" t="s">
        <v>125</v>
      </c>
      <c r="V2" t="s">
        <v>11</v>
      </c>
      <c r="X2" t="s">
        <v>203</v>
      </c>
      <c r="AA2" t="s">
        <v>207</v>
      </c>
      <c r="AB2">
        <v>1</v>
      </c>
      <c r="AC2" t="s">
        <v>317</v>
      </c>
      <c r="AD2">
        <v>0</v>
      </c>
      <c r="AE2" t="s">
        <v>345</v>
      </c>
      <c r="AF2" t="str">
        <f t="shared" ref="AF2:AF25" si="0">IF(AR2="NA","MISSING DATA",IF(AK2,IF(AL2,IF(AX2&lt;0,"stabilising","disruptive"),IF(AJ2,IF(AR2&gt;0,"positive directional","negative directional"),"not in range")),IF(AJ2,IF(AR2&gt;0,"positive directional","negative directional"),"NA")))</f>
        <v>stabilising</v>
      </c>
      <c r="AG2" t="str">
        <f>IF(AR2="NA","MISSING DATA",IF(AC2="both",IF(AK2,IF(AX2&lt;0,"stabilising","disruptive"),IF(AJ2,IF(AR2&gt;0,"positive directional","negative directional"),"NA")),IF(AC2="quadratic",IF(AK2,IF(AX2&lt;0,"stabilising","disruptive"),"NA"),IF(AC2="linear",IF(AJ2,IF(AR2&gt;0,"positive directional","negative directional"),"NA")))))</f>
        <v>stabilising</v>
      </c>
      <c r="AH2">
        <f t="shared" ref="AH2:AH118" si="1">IF(AF2="NA","NA",IF(AF2="MISSING DATA","NA",IF(OR(AF2="positive directional",AF2="negative directional"),AR2,2*AX2)))</f>
        <v>-0.30202187681549397</v>
      </c>
      <c r="AI2">
        <f>IF(AF2="NA","NA",IF(AF2="MISSING DATA","NA",IF(OR(AF2="positive directional",AF2="negative directional"),AS2,2*AY2)))</f>
        <v>0.1048716624245372</v>
      </c>
      <c r="AJ2">
        <f t="shared" ref="AJ2:AJ118" si="2">IF(AW2&lt;0.05,1,0)</f>
        <v>0</v>
      </c>
      <c r="AK2">
        <f t="shared" ref="AK2:AK118" si="3">IF(BC2&lt;0.05,1,0)</f>
        <v>1</v>
      </c>
      <c r="AL2">
        <f t="shared" ref="AL2:AL118" si="4">IF(AM2="NA","NA",IF(AM2&lt;0.05,1,0))</f>
        <v>1</v>
      </c>
      <c r="AM2">
        <f t="shared" ref="AM2:AM9" si="5">1-AP2</f>
        <v>1.5000000000000013E-2</v>
      </c>
      <c r="AN2">
        <v>0.55947243924874401</v>
      </c>
      <c r="AO2">
        <v>0.91250745325717897</v>
      </c>
      <c r="AP2">
        <v>0.98499999999999999</v>
      </c>
      <c r="AQ2">
        <v>105</v>
      </c>
      <c r="AR2">
        <v>0.167654744636244</v>
      </c>
      <c r="AS2">
        <v>0.112257015205115</v>
      </c>
      <c r="AT2">
        <v>-4.8732571522123201E-2</v>
      </c>
      <c r="AU2">
        <v>0.375977231611614</v>
      </c>
      <c r="AV2">
        <v>1481.25974261037</v>
      </c>
      <c r="AW2">
        <v>0.14799999999999999</v>
      </c>
      <c r="AX2">
        <v>-0.15101093840774699</v>
      </c>
      <c r="AY2">
        <v>5.2435831212268601E-2</v>
      </c>
      <c r="AZ2">
        <v>-0.254439342475962</v>
      </c>
      <c r="BA2">
        <v>-5.1449139224132502E-2</v>
      </c>
      <c r="BB2">
        <v>702.14039978862797</v>
      </c>
      <c r="BC2">
        <v>4.0000000000000001E-3</v>
      </c>
    </row>
    <row r="3" spans="1:79" x14ac:dyDescent="0.25">
      <c r="A3">
        <v>1</v>
      </c>
      <c r="B3" t="s">
        <v>17</v>
      </c>
      <c r="C3" s="5">
        <v>2025</v>
      </c>
      <c r="D3" t="s">
        <v>18</v>
      </c>
      <c r="E3" s="3" t="s">
        <v>19</v>
      </c>
      <c r="F3" s="3" t="s">
        <v>20</v>
      </c>
      <c r="G3" s="1" t="s">
        <v>162</v>
      </c>
      <c r="H3" t="s">
        <v>24</v>
      </c>
      <c r="I3" t="s">
        <v>26</v>
      </c>
      <c r="J3" t="s">
        <v>22</v>
      </c>
      <c r="K3" t="s">
        <v>21</v>
      </c>
      <c r="L3" t="s">
        <v>29</v>
      </c>
      <c r="M3" t="s">
        <v>259</v>
      </c>
      <c r="N3" t="s">
        <v>161</v>
      </c>
      <c r="P3" t="s">
        <v>151</v>
      </c>
      <c r="Q3" t="s">
        <v>74</v>
      </c>
      <c r="R3" t="s">
        <v>124</v>
      </c>
      <c r="S3" t="s">
        <v>548</v>
      </c>
      <c r="T3" t="s">
        <v>28</v>
      </c>
      <c r="U3" t="s">
        <v>126</v>
      </c>
      <c r="V3" t="s">
        <v>11</v>
      </c>
      <c r="X3" t="s">
        <v>203</v>
      </c>
      <c r="AA3" t="s">
        <v>207</v>
      </c>
      <c r="AB3">
        <v>1</v>
      </c>
      <c r="AC3" t="s">
        <v>317</v>
      </c>
      <c r="AD3">
        <v>0</v>
      </c>
      <c r="AE3" t="s">
        <v>550</v>
      </c>
      <c r="AF3" t="str">
        <f t="shared" si="0"/>
        <v>not in range</v>
      </c>
      <c r="AG3" t="str">
        <f t="shared" ref="AG3:AG66" si="6">IF(AR3="NA","MISSING DATA",IF(AC3="both",IF(AK3,IF(AX3&lt;0,"stabilising","disruptive"),IF(AJ3,IF(AR3&gt;0,"positive directional","negative directional"),"NA")),IF(AC3="quadratic",IF(AK3,IF(AX3&lt;0,"stabilising","disruptive"),"NA"),IF(AC3="linear",IF(AJ3,IF(AR3&gt;0,"positive directional","negative directional"),"NA")))))</f>
        <v>stabilising</v>
      </c>
      <c r="AH3">
        <f t="shared" si="1"/>
        <v>-0.25366922706925599</v>
      </c>
      <c r="AI3">
        <f t="shared" ref="AI3:AI119" si="7">IF(AF3="NA","NA",IF(AF3="MISSING DATA","NA",IF(OR(AF3="positive directional",AF3="negative directional"),AS3,2*AY3)))</f>
        <v>0.1286057081209038</v>
      </c>
      <c r="AJ3">
        <f t="shared" si="2"/>
        <v>0</v>
      </c>
      <c r="AK3">
        <f t="shared" si="3"/>
        <v>1</v>
      </c>
      <c r="AL3">
        <f t="shared" si="4"/>
        <v>0</v>
      </c>
      <c r="AM3">
        <f t="shared" si="5"/>
        <v>8.2999999999999963E-2</v>
      </c>
      <c r="AN3">
        <v>0.82633980596964696</v>
      </c>
      <c r="AO3">
        <v>24.668019401631199</v>
      </c>
      <c r="AP3">
        <v>0.91700000000000004</v>
      </c>
      <c r="AQ3">
        <v>105</v>
      </c>
      <c r="AR3">
        <v>0.21534552054881001</v>
      </c>
      <c r="AS3">
        <v>0.116610143165277</v>
      </c>
      <c r="AT3">
        <v>1.5452925945282901E-3</v>
      </c>
      <c r="AU3">
        <v>0.44691057640375198</v>
      </c>
      <c r="AV3">
        <v>1000</v>
      </c>
      <c r="AW3">
        <v>5.3999999999999999E-2</v>
      </c>
      <c r="AX3">
        <v>-0.12683461353462799</v>
      </c>
      <c r="AY3">
        <v>6.43028540604519E-2</v>
      </c>
      <c r="AZ3">
        <v>-0.25740879820659801</v>
      </c>
      <c r="BA3">
        <v>-3.8644335290882702E-3</v>
      </c>
      <c r="BB3">
        <v>709.00801044411696</v>
      </c>
      <c r="BC3">
        <v>4.5999999999999999E-2</v>
      </c>
    </row>
    <row r="4" spans="1:79" x14ac:dyDescent="0.25">
      <c r="A4">
        <v>1</v>
      </c>
      <c r="B4" t="s">
        <v>17</v>
      </c>
      <c r="C4" s="5">
        <v>2025</v>
      </c>
      <c r="D4" t="s">
        <v>18</v>
      </c>
      <c r="E4" s="3" t="s">
        <v>19</v>
      </c>
      <c r="F4" s="3" t="s">
        <v>20</v>
      </c>
      <c r="G4" s="1" t="s">
        <v>162</v>
      </c>
      <c r="H4" t="s">
        <v>24</v>
      </c>
      <c r="I4" t="s">
        <v>26</v>
      </c>
      <c r="J4" t="s">
        <v>22</v>
      </c>
      <c r="K4" t="s">
        <v>21</v>
      </c>
      <c r="L4" t="s">
        <v>29</v>
      </c>
      <c r="M4" t="s">
        <v>259</v>
      </c>
      <c r="N4" t="s">
        <v>161</v>
      </c>
      <c r="P4" t="s">
        <v>151</v>
      </c>
      <c r="Q4" t="s">
        <v>74</v>
      </c>
      <c r="R4" t="s">
        <v>124</v>
      </c>
      <c r="S4" t="s">
        <v>548</v>
      </c>
      <c r="T4" t="s">
        <v>27</v>
      </c>
      <c r="U4" t="s">
        <v>127</v>
      </c>
      <c r="V4" t="s">
        <v>11</v>
      </c>
      <c r="X4" t="s">
        <v>203</v>
      </c>
      <c r="AA4" t="s">
        <v>207</v>
      </c>
      <c r="AB4">
        <v>1</v>
      </c>
      <c r="AC4" t="s">
        <v>317</v>
      </c>
      <c r="AD4">
        <v>0</v>
      </c>
      <c r="AE4" t="s">
        <v>345</v>
      </c>
      <c r="AF4" t="str">
        <f t="shared" si="0"/>
        <v>NA</v>
      </c>
      <c r="AG4" t="str">
        <f t="shared" si="6"/>
        <v>NA</v>
      </c>
      <c r="AH4" t="str">
        <f t="shared" si="1"/>
        <v>NA</v>
      </c>
      <c r="AI4" t="str">
        <f t="shared" si="7"/>
        <v>NA</v>
      </c>
      <c r="AJ4">
        <f t="shared" si="2"/>
        <v>0</v>
      </c>
      <c r="AK4">
        <f t="shared" si="3"/>
        <v>0</v>
      </c>
      <c r="AL4">
        <f t="shared" si="4"/>
        <v>0</v>
      </c>
      <c r="AM4">
        <f t="shared" si="5"/>
        <v>0.15500000000000003</v>
      </c>
      <c r="AN4">
        <v>7.6401893212694E-2</v>
      </c>
      <c r="AO4">
        <v>8.3379353465007799</v>
      </c>
      <c r="AP4">
        <v>0.84499999999999997</v>
      </c>
      <c r="AQ4">
        <v>105</v>
      </c>
      <c r="AR4">
        <v>-4.5634228624085102E-2</v>
      </c>
      <c r="AS4">
        <v>9.7527320201776194E-2</v>
      </c>
      <c r="AT4">
        <v>-0.25260697557860101</v>
      </c>
      <c r="AU4">
        <v>0.12414926366182</v>
      </c>
      <c r="AV4">
        <v>1000</v>
      </c>
      <c r="AW4">
        <v>0.61799999999999999</v>
      </c>
      <c r="AX4">
        <v>2.3175772252020499E-2</v>
      </c>
      <c r="AY4">
        <v>6.7543791911106293E-2</v>
      </c>
      <c r="AZ4">
        <v>-0.105837175913621</v>
      </c>
      <c r="BA4">
        <v>0.15225503500550999</v>
      </c>
      <c r="BB4">
        <v>1000</v>
      </c>
      <c r="BC4">
        <v>0.73599999999999999</v>
      </c>
    </row>
    <row r="5" spans="1:79" x14ac:dyDescent="0.25">
      <c r="A5">
        <v>1</v>
      </c>
      <c r="B5" t="s">
        <v>17</v>
      </c>
      <c r="C5" s="5">
        <v>2025</v>
      </c>
      <c r="D5" t="s">
        <v>18</v>
      </c>
      <c r="E5" s="3" t="s">
        <v>19</v>
      </c>
      <c r="F5" s="3" t="s">
        <v>20</v>
      </c>
      <c r="G5" s="1" t="s">
        <v>162</v>
      </c>
      <c r="H5" t="s">
        <v>24</v>
      </c>
      <c r="I5" t="s">
        <v>26</v>
      </c>
      <c r="J5" t="s">
        <v>22</v>
      </c>
      <c r="K5" t="s">
        <v>21</v>
      </c>
      <c r="L5" t="s">
        <v>29</v>
      </c>
      <c r="M5" t="s">
        <v>259</v>
      </c>
      <c r="N5" t="s">
        <v>161</v>
      </c>
      <c r="P5" t="s">
        <v>151</v>
      </c>
      <c r="Q5" t="s">
        <v>74</v>
      </c>
      <c r="R5" t="s">
        <v>124</v>
      </c>
      <c r="S5" t="s">
        <v>548</v>
      </c>
      <c r="T5" t="s">
        <v>116</v>
      </c>
      <c r="U5" t="s">
        <v>128</v>
      </c>
      <c r="V5" t="s">
        <v>11</v>
      </c>
      <c r="X5" t="s">
        <v>203</v>
      </c>
      <c r="AA5" t="s">
        <v>207</v>
      </c>
      <c r="AB5">
        <v>1</v>
      </c>
      <c r="AC5" t="s">
        <v>317</v>
      </c>
      <c r="AD5">
        <v>0</v>
      </c>
      <c r="AE5" t="s">
        <v>345</v>
      </c>
      <c r="AF5" t="str">
        <f t="shared" si="0"/>
        <v>negative directional</v>
      </c>
      <c r="AG5" t="str">
        <f t="shared" si="6"/>
        <v>negative directional</v>
      </c>
      <c r="AH5">
        <f t="shared" si="1"/>
        <v>-0.35885927075338803</v>
      </c>
      <c r="AI5">
        <f t="shared" si="7"/>
        <v>0.15249710349046</v>
      </c>
      <c r="AJ5">
        <f t="shared" si="2"/>
        <v>1</v>
      </c>
      <c r="AK5">
        <f t="shared" si="3"/>
        <v>0</v>
      </c>
      <c r="AL5">
        <f t="shared" si="4"/>
        <v>0</v>
      </c>
      <c r="AM5">
        <f t="shared" si="5"/>
        <v>0.52600000000000002</v>
      </c>
      <c r="AN5">
        <v>-2.4234368279282799</v>
      </c>
      <c r="AO5">
        <v>45.1442519147366</v>
      </c>
      <c r="AP5">
        <v>0.47399999999999998</v>
      </c>
      <c r="AQ5">
        <v>105</v>
      </c>
      <c r="AR5">
        <v>-0.35885927075338803</v>
      </c>
      <c r="AS5">
        <v>0.15249710349046</v>
      </c>
      <c r="AT5">
        <v>-0.650261300441343</v>
      </c>
      <c r="AU5">
        <v>-6.6990490114221798E-2</v>
      </c>
      <c r="AV5">
        <v>1000</v>
      </c>
      <c r="AW5">
        <v>1.6E-2</v>
      </c>
      <c r="AX5">
        <v>-5.0269612978178502E-2</v>
      </c>
      <c r="AY5">
        <v>5.4310058993562303E-2</v>
      </c>
      <c r="AZ5">
        <v>-0.15074648865993401</v>
      </c>
      <c r="BA5">
        <v>6.1877041080151698E-2</v>
      </c>
      <c r="BB5">
        <v>1000</v>
      </c>
      <c r="BC5">
        <v>0.35399999999999998</v>
      </c>
    </row>
    <row r="6" spans="1:79" x14ac:dyDescent="0.25">
      <c r="A6">
        <v>1</v>
      </c>
      <c r="B6" t="s">
        <v>17</v>
      </c>
      <c r="C6" s="5">
        <v>2025</v>
      </c>
      <c r="D6" t="s">
        <v>18</v>
      </c>
      <c r="E6" s="3" t="s">
        <v>19</v>
      </c>
      <c r="F6" s="3" t="s">
        <v>20</v>
      </c>
      <c r="G6" s="1" t="s">
        <v>162</v>
      </c>
      <c r="H6" t="s">
        <v>24</v>
      </c>
      <c r="I6" t="s">
        <v>26</v>
      </c>
      <c r="J6" t="s">
        <v>22</v>
      </c>
      <c r="K6" t="s">
        <v>21</v>
      </c>
      <c r="L6" t="s">
        <v>29</v>
      </c>
      <c r="M6" t="s">
        <v>259</v>
      </c>
      <c r="N6" t="s">
        <v>161</v>
      </c>
      <c r="P6" t="s">
        <v>151</v>
      </c>
      <c r="Q6" t="s">
        <v>74</v>
      </c>
      <c r="R6" t="s">
        <v>124</v>
      </c>
      <c r="S6" t="s">
        <v>548</v>
      </c>
      <c r="T6" t="s">
        <v>117</v>
      </c>
      <c r="U6" t="s">
        <v>129</v>
      </c>
      <c r="V6" t="s">
        <v>11</v>
      </c>
      <c r="X6" t="s">
        <v>203</v>
      </c>
      <c r="AA6" t="s">
        <v>207</v>
      </c>
      <c r="AB6">
        <v>1</v>
      </c>
      <c r="AC6" t="s">
        <v>317</v>
      </c>
      <c r="AD6">
        <v>0</v>
      </c>
      <c r="AE6" t="s">
        <v>345</v>
      </c>
      <c r="AF6" t="str">
        <f t="shared" si="0"/>
        <v>NA</v>
      </c>
      <c r="AG6" t="str">
        <f t="shared" si="6"/>
        <v>NA</v>
      </c>
      <c r="AH6" t="str">
        <f t="shared" si="1"/>
        <v>NA</v>
      </c>
      <c r="AI6" t="str">
        <f t="shared" si="7"/>
        <v>NA</v>
      </c>
      <c r="AJ6">
        <f t="shared" si="2"/>
        <v>0</v>
      </c>
      <c r="AK6">
        <f t="shared" si="3"/>
        <v>0</v>
      </c>
      <c r="AL6">
        <f t="shared" si="4"/>
        <v>0</v>
      </c>
      <c r="AM6">
        <f t="shared" si="5"/>
        <v>0.14000000000000001</v>
      </c>
      <c r="AN6">
        <v>-0.72104726103063199</v>
      </c>
      <c r="AO6">
        <v>11.910772098014199</v>
      </c>
      <c r="AP6">
        <v>0.86</v>
      </c>
      <c r="AQ6">
        <v>105</v>
      </c>
      <c r="AR6">
        <v>0.15918736823024399</v>
      </c>
      <c r="AS6">
        <v>0.128419433752478</v>
      </c>
      <c r="AT6">
        <v>-9.5625572565040798E-2</v>
      </c>
      <c r="AU6">
        <v>0.39465716399718098</v>
      </c>
      <c r="AV6">
        <v>1000</v>
      </c>
      <c r="AW6">
        <v>0.22600000000000001</v>
      </c>
      <c r="AX6">
        <v>9.1386304729022205E-2</v>
      </c>
      <c r="AY6">
        <v>7.1045502783945599E-2</v>
      </c>
      <c r="AZ6">
        <v>-4.4422791514079997E-2</v>
      </c>
      <c r="BA6">
        <v>0.22829434730374501</v>
      </c>
      <c r="BB6">
        <v>1000</v>
      </c>
      <c r="BC6">
        <v>0.216</v>
      </c>
    </row>
    <row r="7" spans="1:79" x14ac:dyDescent="0.25">
      <c r="A7">
        <v>1</v>
      </c>
      <c r="B7" t="s">
        <v>17</v>
      </c>
      <c r="C7" s="5">
        <v>2025</v>
      </c>
      <c r="D7" t="s">
        <v>18</v>
      </c>
      <c r="E7" s="3" t="s">
        <v>19</v>
      </c>
      <c r="F7" s="3" t="s">
        <v>20</v>
      </c>
      <c r="G7" s="1" t="s">
        <v>162</v>
      </c>
      <c r="H7" t="s">
        <v>24</v>
      </c>
      <c r="I7" t="s">
        <v>26</v>
      </c>
      <c r="J7" t="s">
        <v>22</v>
      </c>
      <c r="K7" t="s">
        <v>21</v>
      </c>
      <c r="L7" t="s">
        <v>29</v>
      </c>
      <c r="M7" t="s">
        <v>259</v>
      </c>
      <c r="N7" t="s">
        <v>161</v>
      </c>
      <c r="P7" t="s">
        <v>151</v>
      </c>
      <c r="Q7" t="s">
        <v>74</v>
      </c>
      <c r="R7" t="s">
        <v>124</v>
      </c>
      <c r="S7" t="s">
        <v>548</v>
      </c>
      <c r="T7" t="s">
        <v>118</v>
      </c>
      <c r="U7" t="s">
        <v>130</v>
      </c>
      <c r="V7" t="s">
        <v>496</v>
      </c>
      <c r="X7" t="s">
        <v>203</v>
      </c>
      <c r="AA7" t="s">
        <v>207</v>
      </c>
      <c r="AB7">
        <v>1</v>
      </c>
      <c r="AC7" t="s">
        <v>317</v>
      </c>
      <c r="AD7">
        <v>0</v>
      </c>
      <c r="AE7" t="s">
        <v>343</v>
      </c>
      <c r="AF7" t="str">
        <f t="shared" si="0"/>
        <v>positive directional</v>
      </c>
      <c r="AG7" t="str">
        <f t="shared" si="6"/>
        <v>positive directional</v>
      </c>
      <c r="AH7">
        <f t="shared" si="1"/>
        <v>0.287793264924946</v>
      </c>
      <c r="AI7">
        <f t="shared" si="7"/>
        <v>0.104071414927055</v>
      </c>
      <c r="AJ7">
        <f t="shared" si="2"/>
        <v>1</v>
      </c>
      <c r="AK7">
        <f t="shared" si="3"/>
        <v>0</v>
      </c>
      <c r="AL7">
        <f t="shared" si="4"/>
        <v>0</v>
      </c>
      <c r="AM7">
        <f t="shared" si="5"/>
        <v>0.36099999999999999</v>
      </c>
      <c r="AN7">
        <v>-1.03117054707955</v>
      </c>
      <c r="AO7">
        <v>68.727278464886595</v>
      </c>
      <c r="AP7">
        <v>0.63900000000000001</v>
      </c>
      <c r="AQ7">
        <v>105</v>
      </c>
      <c r="AR7">
        <v>0.287793264924946</v>
      </c>
      <c r="AS7">
        <v>0.104071414927055</v>
      </c>
      <c r="AT7">
        <v>8.9140198186214506E-2</v>
      </c>
      <c r="AU7">
        <v>0.50205660817300701</v>
      </c>
      <c r="AV7">
        <v>892.64716268223799</v>
      </c>
      <c r="AW7">
        <v>2E-3</v>
      </c>
      <c r="AX7">
        <v>4.9717184436169001E-2</v>
      </c>
      <c r="AY7">
        <v>8.5946745864854401E-2</v>
      </c>
      <c r="AZ7">
        <v>-0.12256356485158899</v>
      </c>
      <c r="BA7">
        <v>0.20253823017992501</v>
      </c>
      <c r="BB7">
        <v>1000</v>
      </c>
      <c r="BC7">
        <v>0.57199999999999995</v>
      </c>
    </row>
    <row r="8" spans="1:79" x14ac:dyDescent="0.25">
      <c r="A8">
        <v>2</v>
      </c>
      <c r="B8" t="s">
        <v>17</v>
      </c>
      <c r="C8" s="5">
        <v>2025</v>
      </c>
      <c r="D8" t="s">
        <v>18</v>
      </c>
      <c r="E8" s="3" t="s">
        <v>19</v>
      </c>
      <c r="F8" s="3" t="s">
        <v>20</v>
      </c>
      <c r="G8" s="1" t="s">
        <v>162</v>
      </c>
      <c r="H8" t="s">
        <v>24</v>
      </c>
      <c r="I8" t="s">
        <v>26</v>
      </c>
      <c r="J8" t="s">
        <v>22</v>
      </c>
      <c r="K8" t="s">
        <v>21</v>
      </c>
      <c r="L8" t="s">
        <v>29</v>
      </c>
      <c r="M8" t="s">
        <v>260</v>
      </c>
      <c r="N8" t="s">
        <v>161</v>
      </c>
      <c r="P8" t="s">
        <v>151</v>
      </c>
      <c r="Q8" t="s">
        <v>74</v>
      </c>
      <c r="R8" t="s">
        <v>124</v>
      </c>
      <c r="S8" t="s">
        <v>548</v>
      </c>
      <c r="T8" t="s">
        <v>115</v>
      </c>
      <c r="U8" t="s">
        <v>125</v>
      </c>
      <c r="V8" t="s">
        <v>11</v>
      </c>
      <c r="X8" t="s">
        <v>203</v>
      </c>
      <c r="AA8" t="s">
        <v>207</v>
      </c>
      <c r="AB8">
        <v>1</v>
      </c>
      <c r="AC8" t="s">
        <v>317</v>
      </c>
      <c r="AD8">
        <v>0</v>
      </c>
      <c r="AE8" t="s">
        <v>345</v>
      </c>
      <c r="AF8" t="str">
        <f t="shared" si="0"/>
        <v>NA</v>
      </c>
      <c r="AG8" t="str">
        <f t="shared" si="6"/>
        <v>NA</v>
      </c>
      <c r="AH8" t="str">
        <f t="shared" si="1"/>
        <v>NA</v>
      </c>
      <c r="AI8" t="str">
        <f t="shared" si="7"/>
        <v>NA</v>
      </c>
      <c r="AJ8">
        <f t="shared" si="2"/>
        <v>0</v>
      </c>
      <c r="AK8">
        <f t="shared" si="3"/>
        <v>0</v>
      </c>
      <c r="AL8">
        <f t="shared" si="4"/>
        <v>0</v>
      </c>
      <c r="AM8">
        <f t="shared" si="5"/>
        <v>9.5999999999999974E-2</v>
      </c>
      <c r="AN8">
        <v>-7.1130121127051096E-2</v>
      </c>
      <c r="AO8">
        <v>21.138125731555899</v>
      </c>
      <c r="AP8">
        <v>0.90400000000000003</v>
      </c>
      <c r="AQ8">
        <v>80</v>
      </c>
      <c r="AR8">
        <v>-6.4494797464767504E-3</v>
      </c>
      <c r="AS8">
        <v>0.107760678806889</v>
      </c>
      <c r="AT8">
        <v>-0.22223666969512099</v>
      </c>
      <c r="AU8">
        <v>0.196629020036198</v>
      </c>
      <c r="AV8">
        <v>999.99999999999898</v>
      </c>
      <c r="AW8">
        <v>0.97</v>
      </c>
      <c r="AX8">
        <v>6.1828894208596198E-2</v>
      </c>
      <c r="AY8">
        <v>8.1483104366402798E-2</v>
      </c>
      <c r="AZ8">
        <v>-8.4823359276924706E-2</v>
      </c>
      <c r="BA8">
        <v>0.231296148209367</v>
      </c>
      <c r="BB8">
        <v>1000</v>
      </c>
      <c r="BC8">
        <v>0.45600000000000002</v>
      </c>
    </row>
    <row r="9" spans="1:79" x14ac:dyDescent="0.25">
      <c r="A9">
        <v>2</v>
      </c>
      <c r="B9" t="s">
        <v>17</v>
      </c>
      <c r="C9" s="5">
        <v>2025</v>
      </c>
      <c r="D9" t="s">
        <v>18</v>
      </c>
      <c r="E9" s="3" t="s">
        <v>19</v>
      </c>
      <c r="F9" s="3" t="s">
        <v>20</v>
      </c>
      <c r="G9" s="1" t="s">
        <v>162</v>
      </c>
      <c r="H9" t="s">
        <v>24</v>
      </c>
      <c r="I9" t="s">
        <v>26</v>
      </c>
      <c r="J9" t="s">
        <v>22</v>
      </c>
      <c r="K9" t="s">
        <v>21</v>
      </c>
      <c r="L9" t="s">
        <v>29</v>
      </c>
      <c r="M9" t="s">
        <v>260</v>
      </c>
      <c r="N9" t="s">
        <v>161</v>
      </c>
      <c r="P9" t="s">
        <v>151</v>
      </c>
      <c r="Q9" t="s">
        <v>74</v>
      </c>
      <c r="R9" t="s">
        <v>124</v>
      </c>
      <c r="S9" t="s">
        <v>548</v>
      </c>
      <c r="T9" t="s">
        <v>28</v>
      </c>
      <c r="U9" t="s">
        <v>126</v>
      </c>
      <c r="V9" t="s">
        <v>11</v>
      </c>
      <c r="X9" t="s">
        <v>203</v>
      </c>
      <c r="AA9" t="s">
        <v>207</v>
      </c>
      <c r="AB9">
        <v>1</v>
      </c>
      <c r="AC9" t="s">
        <v>317</v>
      </c>
      <c r="AD9">
        <v>0</v>
      </c>
      <c r="AE9" t="s">
        <v>345</v>
      </c>
      <c r="AF9" t="str">
        <f t="shared" si="0"/>
        <v>NA</v>
      </c>
      <c r="AG9" t="str">
        <f t="shared" si="6"/>
        <v>NA</v>
      </c>
      <c r="AH9" t="str">
        <f t="shared" si="1"/>
        <v>NA</v>
      </c>
      <c r="AI9" t="str">
        <f t="shared" si="7"/>
        <v>NA</v>
      </c>
      <c r="AJ9">
        <f t="shared" si="2"/>
        <v>0</v>
      </c>
      <c r="AK9">
        <f t="shared" si="3"/>
        <v>0</v>
      </c>
      <c r="AL9">
        <f t="shared" si="4"/>
        <v>0</v>
      </c>
      <c r="AM9">
        <f t="shared" si="5"/>
        <v>0.44899999999999995</v>
      </c>
      <c r="AN9">
        <v>1.2237680720074799</v>
      </c>
      <c r="AO9">
        <v>262.12399031305301</v>
      </c>
      <c r="AP9">
        <v>0.55100000000000005</v>
      </c>
      <c r="AQ9">
        <v>80</v>
      </c>
      <c r="AR9">
        <v>-0.19399801172587799</v>
      </c>
      <c r="AS9">
        <v>0.12925959853983299</v>
      </c>
      <c r="AT9">
        <v>-0.47283709337352797</v>
      </c>
      <c r="AU9">
        <v>3.5140723630320302E-2</v>
      </c>
      <c r="AV9">
        <v>1075.8844155223301</v>
      </c>
      <c r="AW9">
        <v>0.13</v>
      </c>
      <c r="AX9">
        <v>1.4660435256857901E-2</v>
      </c>
      <c r="AY9">
        <v>5.0965227094346699E-2</v>
      </c>
      <c r="AZ9">
        <v>-7.4566745519405203E-2</v>
      </c>
      <c r="BA9">
        <v>0.12561717630114799</v>
      </c>
      <c r="BB9">
        <v>1000</v>
      </c>
      <c r="BC9">
        <v>0.79200000000000004</v>
      </c>
    </row>
    <row r="10" spans="1:79" x14ac:dyDescent="0.25">
      <c r="A10">
        <v>2</v>
      </c>
      <c r="B10" t="s">
        <v>17</v>
      </c>
      <c r="C10" s="5">
        <v>2025</v>
      </c>
      <c r="D10" t="s">
        <v>18</v>
      </c>
      <c r="E10" s="3" t="s">
        <v>19</v>
      </c>
      <c r="F10" s="3" t="s">
        <v>20</v>
      </c>
      <c r="G10" s="1" t="s">
        <v>162</v>
      </c>
      <c r="H10" t="s">
        <v>24</v>
      </c>
      <c r="I10" t="s">
        <v>26</v>
      </c>
      <c r="J10" t="s">
        <v>22</v>
      </c>
      <c r="K10" t="s">
        <v>21</v>
      </c>
      <c r="L10" t="s">
        <v>29</v>
      </c>
      <c r="M10" t="s">
        <v>260</v>
      </c>
      <c r="N10" t="s">
        <v>161</v>
      </c>
      <c r="P10" t="s">
        <v>151</v>
      </c>
      <c r="Q10" t="s">
        <v>74</v>
      </c>
      <c r="R10" t="s">
        <v>124</v>
      </c>
      <c r="S10" t="s">
        <v>548</v>
      </c>
      <c r="T10" t="s">
        <v>27</v>
      </c>
      <c r="U10" t="s">
        <v>127</v>
      </c>
      <c r="V10" t="s">
        <v>11</v>
      </c>
      <c r="X10" t="s">
        <v>203</v>
      </c>
      <c r="AA10" t="s">
        <v>207</v>
      </c>
      <c r="AB10">
        <v>1</v>
      </c>
      <c r="AC10" t="s">
        <v>317</v>
      </c>
      <c r="AD10">
        <v>0</v>
      </c>
      <c r="AE10" t="s">
        <v>345</v>
      </c>
      <c r="AF10" t="str">
        <f t="shared" si="0"/>
        <v>NA</v>
      </c>
      <c r="AG10" t="str">
        <f t="shared" si="6"/>
        <v>NA</v>
      </c>
      <c r="AH10" t="str">
        <f t="shared" si="1"/>
        <v>NA</v>
      </c>
      <c r="AI10" t="str">
        <f t="shared" si="7"/>
        <v>NA</v>
      </c>
      <c r="AJ10">
        <f t="shared" si="2"/>
        <v>0</v>
      </c>
      <c r="AK10">
        <f t="shared" si="3"/>
        <v>0</v>
      </c>
      <c r="AL10">
        <f t="shared" si="4"/>
        <v>0</v>
      </c>
      <c r="AM10">
        <f t="shared" ref="AM10:AM126" si="8">IF(AP10="NA","NA",1-AP10)</f>
        <v>9.8999999999999977E-2</v>
      </c>
      <c r="AN10">
        <v>-7.5332188031007205E-2</v>
      </c>
      <c r="AO10">
        <v>43.502726460982601</v>
      </c>
      <c r="AP10">
        <v>0.90100000000000002</v>
      </c>
      <c r="AQ10">
        <v>80</v>
      </c>
      <c r="AR10">
        <v>3.7703398936870802E-2</v>
      </c>
      <c r="AS10">
        <v>0.10008306195908501</v>
      </c>
      <c r="AT10">
        <v>-0.16024104414100299</v>
      </c>
      <c r="AU10">
        <v>0.23065333298291099</v>
      </c>
      <c r="AV10">
        <v>1165.9563364728499</v>
      </c>
      <c r="AW10">
        <v>0.70599999999999996</v>
      </c>
      <c r="AX10">
        <v>7.6948881876862302E-2</v>
      </c>
      <c r="AY10">
        <v>8.2360223774558997E-2</v>
      </c>
      <c r="AZ10">
        <v>-7.11848733044462E-2</v>
      </c>
      <c r="BA10">
        <v>0.25059228014288198</v>
      </c>
      <c r="BB10">
        <v>1000</v>
      </c>
      <c r="BC10">
        <v>0.32800000000000001</v>
      </c>
    </row>
    <row r="11" spans="1:79" x14ac:dyDescent="0.25">
      <c r="A11">
        <v>2</v>
      </c>
      <c r="B11" t="s">
        <v>17</v>
      </c>
      <c r="C11" s="5">
        <v>2025</v>
      </c>
      <c r="D11" t="s">
        <v>18</v>
      </c>
      <c r="E11" s="3" t="s">
        <v>19</v>
      </c>
      <c r="F11" s="3" t="s">
        <v>20</v>
      </c>
      <c r="G11" s="1" t="s">
        <v>162</v>
      </c>
      <c r="H11" t="s">
        <v>24</v>
      </c>
      <c r="I11" t="s">
        <v>26</v>
      </c>
      <c r="J11" t="s">
        <v>22</v>
      </c>
      <c r="K11" t="s">
        <v>21</v>
      </c>
      <c r="L11" t="s">
        <v>29</v>
      </c>
      <c r="M11" t="s">
        <v>260</v>
      </c>
      <c r="N11" t="s">
        <v>161</v>
      </c>
      <c r="P11" t="s">
        <v>151</v>
      </c>
      <c r="Q11" t="s">
        <v>74</v>
      </c>
      <c r="R11" t="s">
        <v>124</v>
      </c>
      <c r="S11" t="s">
        <v>548</v>
      </c>
      <c r="T11" t="s">
        <v>116</v>
      </c>
      <c r="U11" t="s">
        <v>128</v>
      </c>
      <c r="V11" t="s">
        <v>11</v>
      </c>
      <c r="X11" t="s">
        <v>203</v>
      </c>
      <c r="AA11" t="s">
        <v>207</v>
      </c>
      <c r="AB11">
        <v>1</v>
      </c>
      <c r="AC11" t="s">
        <v>317</v>
      </c>
      <c r="AD11">
        <v>0</v>
      </c>
      <c r="AE11" t="s">
        <v>345</v>
      </c>
      <c r="AF11" t="str">
        <f t="shared" si="0"/>
        <v>NA</v>
      </c>
      <c r="AG11" t="str">
        <f t="shared" si="6"/>
        <v>NA</v>
      </c>
      <c r="AH11" t="str">
        <f t="shared" si="1"/>
        <v>NA</v>
      </c>
      <c r="AI11" t="str">
        <f t="shared" si="7"/>
        <v>NA</v>
      </c>
      <c r="AJ11">
        <f t="shared" si="2"/>
        <v>0</v>
      </c>
      <c r="AK11">
        <f t="shared" si="3"/>
        <v>0</v>
      </c>
      <c r="AL11">
        <f t="shared" si="4"/>
        <v>0</v>
      </c>
      <c r="AM11">
        <f t="shared" si="8"/>
        <v>0.82200000000000006</v>
      </c>
      <c r="AN11">
        <v>4.6964961629051398</v>
      </c>
      <c r="AO11">
        <v>50.527265986703704</v>
      </c>
      <c r="AP11">
        <v>0.17799999999999999</v>
      </c>
      <c r="AQ11">
        <v>80</v>
      </c>
      <c r="AR11">
        <v>0.27905030635623701</v>
      </c>
      <c r="AS11">
        <v>0.56727554718159801</v>
      </c>
      <c r="AT11">
        <v>-0.88677159717917697</v>
      </c>
      <c r="AU11">
        <v>1.3610347174180799</v>
      </c>
      <c r="AV11">
        <v>1000</v>
      </c>
      <c r="AW11">
        <v>0.61799999999999999</v>
      </c>
      <c r="AX11">
        <v>-1.6830459132832699E-2</v>
      </c>
      <c r="AY11">
        <v>6.63763327111664E-2</v>
      </c>
      <c r="AZ11">
        <v>-0.13976753153838201</v>
      </c>
      <c r="BA11">
        <v>0.12294638989260399</v>
      </c>
      <c r="BB11">
        <v>1000</v>
      </c>
      <c r="BC11">
        <v>0.77800000000000002</v>
      </c>
    </row>
    <row r="12" spans="1:79" x14ac:dyDescent="0.25">
      <c r="A12">
        <v>2</v>
      </c>
      <c r="B12" t="s">
        <v>17</v>
      </c>
      <c r="C12" s="5">
        <v>2025</v>
      </c>
      <c r="D12" t="s">
        <v>18</v>
      </c>
      <c r="E12" s="3" t="s">
        <v>19</v>
      </c>
      <c r="F12" s="3" t="s">
        <v>20</v>
      </c>
      <c r="G12" s="1" t="s">
        <v>162</v>
      </c>
      <c r="H12" t="s">
        <v>24</v>
      </c>
      <c r="I12" t="s">
        <v>26</v>
      </c>
      <c r="J12" t="s">
        <v>22</v>
      </c>
      <c r="K12" t="s">
        <v>21</v>
      </c>
      <c r="L12" t="s">
        <v>29</v>
      </c>
      <c r="M12" t="s">
        <v>260</v>
      </c>
      <c r="N12" t="s">
        <v>161</v>
      </c>
      <c r="P12" t="s">
        <v>151</v>
      </c>
      <c r="Q12" t="s">
        <v>74</v>
      </c>
      <c r="R12" t="s">
        <v>124</v>
      </c>
      <c r="S12" t="s">
        <v>548</v>
      </c>
      <c r="T12" t="s">
        <v>117</v>
      </c>
      <c r="U12" t="s">
        <v>129</v>
      </c>
      <c r="V12" t="s">
        <v>11</v>
      </c>
      <c r="X12" t="s">
        <v>203</v>
      </c>
      <c r="AA12" t="s">
        <v>207</v>
      </c>
      <c r="AB12">
        <v>1</v>
      </c>
      <c r="AC12" t="s">
        <v>317</v>
      </c>
      <c r="AD12">
        <v>0</v>
      </c>
      <c r="AE12" t="s">
        <v>345</v>
      </c>
      <c r="AF12" t="str">
        <f t="shared" si="0"/>
        <v>NA</v>
      </c>
      <c r="AG12" t="str">
        <f t="shared" si="6"/>
        <v>NA</v>
      </c>
      <c r="AH12" t="str">
        <f t="shared" si="1"/>
        <v>NA</v>
      </c>
      <c r="AI12" t="str">
        <f t="shared" si="7"/>
        <v>NA</v>
      </c>
      <c r="AJ12">
        <f t="shared" si="2"/>
        <v>0</v>
      </c>
      <c r="AK12">
        <f t="shared" si="3"/>
        <v>0</v>
      </c>
      <c r="AL12">
        <f t="shared" si="4"/>
        <v>0</v>
      </c>
      <c r="AM12">
        <f t="shared" si="8"/>
        <v>8.4999999999999964E-2</v>
      </c>
      <c r="AN12">
        <v>0.26179533775250502</v>
      </c>
      <c r="AO12">
        <v>16.950919542579499</v>
      </c>
      <c r="AP12">
        <v>0.91500000000000004</v>
      </c>
      <c r="AQ12">
        <v>80</v>
      </c>
      <c r="AR12">
        <v>7.8932864112687698E-2</v>
      </c>
      <c r="AS12">
        <v>0.106316162326028</v>
      </c>
      <c r="AT12">
        <v>-0.124323259486118</v>
      </c>
      <c r="AU12">
        <v>0.29164378253335599</v>
      </c>
      <c r="AV12">
        <v>732.23701226205105</v>
      </c>
      <c r="AW12">
        <v>0.44</v>
      </c>
      <c r="AX12">
        <v>-0.10194514314243799</v>
      </c>
      <c r="AY12">
        <v>8.8483940986297901E-2</v>
      </c>
      <c r="AZ12">
        <v>-0.27457343709829701</v>
      </c>
      <c r="BA12">
        <v>7.2358752586296801E-2</v>
      </c>
      <c r="BB12">
        <v>1000</v>
      </c>
      <c r="BC12">
        <v>0.222</v>
      </c>
    </row>
    <row r="13" spans="1:79" x14ac:dyDescent="0.25">
      <c r="A13">
        <v>2</v>
      </c>
      <c r="B13" t="s">
        <v>17</v>
      </c>
      <c r="C13" s="5">
        <v>2025</v>
      </c>
      <c r="D13" t="s">
        <v>18</v>
      </c>
      <c r="E13" s="3" t="s">
        <v>19</v>
      </c>
      <c r="F13" s="3" t="s">
        <v>20</v>
      </c>
      <c r="G13" s="1" t="s">
        <v>162</v>
      </c>
      <c r="H13" t="s">
        <v>24</v>
      </c>
      <c r="I13" t="s">
        <v>26</v>
      </c>
      <c r="J13" t="s">
        <v>22</v>
      </c>
      <c r="K13" t="s">
        <v>21</v>
      </c>
      <c r="L13" t="s">
        <v>29</v>
      </c>
      <c r="M13" t="s">
        <v>260</v>
      </c>
      <c r="N13" t="s">
        <v>161</v>
      </c>
      <c r="P13" t="s">
        <v>151</v>
      </c>
      <c r="Q13" t="s">
        <v>74</v>
      </c>
      <c r="R13" t="s">
        <v>124</v>
      </c>
      <c r="S13" t="s">
        <v>548</v>
      </c>
      <c r="T13" t="s">
        <v>118</v>
      </c>
      <c r="U13" t="s">
        <v>130</v>
      </c>
      <c r="V13" t="s">
        <v>496</v>
      </c>
      <c r="X13" t="s">
        <v>203</v>
      </c>
      <c r="AA13" t="s">
        <v>207</v>
      </c>
      <c r="AB13">
        <v>1</v>
      </c>
      <c r="AC13" t="s">
        <v>317</v>
      </c>
      <c r="AD13">
        <v>0</v>
      </c>
      <c r="AE13" t="s">
        <v>345</v>
      </c>
      <c r="AF13" t="str">
        <f t="shared" si="0"/>
        <v>NA</v>
      </c>
      <c r="AG13" t="str">
        <f t="shared" si="6"/>
        <v>NA</v>
      </c>
      <c r="AH13" t="str">
        <f t="shared" si="1"/>
        <v>NA</v>
      </c>
      <c r="AI13" t="str">
        <f t="shared" si="7"/>
        <v>NA</v>
      </c>
      <c r="AJ13">
        <f t="shared" si="2"/>
        <v>0</v>
      </c>
      <c r="AK13">
        <f t="shared" si="3"/>
        <v>0</v>
      </c>
      <c r="AL13">
        <f t="shared" si="4"/>
        <v>0</v>
      </c>
      <c r="AM13">
        <f t="shared" si="8"/>
        <v>0.25</v>
      </c>
      <c r="AN13">
        <v>-0.13543711437103001</v>
      </c>
      <c r="AO13">
        <v>122.648597780733</v>
      </c>
      <c r="AP13">
        <v>0.75</v>
      </c>
      <c r="AQ13">
        <v>80</v>
      </c>
      <c r="AR13">
        <v>9.6227869432678401E-2</v>
      </c>
      <c r="AS13">
        <v>0.10007174954871299</v>
      </c>
      <c r="AT13">
        <v>-9.8193470410478795E-2</v>
      </c>
      <c r="AU13">
        <v>0.28671428668894799</v>
      </c>
      <c r="AV13">
        <v>1000</v>
      </c>
      <c r="AW13">
        <v>0.34</v>
      </c>
      <c r="AX13">
        <v>1.6925029642645199E-2</v>
      </c>
      <c r="AY13">
        <v>5.4997057232663897E-2</v>
      </c>
      <c r="AZ13">
        <v>-8.4744859661441296E-2</v>
      </c>
      <c r="BA13">
        <v>0.122497942320479</v>
      </c>
      <c r="BB13">
        <v>1000.29193778897</v>
      </c>
      <c r="BC13">
        <v>0.746</v>
      </c>
    </row>
    <row r="14" spans="1:79" x14ac:dyDescent="0.25">
      <c r="A14">
        <v>3</v>
      </c>
      <c r="B14" t="s">
        <v>17</v>
      </c>
      <c r="C14" s="5">
        <v>2025</v>
      </c>
      <c r="D14" t="s">
        <v>18</v>
      </c>
      <c r="E14" s="3" t="s">
        <v>19</v>
      </c>
      <c r="F14" s="3" t="s">
        <v>20</v>
      </c>
      <c r="G14" s="1" t="s">
        <v>162</v>
      </c>
      <c r="H14" t="s">
        <v>24</v>
      </c>
      <c r="I14" t="s">
        <v>26</v>
      </c>
      <c r="J14" t="s">
        <v>22</v>
      </c>
      <c r="K14" t="s">
        <v>21</v>
      </c>
      <c r="L14" t="s">
        <v>29</v>
      </c>
      <c r="M14" t="s">
        <v>261</v>
      </c>
      <c r="N14" t="s">
        <v>161</v>
      </c>
      <c r="P14" t="s">
        <v>151</v>
      </c>
      <c r="Q14" t="s">
        <v>74</v>
      </c>
      <c r="R14" t="s">
        <v>124</v>
      </c>
      <c r="S14" t="s">
        <v>548</v>
      </c>
      <c r="T14" t="s">
        <v>115</v>
      </c>
      <c r="U14" t="s">
        <v>125</v>
      </c>
      <c r="V14" t="s">
        <v>11</v>
      </c>
      <c r="X14" t="s">
        <v>203</v>
      </c>
      <c r="AA14" t="s">
        <v>207</v>
      </c>
      <c r="AB14">
        <v>1</v>
      </c>
      <c r="AC14" t="s">
        <v>317</v>
      </c>
      <c r="AD14">
        <v>0</v>
      </c>
      <c r="AE14" t="s">
        <v>345</v>
      </c>
      <c r="AF14" t="str">
        <f t="shared" si="0"/>
        <v>NA</v>
      </c>
      <c r="AG14" t="str">
        <f t="shared" si="6"/>
        <v>NA</v>
      </c>
      <c r="AH14" t="str">
        <f t="shared" si="1"/>
        <v>NA</v>
      </c>
      <c r="AI14" t="str">
        <f t="shared" si="7"/>
        <v>NA</v>
      </c>
      <c r="AJ14">
        <f t="shared" si="2"/>
        <v>0</v>
      </c>
      <c r="AK14">
        <f t="shared" si="3"/>
        <v>0</v>
      </c>
      <c r="AL14">
        <f t="shared" si="4"/>
        <v>0</v>
      </c>
      <c r="AM14">
        <f t="shared" si="8"/>
        <v>0.121</v>
      </c>
      <c r="AN14">
        <v>0.62612232789858202</v>
      </c>
      <c r="AO14">
        <v>14.177283313948401</v>
      </c>
      <c r="AP14">
        <v>0.879</v>
      </c>
      <c r="AQ14">
        <v>50</v>
      </c>
      <c r="AR14">
        <v>-0.23795349782831099</v>
      </c>
      <c r="AS14">
        <v>0.25228660595607699</v>
      </c>
      <c r="AT14">
        <v>-0.70899175049271401</v>
      </c>
      <c r="AU14">
        <v>0.237659377235104</v>
      </c>
      <c r="AV14">
        <v>873.38463728243596</v>
      </c>
      <c r="AW14">
        <v>0.33600000000000002</v>
      </c>
      <c r="AX14">
        <v>0.146646818658905</v>
      </c>
      <c r="AY14">
        <v>0.14134939950652001</v>
      </c>
      <c r="AZ14">
        <v>-0.10805283179070101</v>
      </c>
      <c r="BA14">
        <v>0.422748164535733</v>
      </c>
      <c r="BB14">
        <v>999.99999999999795</v>
      </c>
      <c r="BC14">
        <v>0.30399999999999999</v>
      </c>
    </row>
    <row r="15" spans="1:79" x14ac:dyDescent="0.25">
      <c r="A15">
        <v>3</v>
      </c>
      <c r="B15" t="s">
        <v>17</v>
      </c>
      <c r="C15" s="5">
        <v>2025</v>
      </c>
      <c r="D15" t="s">
        <v>18</v>
      </c>
      <c r="E15" s="3" t="s">
        <v>19</v>
      </c>
      <c r="F15" s="3" t="s">
        <v>20</v>
      </c>
      <c r="G15" s="1" t="s">
        <v>162</v>
      </c>
      <c r="H15" t="s">
        <v>24</v>
      </c>
      <c r="I15" t="s">
        <v>26</v>
      </c>
      <c r="J15" t="s">
        <v>22</v>
      </c>
      <c r="K15" t="s">
        <v>21</v>
      </c>
      <c r="L15" t="s">
        <v>29</v>
      </c>
      <c r="M15" t="s">
        <v>261</v>
      </c>
      <c r="N15" t="s">
        <v>161</v>
      </c>
      <c r="P15" t="s">
        <v>151</v>
      </c>
      <c r="Q15" t="s">
        <v>74</v>
      </c>
      <c r="R15" t="s">
        <v>124</v>
      </c>
      <c r="S15" t="s">
        <v>548</v>
      </c>
      <c r="T15" t="s">
        <v>28</v>
      </c>
      <c r="U15" t="s">
        <v>126</v>
      </c>
      <c r="V15" t="s">
        <v>11</v>
      </c>
      <c r="X15" t="s">
        <v>203</v>
      </c>
      <c r="AA15" t="s">
        <v>207</v>
      </c>
      <c r="AB15">
        <v>1</v>
      </c>
      <c r="AC15" t="s">
        <v>317</v>
      </c>
      <c r="AD15">
        <v>0</v>
      </c>
      <c r="AE15" t="s">
        <v>345</v>
      </c>
      <c r="AF15" t="str">
        <f t="shared" si="0"/>
        <v>NA</v>
      </c>
      <c r="AG15" t="str">
        <f t="shared" si="6"/>
        <v>NA</v>
      </c>
      <c r="AH15" t="str">
        <f t="shared" si="1"/>
        <v>NA</v>
      </c>
      <c r="AI15" t="str">
        <f t="shared" si="7"/>
        <v>NA</v>
      </c>
      <c r="AJ15">
        <f t="shared" si="2"/>
        <v>0</v>
      </c>
      <c r="AK15">
        <f t="shared" si="3"/>
        <v>0</v>
      </c>
      <c r="AL15">
        <f t="shared" si="4"/>
        <v>0</v>
      </c>
      <c r="AM15">
        <f t="shared" si="8"/>
        <v>0.13300000000000001</v>
      </c>
      <c r="AN15">
        <v>-0.110718423439972</v>
      </c>
      <c r="AO15">
        <v>19.803276577209399</v>
      </c>
      <c r="AP15">
        <v>0.86699999999999999</v>
      </c>
      <c r="AQ15">
        <v>50</v>
      </c>
      <c r="AR15">
        <v>-3.6570393472181002E-2</v>
      </c>
      <c r="AS15">
        <v>0.222601733698953</v>
      </c>
      <c r="AT15">
        <v>-0.42643882011179801</v>
      </c>
      <c r="AU15">
        <v>0.44735530295292802</v>
      </c>
      <c r="AV15">
        <v>906.91227165910402</v>
      </c>
      <c r="AW15">
        <v>0.85799999999999998</v>
      </c>
      <c r="AX15">
        <v>4.6728297627141202E-2</v>
      </c>
      <c r="AY15">
        <v>0.15766216043760001</v>
      </c>
      <c r="AZ15">
        <v>-0.306466563371941</v>
      </c>
      <c r="BA15">
        <v>0.30831662693526601</v>
      </c>
      <c r="BB15">
        <v>1000</v>
      </c>
      <c r="BC15">
        <v>0.77200000000000002</v>
      </c>
    </row>
    <row r="16" spans="1:79" x14ac:dyDescent="0.25">
      <c r="A16">
        <v>3</v>
      </c>
      <c r="B16" t="s">
        <v>17</v>
      </c>
      <c r="C16" s="5">
        <v>2025</v>
      </c>
      <c r="D16" t="s">
        <v>18</v>
      </c>
      <c r="E16" s="3" t="s">
        <v>19</v>
      </c>
      <c r="F16" s="3" t="s">
        <v>20</v>
      </c>
      <c r="G16" s="1" t="s">
        <v>162</v>
      </c>
      <c r="H16" t="s">
        <v>24</v>
      </c>
      <c r="I16" t="s">
        <v>26</v>
      </c>
      <c r="J16" t="s">
        <v>22</v>
      </c>
      <c r="K16" t="s">
        <v>21</v>
      </c>
      <c r="L16" t="s">
        <v>29</v>
      </c>
      <c r="M16" t="s">
        <v>261</v>
      </c>
      <c r="N16" t="s">
        <v>161</v>
      </c>
      <c r="P16" t="s">
        <v>151</v>
      </c>
      <c r="Q16" t="s">
        <v>74</v>
      </c>
      <c r="R16" t="s">
        <v>124</v>
      </c>
      <c r="S16" t="s">
        <v>548</v>
      </c>
      <c r="T16" t="s">
        <v>27</v>
      </c>
      <c r="U16" t="s">
        <v>127</v>
      </c>
      <c r="V16" t="s">
        <v>11</v>
      </c>
      <c r="X16" t="s">
        <v>203</v>
      </c>
      <c r="AA16" t="s">
        <v>207</v>
      </c>
      <c r="AB16">
        <v>1</v>
      </c>
      <c r="AC16" t="s">
        <v>317</v>
      </c>
      <c r="AD16">
        <v>0</v>
      </c>
      <c r="AE16" t="s">
        <v>550</v>
      </c>
      <c r="AF16" t="str">
        <f t="shared" si="0"/>
        <v>NA</v>
      </c>
      <c r="AG16" t="str">
        <f t="shared" si="6"/>
        <v>NA</v>
      </c>
      <c r="AH16" t="str">
        <f t="shared" si="1"/>
        <v>NA</v>
      </c>
      <c r="AI16" t="str">
        <f t="shared" si="7"/>
        <v>NA</v>
      </c>
      <c r="AJ16">
        <f t="shared" si="2"/>
        <v>0</v>
      </c>
      <c r="AK16">
        <f t="shared" si="3"/>
        <v>0</v>
      </c>
      <c r="AL16">
        <f t="shared" si="4"/>
        <v>0</v>
      </c>
      <c r="AM16">
        <f t="shared" si="8"/>
        <v>0.11399999999999999</v>
      </c>
      <c r="AN16">
        <v>-7.5050682527701806E-2</v>
      </c>
      <c r="AO16">
        <v>63.688406697738102</v>
      </c>
      <c r="AP16">
        <v>0.88600000000000001</v>
      </c>
      <c r="AQ16">
        <v>50</v>
      </c>
      <c r="AR16">
        <v>-7.9348578236067904E-2</v>
      </c>
      <c r="AS16">
        <v>0.23524568791890599</v>
      </c>
      <c r="AT16">
        <v>-0.54224434575007796</v>
      </c>
      <c r="AU16">
        <v>0.36071546391758602</v>
      </c>
      <c r="AV16">
        <v>1000</v>
      </c>
      <c r="AW16">
        <v>0.71199999999999997</v>
      </c>
      <c r="AX16">
        <v>-0.15581134077724201</v>
      </c>
      <c r="AY16">
        <v>0.17950382002492701</v>
      </c>
      <c r="AZ16">
        <v>-0.52053186360717496</v>
      </c>
      <c r="BA16">
        <v>0.18271878104133099</v>
      </c>
      <c r="BB16">
        <v>1000</v>
      </c>
      <c r="BC16">
        <v>0.378</v>
      </c>
    </row>
    <row r="17" spans="1:55" x14ac:dyDescent="0.25">
      <c r="A17">
        <v>3</v>
      </c>
      <c r="B17" t="s">
        <v>17</v>
      </c>
      <c r="C17" s="5">
        <v>2025</v>
      </c>
      <c r="D17" t="s">
        <v>18</v>
      </c>
      <c r="E17" s="3" t="s">
        <v>19</v>
      </c>
      <c r="F17" s="3" t="s">
        <v>20</v>
      </c>
      <c r="G17" s="1" t="s">
        <v>162</v>
      </c>
      <c r="H17" t="s">
        <v>24</v>
      </c>
      <c r="I17" t="s">
        <v>26</v>
      </c>
      <c r="J17" t="s">
        <v>22</v>
      </c>
      <c r="K17" t="s">
        <v>21</v>
      </c>
      <c r="L17" t="s">
        <v>29</v>
      </c>
      <c r="M17" t="s">
        <v>261</v>
      </c>
      <c r="N17" t="s">
        <v>161</v>
      </c>
      <c r="P17" t="s">
        <v>151</v>
      </c>
      <c r="Q17" t="s">
        <v>74</v>
      </c>
      <c r="R17" t="s">
        <v>124</v>
      </c>
      <c r="S17" t="s">
        <v>548</v>
      </c>
      <c r="T17" t="s">
        <v>116</v>
      </c>
      <c r="U17" t="s">
        <v>128</v>
      </c>
      <c r="V17" t="s">
        <v>11</v>
      </c>
      <c r="X17" t="s">
        <v>203</v>
      </c>
      <c r="AA17" t="s">
        <v>207</v>
      </c>
      <c r="AB17">
        <v>1</v>
      </c>
      <c r="AC17" t="s">
        <v>317</v>
      </c>
      <c r="AD17">
        <v>0</v>
      </c>
      <c r="AE17" t="s">
        <v>345</v>
      </c>
      <c r="AF17" t="str">
        <f t="shared" si="0"/>
        <v>NA</v>
      </c>
      <c r="AG17" t="str">
        <f t="shared" si="6"/>
        <v>NA</v>
      </c>
      <c r="AH17" t="str">
        <f t="shared" si="1"/>
        <v>NA</v>
      </c>
      <c r="AI17" t="str">
        <f t="shared" si="7"/>
        <v>NA</v>
      </c>
      <c r="AJ17">
        <f t="shared" si="2"/>
        <v>0</v>
      </c>
      <c r="AK17">
        <f t="shared" si="3"/>
        <v>0</v>
      </c>
      <c r="AL17">
        <f t="shared" si="4"/>
        <v>0</v>
      </c>
      <c r="AM17">
        <f t="shared" si="8"/>
        <v>0.17000000000000004</v>
      </c>
      <c r="AN17">
        <v>-0.27466523877293397</v>
      </c>
      <c r="AO17">
        <v>19.157379444982698</v>
      </c>
      <c r="AP17">
        <v>0.83</v>
      </c>
      <c r="AQ17">
        <v>50</v>
      </c>
      <c r="AR17">
        <v>6.7158627623428696E-2</v>
      </c>
      <c r="AS17">
        <v>0.32424505831934097</v>
      </c>
      <c r="AT17">
        <v>-0.54375337618694197</v>
      </c>
      <c r="AU17">
        <v>0.73475610257992197</v>
      </c>
      <c r="AV17">
        <v>908.96368373722999</v>
      </c>
      <c r="AW17">
        <v>0.81599999999999995</v>
      </c>
      <c r="AX17">
        <v>-9.86635108226563E-2</v>
      </c>
      <c r="AY17">
        <v>0.15133244754522701</v>
      </c>
      <c r="AZ17">
        <v>-0.37897921298281301</v>
      </c>
      <c r="BA17">
        <v>0.19880596586881399</v>
      </c>
      <c r="BB17">
        <v>1000</v>
      </c>
      <c r="BC17">
        <v>0.48799999999999999</v>
      </c>
    </row>
    <row r="18" spans="1:55" x14ac:dyDescent="0.25">
      <c r="A18">
        <v>3</v>
      </c>
      <c r="B18" t="s">
        <v>17</v>
      </c>
      <c r="C18" s="5">
        <v>2025</v>
      </c>
      <c r="D18" t="s">
        <v>18</v>
      </c>
      <c r="E18" s="3" t="s">
        <v>19</v>
      </c>
      <c r="F18" s="3" t="s">
        <v>20</v>
      </c>
      <c r="G18" s="1" t="s">
        <v>162</v>
      </c>
      <c r="H18" t="s">
        <v>24</v>
      </c>
      <c r="I18" t="s">
        <v>26</v>
      </c>
      <c r="J18" t="s">
        <v>22</v>
      </c>
      <c r="K18" t="s">
        <v>21</v>
      </c>
      <c r="L18" t="s">
        <v>29</v>
      </c>
      <c r="M18" t="s">
        <v>261</v>
      </c>
      <c r="N18" t="s">
        <v>161</v>
      </c>
      <c r="P18" t="s">
        <v>151</v>
      </c>
      <c r="Q18" t="s">
        <v>74</v>
      </c>
      <c r="R18" t="s">
        <v>124</v>
      </c>
      <c r="S18" t="s">
        <v>548</v>
      </c>
      <c r="T18" t="s">
        <v>117</v>
      </c>
      <c r="U18" t="s">
        <v>129</v>
      </c>
      <c r="V18" t="s">
        <v>11</v>
      </c>
      <c r="X18" t="s">
        <v>203</v>
      </c>
      <c r="AA18" t="s">
        <v>207</v>
      </c>
      <c r="AB18">
        <v>1</v>
      </c>
      <c r="AC18" t="s">
        <v>317</v>
      </c>
      <c r="AD18">
        <v>0</v>
      </c>
      <c r="AE18" t="s">
        <v>345</v>
      </c>
      <c r="AF18" t="str">
        <f t="shared" si="0"/>
        <v>NA</v>
      </c>
      <c r="AG18" t="str">
        <f t="shared" si="6"/>
        <v>NA</v>
      </c>
      <c r="AH18" t="str">
        <f t="shared" si="1"/>
        <v>NA</v>
      </c>
      <c r="AI18" t="str">
        <f t="shared" si="7"/>
        <v>NA</v>
      </c>
      <c r="AJ18">
        <f t="shared" si="2"/>
        <v>0</v>
      </c>
      <c r="AK18">
        <f t="shared" si="3"/>
        <v>0</v>
      </c>
      <c r="AL18">
        <f t="shared" si="4"/>
        <v>0</v>
      </c>
      <c r="AM18">
        <f t="shared" si="8"/>
        <v>0.14000000000000001</v>
      </c>
      <c r="AN18">
        <v>0.28447761160433999</v>
      </c>
      <c r="AO18">
        <v>49.112588247352797</v>
      </c>
      <c r="AP18">
        <v>0.86</v>
      </c>
      <c r="AQ18">
        <v>50</v>
      </c>
      <c r="AR18">
        <v>9.9843329700413305E-2</v>
      </c>
      <c r="AS18">
        <v>0.31686341978790999</v>
      </c>
      <c r="AT18">
        <v>-0.56236380338668801</v>
      </c>
      <c r="AU18">
        <v>0.70389191694994202</v>
      </c>
      <c r="AV18">
        <v>1000</v>
      </c>
      <c r="AW18">
        <v>0.76</v>
      </c>
      <c r="AX18">
        <v>-0.121171290934905</v>
      </c>
      <c r="AY18">
        <v>0.170524530087027</v>
      </c>
      <c r="AZ18">
        <v>-0.43572054847027197</v>
      </c>
      <c r="BA18">
        <v>0.22257348023231299</v>
      </c>
      <c r="BB18">
        <v>1000</v>
      </c>
      <c r="BC18">
        <v>0.46200000000000002</v>
      </c>
    </row>
    <row r="19" spans="1:55" x14ac:dyDescent="0.25">
      <c r="A19">
        <v>3</v>
      </c>
      <c r="B19" t="s">
        <v>17</v>
      </c>
      <c r="C19" s="5">
        <v>2025</v>
      </c>
      <c r="D19" t="s">
        <v>18</v>
      </c>
      <c r="E19" s="3" t="s">
        <v>19</v>
      </c>
      <c r="F19" s="3" t="s">
        <v>20</v>
      </c>
      <c r="G19" s="1" t="s">
        <v>162</v>
      </c>
      <c r="H19" t="s">
        <v>24</v>
      </c>
      <c r="I19" t="s">
        <v>26</v>
      </c>
      <c r="J19" t="s">
        <v>22</v>
      </c>
      <c r="K19" t="s">
        <v>21</v>
      </c>
      <c r="L19" t="s">
        <v>29</v>
      </c>
      <c r="M19" t="s">
        <v>261</v>
      </c>
      <c r="N19" t="s">
        <v>161</v>
      </c>
      <c r="P19" t="s">
        <v>151</v>
      </c>
      <c r="Q19" t="s">
        <v>74</v>
      </c>
      <c r="R19" t="s">
        <v>124</v>
      </c>
      <c r="S19" t="s">
        <v>548</v>
      </c>
      <c r="T19" t="s">
        <v>118</v>
      </c>
      <c r="U19" t="s">
        <v>130</v>
      </c>
      <c r="V19" t="s">
        <v>496</v>
      </c>
      <c r="X19" t="s">
        <v>203</v>
      </c>
      <c r="AA19" t="s">
        <v>207</v>
      </c>
      <c r="AB19">
        <v>1</v>
      </c>
      <c r="AC19" t="s">
        <v>317</v>
      </c>
      <c r="AD19">
        <v>0</v>
      </c>
      <c r="AE19" t="s">
        <v>343</v>
      </c>
      <c r="AF19" t="str">
        <f t="shared" si="0"/>
        <v>NA</v>
      </c>
      <c r="AG19" t="str">
        <f t="shared" si="6"/>
        <v>NA</v>
      </c>
      <c r="AH19" t="str">
        <f t="shared" si="1"/>
        <v>NA</v>
      </c>
      <c r="AI19" t="str">
        <f t="shared" si="7"/>
        <v>NA</v>
      </c>
      <c r="AJ19">
        <f t="shared" si="2"/>
        <v>0</v>
      </c>
      <c r="AK19">
        <f t="shared" si="3"/>
        <v>0</v>
      </c>
      <c r="AL19">
        <f t="shared" si="4"/>
        <v>0</v>
      </c>
      <c r="AM19">
        <f t="shared" si="8"/>
        <v>0.31599999999999995</v>
      </c>
      <c r="AN19">
        <v>-0.82260602779560799</v>
      </c>
      <c r="AO19">
        <v>26.3819648391157</v>
      </c>
      <c r="AP19">
        <v>0.68400000000000005</v>
      </c>
      <c r="AQ19">
        <v>50</v>
      </c>
      <c r="AR19">
        <v>0.57873536062081998</v>
      </c>
      <c r="AS19">
        <v>0.31362650532723602</v>
      </c>
      <c r="AT19">
        <v>-1.3787202013190799E-2</v>
      </c>
      <c r="AU19">
        <v>1.2363090942308199</v>
      </c>
      <c r="AV19">
        <v>1000</v>
      </c>
      <c r="AW19">
        <v>6.2000000000000097E-2</v>
      </c>
      <c r="AX19">
        <v>0.13490650989477301</v>
      </c>
      <c r="AY19">
        <v>0.20871818351903401</v>
      </c>
      <c r="AZ19">
        <v>-0.279426467357553</v>
      </c>
      <c r="BA19">
        <v>0.523610735370312</v>
      </c>
      <c r="BB19">
        <v>1000</v>
      </c>
      <c r="BC19">
        <v>0.52800000000000002</v>
      </c>
    </row>
    <row r="20" spans="1:55" x14ac:dyDescent="0.25">
      <c r="A20">
        <v>4</v>
      </c>
      <c r="B20" t="s">
        <v>35</v>
      </c>
      <c r="C20" s="5">
        <v>2024</v>
      </c>
      <c r="D20" t="s">
        <v>34</v>
      </c>
      <c r="E20" s="3" t="s">
        <v>33</v>
      </c>
      <c r="F20" s="3" t="s">
        <v>30</v>
      </c>
      <c r="G20" s="1" t="s">
        <v>162</v>
      </c>
      <c r="H20" t="s">
        <v>24</v>
      </c>
      <c r="I20" t="s">
        <v>26</v>
      </c>
      <c r="J20" t="s">
        <v>32</v>
      </c>
      <c r="K20" t="s">
        <v>31</v>
      </c>
      <c r="L20" t="s">
        <v>29</v>
      </c>
      <c r="M20" t="s">
        <v>263</v>
      </c>
      <c r="N20" t="s">
        <v>160</v>
      </c>
      <c r="O20" t="s">
        <v>502</v>
      </c>
      <c r="P20" t="s">
        <v>152</v>
      </c>
      <c r="Q20" t="s">
        <v>570</v>
      </c>
      <c r="R20" t="s">
        <v>569</v>
      </c>
      <c r="S20" t="s">
        <v>548</v>
      </c>
      <c r="T20" t="s">
        <v>36</v>
      </c>
      <c r="U20" t="s">
        <v>153</v>
      </c>
      <c r="V20" t="s">
        <v>496</v>
      </c>
      <c r="X20" t="s">
        <v>208</v>
      </c>
      <c r="AA20" t="s">
        <v>571</v>
      </c>
      <c r="AB20" t="s">
        <v>345</v>
      </c>
      <c r="AC20" t="s">
        <v>317</v>
      </c>
      <c r="AD20">
        <v>0</v>
      </c>
      <c r="AE20" t="s">
        <v>345</v>
      </c>
      <c r="AF20" t="str">
        <f t="shared" si="0"/>
        <v>NA</v>
      </c>
      <c r="AG20" t="str">
        <f t="shared" si="6"/>
        <v>NA</v>
      </c>
      <c r="AH20" t="str">
        <f t="shared" ref="AH20:AH24" si="9">IF(AF20="NA","NA",IF(AF20="MISSING DATA","NA",IF(OR(AF20="positive directional",AF20="negative directional"),AR20,2*AX20)))</f>
        <v>NA</v>
      </c>
      <c r="AI20" t="str">
        <f t="shared" ref="AI20:AI24" si="10">IF(AF20="NA","NA",IF(AF20="MISSING DATA","NA",IF(OR(AF20="positive directional",AF20="negative directional"),AS20,2*AY20)))</f>
        <v>NA</v>
      </c>
      <c r="AJ20">
        <f t="shared" ref="AJ20:AJ24" si="11">IF(AW20&lt;0.05,1,0)</f>
        <v>0</v>
      </c>
      <c r="AK20">
        <f t="shared" ref="AK20:AK24" si="12">IF(BC20&lt;0.05,1,0)</f>
        <v>0</v>
      </c>
      <c r="AL20">
        <f t="shared" ref="AL20:AL24" si="13">IF(AM20="NA","NA",IF(AM20&lt;0.05,1,0))</f>
        <v>0</v>
      </c>
      <c r="AM20">
        <f t="shared" ref="AM20:AM24" si="14">IF(AP20="NA","NA",1-AP20)</f>
        <v>0.24399999999999999</v>
      </c>
      <c r="AN20">
        <v>0.55483704101992704</v>
      </c>
      <c r="AO20">
        <v>12.7630093812475</v>
      </c>
      <c r="AP20">
        <v>0.75600000000000001</v>
      </c>
      <c r="AQ20">
        <v>120</v>
      </c>
      <c r="AR20">
        <v>-0.12425173864519901</v>
      </c>
      <c r="AS20">
        <v>8.7296184880786401E-2</v>
      </c>
      <c r="AT20">
        <v>-0.28713681089107002</v>
      </c>
      <c r="AU20">
        <v>4.5825470762793002E-2</v>
      </c>
      <c r="AV20">
        <v>1129.1181122677001</v>
      </c>
      <c r="AW20">
        <v>0.156</v>
      </c>
      <c r="AX20">
        <v>5.1280595062628803E-2</v>
      </c>
      <c r="AY20">
        <v>6.2770272867839705E-2</v>
      </c>
      <c r="AZ20">
        <v>-7.5503049692997606E-2</v>
      </c>
      <c r="BA20">
        <v>0.168990667594699</v>
      </c>
      <c r="BB20">
        <v>1000</v>
      </c>
      <c r="BC20">
        <v>0.39400000000000002</v>
      </c>
    </row>
    <row r="21" spans="1:55" x14ac:dyDescent="0.25">
      <c r="A21">
        <v>4</v>
      </c>
      <c r="B21" t="s">
        <v>35</v>
      </c>
      <c r="C21" s="5">
        <v>2024</v>
      </c>
      <c r="D21" t="s">
        <v>34</v>
      </c>
      <c r="E21" s="3" t="s">
        <v>33</v>
      </c>
      <c r="F21" s="3" t="s">
        <v>30</v>
      </c>
      <c r="G21" s="1" t="s">
        <v>162</v>
      </c>
      <c r="H21" t="s">
        <v>24</v>
      </c>
      <c r="I21" t="s">
        <v>26</v>
      </c>
      <c r="J21" t="s">
        <v>32</v>
      </c>
      <c r="K21" t="s">
        <v>31</v>
      </c>
      <c r="L21" t="s">
        <v>29</v>
      </c>
      <c r="M21" t="s">
        <v>263</v>
      </c>
      <c r="N21" t="s">
        <v>160</v>
      </c>
      <c r="O21" t="s">
        <v>502</v>
      </c>
      <c r="P21" t="s">
        <v>152</v>
      </c>
      <c r="Q21" t="s">
        <v>570</v>
      </c>
      <c r="R21" t="s">
        <v>569</v>
      </c>
      <c r="S21" t="s">
        <v>548</v>
      </c>
      <c r="T21" t="s">
        <v>37</v>
      </c>
      <c r="U21" t="s">
        <v>155</v>
      </c>
      <c r="V21" t="s">
        <v>496</v>
      </c>
      <c r="X21" t="s">
        <v>208</v>
      </c>
      <c r="AA21" t="s">
        <v>571</v>
      </c>
      <c r="AB21" t="s">
        <v>345</v>
      </c>
      <c r="AC21" t="s">
        <v>317</v>
      </c>
      <c r="AD21">
        <v>0</v>
      </c>
      <c r="AE21" t="s">
        <v>343</v>
      </c>
      <c r="AF21" t="str">
        <f t="shared" si="0"/>
        <v>positive directional</v>
      </c>
      <c r="AG21" t="str">
        <f t="shared" si="6"/>
        <v>positive directional</v>
      </c>
      <c r="AH21">
        <f t="shared" si="9"/>
        <v>0.54870772019525804</v>
      </c>
      <c r="AI21">
        <f t="shared" si="10"/>
        <v>0.100171270653654</v>
      </c>
      <c r="AJ21">
        <f t="shared" si="11"/>
        <v>1</v>
      </c>
      <c r="AK21">
        <f t="shared" si="12"/>
        <v>0</v>
      </c>
      <c r="AL21">
        <f t="shared" si="13"/>
        <v>0</v>
      </c>
      <c r="AM21">
        <f t="shared" si="14"/>
        <v>0.48699999999999999</v>
      </c>
      <c r="AN21">
        <v>-2.6169620685302299</v>
      </c>
      <c r="AO21">
        <v>35.5317601633352</v>
      </c>
      <c r="AP21">
        <v>0.51300000000000001</v>
      </c>
      <c r="AQ21">
        <v>120</v>
      </c>
      <c r="AR21">
        <v>0.54870772019525804</v>
      </c>
      <c r="AS21">
        <v>0.100171270653654</v>
      </c>
      <c r="AT21">
        <v>0.36237831637117801</v>
      </c>
      <c r="AU21">
        <v>0.75549012141709704</v>
      </c>
      <c r="AV21">
        <v>1000</v>
      </c>
      <c r="AW21">
        <v>1E-3</v>
      </c>
      <c r="AX21">
        <v>8.8599418379913197E-2</v>
      </c>
      <c r="AY21">
        <v>6.2005655417560299E-2</v>
      </c>
      <c r="AZ21">
        <v>-3.4471663879230598E-2</v>
      </c>
      <c r="BA21">
        <v>0.200895852394751</v>
      </c>
      <c r="BB21">
        <v>1000</v>
      </c>
      <c r="BC21">
        <v>0.188</v>
      </c>
    </row>
    <row r="22" spans="1:55" x14ac:dyDescent="0.25">
      <c r="A22">
        <v>4</v>
      </c>
      <c r="B22" t="s">
        <v>35</v>
      </c>
      <c r="C22" s="5">
        <v>2024</v>
      </c>
      <c r="D22" t="s">
        <v>34</v>
      </c>
      <c r="E22" s="3" t="s">
        <v>33</v>
      </c>
      <c r="F22" s="3" t="s">
        <v>30</v>
      </c>
      <c r="G22" s="1" t="s">
        <v>162</v>
      </c>
      <c r="H22" t="s">
        <v>24</v>
      </c>
      <c r="I22" t="s">
        <v>26</v>
      </c>
      <c r="J22" t="s">
        <v>32</v>
      </c>
      <c r="K22" t="s">
        <v>31</v>
      </c>
      <c r="L22" t="s">
        <v>29</v>
      </c>
      <c r="M22" t="s">
        <v>263</v>
      </c>
      <c r="N22" t="s">
        <v>160</v>
      </c>
      <c r="O22" t="s">
        <v>502</v>
      </c>
      <c r="P22" t="s">
        <v>152</v>
      </c>
      <c r="Q22" t="s">
        <v>570</v>
      </c>
      <c r="R22" t="s">
        <v>569</v>
      </c>
      <c r="S22" t="s">
        <v>548</v>
      </c>
      <c r="T22" t="s">
        <v>38</v>
      </c>
      <c r="U22" t="s">
        <v>156</v>
      </c>
      <c r="V22" t="s">
        <v>40</v>
      </c>
      <c r="X22" t="s">
        <v>208</v>
      </c>
      <c r="AA22" t="s">
        <v>571</v>
      </c>
      <c r="AB22" t="s">
        <v>345</v>
      </c>
      <c r="AC22" t="s">
        <v>317</v>
      </c>
      <c r="AD22">
        <v>0</v>
      </c>
      <c r="AE22" t="s">
        <v>345</v>
      </c>
      <c r="AF22" t="str">
        <f t="shared" si="0"/>
        <v>positive directional</v>
      </c>
      <c r="AG22" t="str">
        <f t="shared" si="6"/>
        <v>positive directional</v>
      </c>
      <c r="AH22">
        <f t="shared" si="9"/>
        <v>0.222350094385423</v>
      </c>
      <c r="AI22">
        <f t="shared" si="10"/>
        <v>7.5496321952815304E-2</v>
      </c>
      <c r="AJ22">
        <f t="shared" si="11"/>
        <v>1</v>
      </c>
      <c r="AK22">
        <f t="shared" si="12"/>
        <v>0</v>
      </c>
      <c r="AL22">
        <f t="shared" si="13"/>
        <v>0</v>
      </c>
      <c r="AM22">
        <f t="shared" si="14"/>
        <v>0.38</v>
      </c>
      <c r="AN22">
        <v>-0.62594507787573594</v>
      </c>
      <c r="AO22">
        <v>130.270249894795</v>
      </c>
      <c r="AP22">
        <v>0.62</v>
      </c>
      <c r="AQ22">
        <v>120</v>
      </c>
      <c r="AR22">
        <v>0.222350094385423</v>
      </c>
      <c r="AS22">
        <v>7.5496321952815304E-2</v>
      </c>
      <c r="AT22">
        <v>8.2299166017037406E-2</v>
      </c>
      <c r="AU22">
        <v>0.36929206796048702</v>
      </c>
      <c r="AV22">
        <v>1000</v>
      </c>
      <c r="AW22">
        <v>4.0000000000000001E-3</v>
      </c>
      <c r="AX22">
        <v>3.6874409734463801E-3</v>
      </c>
      <c r="AY22">
        <v>7.6469656770261907E-2</v>
      </c>
      <c r="AZ22">
        <v>-0.14739597334846599</v>
      </c>
      <c r="BA22">
        <v>0.14233504478033901</v>
      </c>
      <c r="BB22">
        <v>1000</v>
      </c>
      <c r="BC22">
        <v>0.94399999999999995</v>
      </c>
    </row>
    <row r="23" spans="1:55" x14ac:dyDescent="0.25">
      <c r="A23">
        <v>4</v>
      </c>
      <c r="B23" t="s">
        <v>35</v>
      </c>
      <c r="C23" s="5">
        <v>2024</v>
      </c>
      <c r="D23" t="s">
        <v>34</v>
      </c>
      <c r="E23" s="3" t="s">
        <v>33</v>
      </c>
      <c r="F23" s="3" t="s">
        <v>30</v>
      </c>
      <c r="G23" s="1" t="s">
        <v>162</v>
      </c>
      <c r="H23" t="s">
        <v>24</v>
      </c>
      <c r="I23" t="s">
        <v>26</v>
      </c>
      <c r="J23" t="s">
        <v>32</v>
      </c>
      <c r="K23" t="s">
        <v>31</v>
      </c>
      <c r="L23" t="s">
        <v>29</v>
      </c>
      <c r="M23" t="s">
        <v>263</v>
      </c>
      <c r="N23" t="s">
        <v>160</v>
      </c>
      <c r="O23" t="s">
        <v>502</v>
      </c>
      <c r="P23" t="s">
        <v>152</v>
      </c>
      <c r="Q23" t="s">
        <v>570</v>
      </c>
      <c r="R23" t="s">
        <v>569</v>
      </c>
      <c r="S23" t="s">
        <v>548</v>
      </c>
      <c r="T23" t="s">
        <v>28</v>
      </c>
      <c r="U23" t="s">
        <v>154</v>
      </c>
      <c r="V23" t="s">
        <v>11</v>
      </c>
      <c r="X23" t="s">
        <v>208</v>
      </c>
      <c r="AA23" t="s">
        <v>571</v>
      </c>
      <c r="AB23" t="s">
        <v>345</v>
      </c>
      <c r="AC23" t="s">
        <v>317</v>
      </c>
      <c r="AD23">
        <v>0</v>
      </c>
      <c r="AE23" t="s">
        <v>345</v>
      </c>
      <c r="AF23" t="str">
        <f t="shared" si="0"/>
        <v>NA</v>
      </c>
      <c r="AG23" t="str">
        <f t="shared" si="6"/>
        <v>NA</v>
      </c>
      <c r="AH23" t="str">
        <f t="shared" si="9"/>
        <v>NA</v>
      </c>
      <c r="AI23" t="str">
        <f t="shared" si="10"/>
        <v>NA</v>
      </c>
      <c r="AJ23">
        <f t="shared" si="11"/>
        <v>0</v>
      </c>
      <c r="AK23">
        <f t="shared" si="12"/>
        <v>0</v>
      </c>
      <c r="AL23">
        <f t="shared" si="13"/>
        <v>0</v>
      </c>
      <c r="AM23">
        <f t="shared" si="14"/>
        <v>0.15900000000000003</v>
      </c>
      <c r="AN23">
        <v>0.13455426589406899</v>
      </c>
      <c r="AO23">
        <v>10.294412254692901</v>
      </c>
      <c r="AP23">
        <v>0.84099999999999997</v>
      </c>
      <c r="AQ23">
        <v>120</v>
      </c>
      <c r="AR23">
        <v>2.60565896589499E-2</v>
      </c>
      <c r="AS23">
        <v>7.6049572309598301E-2</v>
      </c>
      <c r="AT23">
        <v>-0.132108615535799</v>
      </c>
      <c r="AU23">
        <v>0.17081409883394399</v>
      </c>
      <c r="AV23">
        <v>1000</v>
      </c>
      <c r="AW23">
        <v>0.72</v>
      </c>
      <c r="AX23">
        <v>-2.0763346815751101E-2</v>
      </c>
      <c r="AY23">
        <v>4.3908841425775197E-2</v>
      </c>
      <c r="AZ23">
        <v>-0.108364889019867</v>
      </c>
      <c r="BA23">
        <v>5.9661976425559302E-2</v>
      </c>
      <c r="BB23">
        <v>999.99999999999898</v>
      </c>
      <c r="BC23">
        <v>0.65600000000000003</v>
      </c>
    </row>
    <row r="24" spans="1:55" x14ac:dyDescent="0.25">
      <c r="A24">
        <v>4</v>
      </c>
      <c r="B24" t="s">
        <v>35</v>
      </c>
      <c r="C24" s="5">
        <v>2024</v>
      </c>
      <c r="D24" t="s">
        <v>34</v>
      </c>
      <c r="E24" s="3" t="s">
        <v>33</v>
      </c>
      <c r="F24" s="3" t="s">
        <v>30</v>
      </c>
      <c r="G24" s="1" t="s">
        <v>162</v>
      </c>
      <c r="H24" t="s">
        <v>24</v>
      </c>
      <c r="I24" t="s">
        <v>26</v>
      </c>
      <c r="J24" t="s">
        <v>32</v>
      </c>
      <c r="K24" t="s">
        <v>31</v>
      </c>
      <c r="L24" t="s">
        <v>29</v>
      </c>
      <c r="M24" t="s">
        <v>263</v>
      </c>
      <c r="N24" t="s">
        <v>160</v>
      </c>
      <c r="O24" t="s">
        <v>502</v>
      </c>
      <c r="P24" t="s">
        <v>152</v>
      </c>
      <c r="Q24" t="s">
        <v>570</v>
      </c>
      <c r="R24" t="s">
        <v>569</v>
      </c>
      <c r="S24" t="s">
        <v>548</v>
      </c>
      <c r="T24" t="s">
        <v>39</v>
      </c>
      <c r="U24" t="s">
        <v>157</v>
      </c>
      <c r="V24" t="s">
        <v>11</v>
      </c>
      <c r="X24" t="s">
        <v>208</v>
      </c>
      <c r="AA24" t="s">
        <v>571</v>
      </c>
      <c r="AB24" t="s">
        <v>345</v>
      </c>
      <c r="AC24" t="s">
        <v>317</v>
      </c>
      <c r="AD24">
        <v>0</v>
      </c>
      <c r="AE24" t="s">
        <v>345</v>
      </c>
      <c r="AF24" t="str">
        <f t="shared" si="0"/>
        <v>NA</v>
      </c>
      <c r="AG24" t="str">
        <f t="shared" si="6"/>
        <v>NA</v>
      </c>
      <c r="AH24" t="str">
        <f t="shared" si="9"/>
        <v>NA</v>
      </c>
      <c r="AI24" t="str">
        <f t="shared" si="10"/>
        <v>NA</v>
      </c>
      <c r="AJ24">
        <f t="shared" si="11"/>
        <v>0</v>
      </c>
      <c r="AK24">
        <f t="shared" si="12"/>
        <v>0</v>
      </c>
      <c r="AL24">
        <f t="shared" si="13"/>
        <v>0</v>
      </c>
      <c r="AM24">
        <f t="shared" si="14"/>
        <v>0.23699999999999999</v>
      </c>
      <c r="AN24">
        <v>-0.382926157381688</v>
      </c>
      <c r="AO24">
        <v>216.14378215380299</v>
      </c>
      <c r="AP24">
        <v>0.76300000000000001</v>
      </c>
      <c r="AQ24">
        <v>120</v>
      </c>
      <c r="AR24">
        <v>-0.103748411590612</v>
      </c>
      <c r="AS24">
        <v>9.3949725138690404E-2</v>
      </c>
      <c r="AT24">
        <v>-0.28570685181330202</v>
      </c>
      <c r="AU24">
        <v>8.6366354407800799E-2</v>
      </c>
      <c r="AV24">
        <v>1000</v>
      </c>
      <c r="AW24">
        <v>0.25800000000000001</v>
      </c>
      <c r="AX24">
        <v>-2.0155008763684298E-2</v>
      </c>
      <c r="AY24">
        <v>6.05647641161823E-2</v>
      </c>
      <c r="AZ24">
        <v>-0.13381177903647801</v>
      </c>
      <c r="BA24">
        <v>9.7076150494103799E-2</v>
      </c>
      <c r="BB24">
        <v>1000</v>
      </c>
      <c r="BC24">
        <v>0.746</v>
      </c>
    </row>
    <row r="25" spans="1:55" x14ac:dyDescent="0.25">
      <c r="A25">
        <v>4</v>
      </c>
      <c r="B25" t="s">
        <v>35</v>
      </c>
      <c r="C25" s="5">
        <v>2024</v>
      </c>
      <c r="D25" t="s">
        <v>34</v>
      </c>
      <c r="E25" s="3" t="s">
        <v>33</v>
      </c>
      <c r="F25" s="3" t="s">
        <v>30</v>
      </c>
      <c r="G25" s="1" t="s">
        <v>162</v>
      </c>
      <c r="H25" t="s">
        <v>24</v>
      </c>
      <c r="I25" t="s">
        <v>26</v>
      </c>
      <c r="J25" t="s">
        <v>32</v>
      </c>
      <c r="K25" t="s">
        <v>31</v>
      </c>
      <c r="L25" t="s">
        <v>29</v>
      </c>
      <c r="M25" t="s">
        <v>263</v>
      </c>
      <c r="N25" t="s">
        <v>160</v>
      </c>
      <c r="P25" t="s">
        <v>151</v>
      </c>
      <c r="Q25" t="s">
        <v>41</v>
      </c>
      <c r="R25" t="s">
        <v>158</v>
      </c>
      <c r="S25" t="s">
        <v>548</v>
      </c>
      <c r="T25" t="s">
        <v>36</v>
      </c>
      <c r="U25" t="s">
        <v>153</v>
      </c>
      <c r="V25" t="s">
        <v>496</v>
      </c>
      <c r="X25" t="s">
        <v>208</v>
      </c>
      <c r="AA25" t="s">
        <v>574</v>
      </c>
      <c r="AB25">
        <v>1</v>
      </c>
      <c r="AC25" t="s">
        <v>317</v>
      </c>
      <c r="AD25">
        <v>0</v>
      </c>
      <c r="AE25" t="s">
        <v>345</v>
      </c>
      <c r="AF25" t="str">
        <f t="shared" si="0"/>
        <v>NA</v>
      </c>
      <c r="AG25" t="str">
        <f t="shared" si="6"/>
        <v>NA</v>
      </c>
      <c r="AH25" t="str">
        <f t="shared" si="1"/>
        <v>NA</v>
      </c>
      <c r="AI25" t="str">
        <f t="shared" si="7"/>
        <v>NA</v>
      </c>
      <c r="AJ25">
        <f t="shared" si="2"/>
        <v>0</v>
      </c>
      <c r="AK25">
        <f t="shared" si="3"/>
        <v>0</v>
      </c>
      <c r="AL25">
        <f t="shared" si="4"/>
        <v>0</v>
      </c>
      <c r="AM25">
        <f t="shared" si="8"/>
        <v>0.11699999999999999</v>
      </c>
      <c r="AN25">
        <v>0.36791960721419797</v>
      </c>
      <c r="AO25">
        <v>169.226985254537</v>
      </c>
      <c r="AP25">
        <v>0.88300000000000001</v>
      </c>
      <c r="AQ25">
        <v>120</v>
      </c>
      <c r="AR25">
        <v>-0.105889603339247</v>
      </c>
      <c r="AS25">
        <v>0.104268669328569</v>
      </c>
      <c r="AT25">
        <v>-0.28814874406816698</v>
      </c>
      <c r="AU25">
        <v>0.114629481329757</v>
      </c>
      <c r="AV25">
        <v>999.99999999999898</v>
      </c>
      <c r="AW25">
        <v>0.312</v>
      </c>
      <c r="AX25">
        <v>0.10831424822635199</v>
      </c>
      <c r="AY25">
        <v>7.4409003349005395E-2</v>
      </c>
      <c r="AZ25">
        <v>-3.3688940791762399E-2</v>
      </c>
      <c r="BA25">
        <v>0.24757941799907701</v>
      </c>
      <c r="BB25">
        <v>999.99999999999898</v>
      </c>
      <c r="BC25">
        <v>0.14399999999999999</v>
      </c>
    </row>
    <row r="26" spans="1:55" x14ac:dyDescent="0.25">
      <c r="A26">
        <v>4</v>
      </c>
      <c r="B26" t="s">
        <v>35</v>
      </c>
      <c r="C26" s="5">
        <v>2024</v>
      </c>
      <c r="D26" t="s">
        <v>34</v>
      </c>
      <c r="E26" s="3" t="s">
        <v>33</v>
      </c>
      <c r="F26" s="3" t="s">
        <v>30</v>
      </c>
      <c r="G26" s="1" t="s">
        <v>162</v>
      </c>
      <c r="H26" t="s">
        <v>24</v>
      </c>
      <c r="I26" t="s">
        <v>26</v>
      </c>
      <c r="J26" t="s">
        <v>32</v>
      </c>
      <c r="K26" t="s">
        <v>31</v>
      </c>
      <c r="L26" t="s">
        <v>29</v>
      </c>
      <c r="M26" t="s">
        <v>263</v>
      </c>
      <c r="N26" t="s">
        <v>160</v>
      </c>
      <c r="P26" t="s">
        <v>151</v>
      </c>
      <c r="Q26" t="s">
        <v>41</v>
      </c>
      <c r="R26" t="s">
        <v>158</v>
      </c>
      <c r="S26" t="s">
        <v>548</v>
      </c>
      <c r="T26" t="s">
        <v>37</v>
      </c>
      <c r="U26" t="s">
        <v>155</v>
      </c>
      <c r="V26" t="s">
        <v>496</v>
      </c>
      <c r="X26" t="s">
        <v>208</v>
      </c>
      <c r="AA26" t="s">
        <v>574</v>
      </c>
      <c r="AB26">
        <v>1</v>
      </c>
      <c r="AC26" t="s">
        <v>317</v>
      </c>
      <c r="AD26">
        <v>0</v>
      </c>
      <c r="AE26" t="s">
        <v>550</v>
      </c>
      <c r="AF26" t="str">
        <f>IF(AR26="NA","MISSING DATA",IF(AK26,IF(AL26,IF(AX26&lt;0,"stabilising","disruptive"),IF(AJ26,IF(AR26&gt;0,"positive directional","negative directional"),"not in range")),IF(AJ26,IF(AR26&gt;0,"positive directional","negative directional"),"NA")))</f>
        <v>positive directional</v>
      </c>
      <c r="AG26" t="str">
        <f t="shared" si="6"/>
        <v>stabilising</v>
      </c>
      <c r="AH26">
        <f t="shared" si="1"/>
        <v>0.72873775276556096</v>
      </c>
      <c r="AI26">
        <f t="shared" si="7"/>
        <v>0.116862770725884</v>
      </c>
      <c r="AJ26">
        <f t="shared" si="2"/>
        <v>1</v>
      </c>
      <c r="AK26">
        <f t="shared" si="3"/>
        <v>1</v>
      </c>
      <c r="AL26">
        <f t="shared" si="4"/>
        <v>0</v>
      </c>
      <c r="AM26">
        <f t="shared" si="8"/>
        <v>0.13700000000000001</v>
      </c>
      <c r="AN26">
        <v>1.7271999844585599</v>
      </c>
      <c r="AO26">
        <v>1.82107027028763</v>
      </c>
      <c r="AP26">
        <v>0.86299999999999999</v>
      </c>
      <c r="AQ26">
        <v>120</v>
      </c>
      <c r="AR26">
        <v>0.72873775276556096</v>
      </c>
      <c r="AS26">
        <v>0.116862770725884</v>
      </c>
      <c r="AT26">
        <v>0.50707789015723403</v>
      </c>
      <c r="AU26">
        <v>0.95058140833862104</v>
      </c>
      <c r="AV26">
        <v>1000</v>
      </c>
      <c r="AW26">
        <v>1E-3</v>
      </c>
      <c r="AX26">
        <v>-0.207456806635994</v>
      </c>
      <c r="AY26">
        <v>7.0575633744334204E-2</v>
      </c>
      <c r="AZ26">
        <v>-0.349507278915553</v>
      </c>
      <c r="BA26">
        <v>-8.0599409862770699E-2</v>
      </c>
      <c r="BB26">
        <v>825.20738236413104</v>
      </c>
      <c r="BC26">
        <v>1E-3</v>
      </c>
    </row>
    <row r="27" spans="1:55" x14ac:dyDescent="0.25">
      <c r="A27">
        <v>4</v>
      </c>
      <c r="B27" t="s">
        <v>35</v>
      </c>
      <c r="C27" s="5">
        <v>2024</v>
      </c>
      <c r="D27" t="s">
        <v>34</v>
      </c>
      <c r="E27" s="3" t="s">
        <v>33</v>
      </c>
      <c r="F27" s="3" t="s">
        <v>30</v>
      </c>
      <c r="G27" s="1" t="s">
        <v>162</v>
      </c>
      <c r="H27" t="s">
        <v>24</v>
      </c>
      <c r="I27" t="s">
        <v>26</v>
      </c>
      <c r="J27" t="s">
        <v>32</v>
      </c>
      <c r="K27" t="s">
        <v>31</v>
      </c>
      <c r="L27" t="s">
        <v>29</v>
      </c>
      <c r="M27" t="s">
        <v>263</v>
      </c>
      <c r="N27" t="s">
        <v>160</v>
      </c>
      <c r="P27" t="s">
        <v>151</v>
      </c>
      <c r="Q27" t="s">
        <v>41</v>
      </c>
      <c r="R27" t="s">
        <v>158</v>
      </c>
      <c r="S27" t="s">
        <v>548</v>
      </c>
      <c r="T27" t="s">
        <v>38</v>
      </c>
      <c r="U27" t="s">
        <v>156</v>
      </c>
      <c r="V27" t="s">
        <v>40</v>
      </c>
      <c r="X27" t="s">
        <v>208</v>
      </c>
      <c r="AA27" t="s">
        <v>574</v>
      </c>
      <c r="AB27">
        <v>1</v>
      </c>
      <c r="AC27" t="s">
        <v>317</v>
      </c>
      <c r="AD27">
        <v>0</v>
      </c>
      <c r="AE27" t="s">
        <v>343</v>
      </c>
      <c r="AF27" t="str">
        <f t="shared" ref="AF27:AF90" si="15">IF(AR27="NA","MISSING DATA",IF(AK27,IF(AL27,IF(AX27&lt;0,"stabilising","disruptive"),IF(AJ27,IF(AR27&gt;0,"positive directional","negative directional"),"not in range")),IF(AJ27,IF(AR27&gt;0,"positive directional","negative directional"),"NA")))</f>
        <v>positive directional</v>
      </c>
      <c r="AG27" t="str">
        <f t="shared" si="6"/>
        <v>positive directional</v>
      </c>
      <c r="AH27">
        <f t="shared" si="1"/>
        <v>0.35839219664592198</v>
      </c>
      <c r="AI27">
        <f t="shared" si="7"/>
        <v>9.42703270683031E-2</v>
      </c>
      <c r="AJ27">
        <f t="shared" si="2"/>
        <v>1</v>
      </c>
      <c r="AK27">
        <f t="shared" si="3"/>
        <v>0</v>
      </c>
      <c r="AL27">
        <f t="shared" si="4"/>
        <v>0</v>
      </c>
      <c r="AM27">
        <f t="shared" si="8"/>
        <v>0.41200000000000003</v>
      </c>
      <c r="AN27">
        <v>1.39685998324887</v>
      </c>
      <c r="AO27">
        <v>44.124288148187503</v>
      </c>
      <c r="AP27">
        <v>0.58799999999999997</v>
      </c>
      <c r="AQ27">
        <v>120</v>
      </c>
      <c r="AR27">
        <v>0.35839219664592198</v>
      </c>
      <c r="AS27">
        <v>9.42703270683031E-2</v>
      </c>
      <c r="AT27">
        <v>0.17514550797932299</v>
      </c>
      <c r="AU27">
        <v>0.54352431309234805</v>
      </c>
      <c r="AV27">
        <v>999.99999999999898</v>
      </c>
      <c r="AW27">
        <v>1E-3</v>
      </c>
      <c r="AX27">
        <v>-5.5708726940731097E-2</v>
      </c>
      <c r="AY27">
        <v>9.2310494984591707E-2</v>
      </c>
      <c r="AZ27">
        <v>-0.240239630977158</v>
      </c>
      <c r="BA27">
        <v>0.11929753299045801</v>
      </c>
      <c r="BB27">
        <v>1000</v>
      </c>
      <c r="BC27">
        <v>0.54</v>
      </c>
    </row>
    <row r="28" spans="1:55" x14ac:dyDescent="0.25">
      <c r="A28">
        <v>4</v>
      </c>
      <c r="B28" t="s">
        <v>35</v>
      </c>
      <c r="C28" s="5">
        <v>2024</v>
      </c>
      <c r="D28" t="s">
        <v>34</v>
      </c>
      <c r="E28" s="3" t="s">
        <v>33</v>
      </c>
      <c r="F28" s="3" t="s">
        <v>30</v>
      </c>
      <c r="G28" s="1" t="s">
        <v>162</v>
      </c>
      <c r="H28" t="s">
        <v>24</v>
      </c>
      <c r="I28" t="s">
        <v>26</v>
      </c>
      <c r="J28" t="s">
        <v>32</v>
      </c>
      <c r="K28" t="s">
        <v>31</v>
      </c>
      <c r="L28" t="s">
        <v>29</v>
      </c>
      <c r="M28" t="s">
        <v>263</v>
      </c>
      <c r="N28" t="s">
        <v>160</v>
      </c>
      <c r="P28" t="s">
        <v>151</v>
      </c>
      <c r="Q28" t="s">
        <v>41</v>
      </c>
      <c r="R28" t="s">
        <v>158</v>
      </c>
      <c r="S28" t="s">
        <v>548</v>
      </c>
      <c r="T28" t="s">
        <v>28</v>
      </c>
      <c r="U28" t="s">
        <v>154</v>
      </c>
      <c r="V28" t="s">
        <v>11</v>
      </c>
      <c r="X28" t="s">
        <v>208</v>
      </c>
      <c r="AA28" t="s">
        <v>574</v>
      </c>
      <c r="AB28">
        <v>1</v>
      </c>
      <c r="AC28" t="s">
        <v>317</v>
      </c>
      <c r="AD28">
        <v>0</v>
      </c>
      <c r="AE28" t="s">
        <v>345</v>
      </c>
      <c r="AF28" t="str">
        <f t="shared" si="15"/>
        <v>NA</v>
      </c>
      <c r="AG28" t="str">
        <f t="shared" si="6"/>
        <v>NA</v>
      </c>
      <c r="AH28" t="str">
        <f t="shared" si="1"/>
        <v>NA</v>
      </c>
      <c r="AI28" t="str">
        <f t="shared" si="7"/>
        <v>NA</v>
      </c>
      <c r="AJ28">
        <f t="shared" si="2"/>
        <v>0</v>
      </c>
      <c r="AK28">
        <f t="shared" si="3"/>
        <v>0</v>
      </c>
      <c r="AL28">
        <f t="shared" si="4"/>
        <v>0</v>
      </c>
      <c r="AM28">
        <f t="shared" si="8"/>
        <v>7.4999999999999956E-2</v>
      </c>
      <c r="AN28">
        <v>-0.16256712043916599</v>
      </c>
      <c r="AO28">
        <v>12.167508338719999</v>
      </c>
      <c r="AP28">
        <v>0.92500000000000004</v>
      </c>
      <c r="AQ28">
        <v>120</v>
      </c>
      <c r="AR28">
        <v>-2.5594986307133701E-2</v>
      </c>
      <c r="AS28">
        <v>9.3054117960009397E-2</v>
      </c>
      <c r="AT28">
        <v>-0.19599872500839399</v>
      </c>
      <c r="AU28">
        <v>0.166120287176454</v>
      </c>
      <c r="AV28">
        <v>1000</v>
      </c>
      <c r="AW28">
        <v>0.77600000000000002</v>
      </c>
      <c r="AX28">
        <v>-7.4028598105330995E-2</v>
      </c>
      <c r="AY28">
        <v>5.0900281094755098E-2</v>
      </c>
      <c r="AZ28">
        <v>-0.17865206343412901</v>
      </c>
      <c r="BA28">
        <v>2.1653685071214599E-2</v>
      </c>
      <c r="BB28">
        <v>1000</v>
      </c>
      <c r="BC28">
        <v>0.126</v>
      </c>
    </row>
    <row r="29" spans="1:55" x14ac:dyDescent="0.25">
      <c r="A29">
        <v>4</v>
      </c>
      <c r="B29" t="s">
        <v>35</v>
      </c>
      <c r="C29" s="5">
        <v>2024</v>
      </c>
      <c r="D29" t="s">
        <v>34</v>
      </c>
      <c r="E29" s="3" t="s">
        <v>33</v>
      </c>
      <c r="F29" s="3" t="s">
        <v>30</v>
      </c>
      <c r="G29" s="1" t="s">
        <v>162</v>
      </c>
      <c r="H29" t="s">
        <v>24</v>
      </c>
      <c r="I29" t="s">
        <v>26</v>
      </c>
      <c r="J29" t="s">
        <v>32</v>
      </c>
      <c r="K29" t="s">
        <v>31</v>
      </c>
      <c r="L29" t="s">
        <v>29</v>
      </c>
      <c r="M29" t="s">
        <v>263</v>
      </c>
      <c r="N29" t="s">
        <v>160</v>
      </c>
      <c r="P29" t="s">
        <v>151</v>
      </c>
      <c r="Q29" t="s">
        <v>41</v>
      </c>
      <c r="R29" t="s">
        <v>158</v>
      </c>
      <c r="S29" t="s">
        <v>548</v>
      </c>
      <c r="T29" t="s">
        <v>39</v>
      </c>
      <c r="U29" t="s">
        <v>157</v>
      </c>
      <c r="V29" t="s">
        <v>11</v>
      </c>
      <c r="X29" t="s">
        <v>208</v>
      </c>
      <c r="AA29" t="s">
        <v>574</v>
      </c>
      <c r="AB29">
        <v>1</v>
      </c>
      <c r="AC29" t="s">
        <v>317</v>
      </c>
      <c r="AD29">
        <v>0</v>
      </c>
      <c r="AE29" t="s">
        <v>345</v>
      </c>
      <c r="AF29" t="str">
        <f t="shared" si="15"/>
        <v>NA</v>
      </c>
      <c r="AG29" t="str">
        <f t="shared" si="6"/>
        <v>NA</v>
      </c>
      <c r="AH29" t="str">
        <f t="shared" si="1"/>
        <v>NA</v>
      </c>
      <c r="AI29" t="str">
        <f t="shared" si="7"/>
        <v>NA</v>
      </c>
      <c r="AJ29">
        <f t="shared" si="2"/>
        <v>0</v>
      </c>
      <c r="AK29">
        <f t="shared" si="3"/>
        <v>0</v>
      </c>
      <c r="AL29">
        <f t="shared" si="4"/>
        <v>0</v>
      </c>
      <c r="AM29">
        <f t="shared" si="8"/>
        <v>0.245</v>
      </c>
      <c r="AN29">
        <v>0.289045726193846</v>
      </c>
      <c r="AO29">
        <v>93.552271054146502</v>
      </c>
      <c r="AP29">
        <v>0.755</v>
      </c>
      <c r="AQ29">
        <v>120</v>
      </c>
      <c r="AR29">
        <v>-0.13444488918550401</v>
      </c>
      <c r="AS29">
        <v>0.10765547751169099</v>
      </c>
      <c r="AT29">
        <v>-0.33654040540568497</v>
      </c>
      <c r="AU29">
        <v>7.3719560561585198E-2</v>
      </c>
      <c r="AV29">
        <v>1000</v>
      </c>
      <c r="AW29">
        <v>0.22</v>
      </c>
      <c r="AX29">
        <v>1.8869226513708402E-2</v>
      </c>
      <c r="AY29">
        <v>7.24809276070498E-2</v>
      </c>
      <c r="AZ29">
        <v>-0.11235287146700999</v>
      </c>
      <c r="BA29">
        <v>0.16059022666013301</v>
      </c>
      <c r="BB29">
        <v>1000</v>
      </c>
      <c r="BC29">
        <v>0.78800000000000003</v>
      </c>
    </row>
    <row r="30" spans="1:55" x14ac:dyDescent="0.25">
      <c r="A30">
        <v>5</v>
      </c>
      <c r="B30" t="s">
        <v>57</v>
      </c>
      <c r="C30" s="5">
        <v>2024</v>
      </c>
      <c r="D30" t="s">
        <v>45</v>
      </c>
      <c r="E30" s="3" t="s">
        <v>43</v>
      </c>
      <c r="F30" s="3" t="s">
        <v>44</v>
      </c>
      <c r="G30" s="1" t="s">
        <v>162</v>
      </c>
      <c r="H30" t="s">
        <v>24</v>
      </c>
      <c r="I30" t="s">
        <v>26</v>
      </c>
      <c r="J30" t="s">
        <v>46</v>
      </c>
      <c r="K30" t="s">
        <v>42</v>
      </c>
      <c r="L30" t="s">
        <v>29</v>
      </c>
      <c r="P30" t="s">
        <v>151</v>
      </c>
      <c r="Q30" t="s">
        <v>48</v>
      </c>
      <c r="R30" t="s">
        <v>164</v>
      </c>
      <c r="S30" t="s">
        <v>548</v>
      </c>
      <c r="T30" t="s">
        <v>49</v>
      </c>
      <c r="U30" t="s">
        <v>163</v>
      </c>
      <c r="V30" t="s">
        <v>40</v>
      </c>
      <c r="W30" t="s">
        <v>578</v>
      </c>
      <c r="X30" t="s">
        <v>204</v>
      </c>
      <c r="Y30" t="s">
        <v>78</v>
      </c>
      <c r="AA30" t="s">
        <v>571</v>
      </c>
      <c r="AB30">
        <v>0</v>
      </c>
      <c r="AC30" t="s">
        <v>136</v>
      </c>
      <c r="AD30" t="s">
        <v>345</v>
      </c>
      <c r="AE30" t="s">
        <v>345</v>
      </c>
      <c r="AF30" t="str">
        <f t="shared" si="15"/>
        <v>NA</v>
      </c>
      <c r="AG30" t="str">
        <f t="shared" si="6"/>
        <v>NA</v>
      </c>
      <c r="AH30" t="str">
        <f t="shared" si="1"/>
        <v>NA</v>
      </c>
      <c r="AI30" t="str">
        <f t="shared" si="7"/>
        <v>NA</v>
      </c>
      <c r="AJ30">
        <f t="shared" si="2"/>
        <v>0</v>
      </c>
      <c r="AK30">
        <f t="shared" si="3"/>
        <v>0</v>
      </c>
      <c r="AL30">
        <f t="shared" si="4"/>
        <v>0</v>
      </c>
      <c r="AM30">
        <f t="shared" si="8"/>
        <v>0.19399999999999995</v>
      </c>
      <c r="AN30">
        <v>-0.40947764199345998</v>
      </c>
      <c r="AO30">
        <v>18.670513212553601</v>
      </c>
      <c r="AP30">
        <v>0.80600000000000005</v>
      </c>
      <c r="AQ30">
        <v>428</v>
      </c>
      <c r="AR30">
        <v>-0.12611953421813199</v>
      </c>
      <c r="AS30">
        <v>0.154169789083314</v>
      </c>
      <c r="AT30">
        <v>-0.40134013599708901</v>
      </c>
      <c r="AU30">
        <v>0.19677839864743901</v>
      </c>
      <c r="AV30">
        <v>823.56532013486003</v>
      </c>
      <c r="AW30">
        <v>0.39800000000000002</v>
      </c>
      <c r="AX30">
        <v>-7.7770357605401894E-2</v>
      </c>
      <c r="AY30">
        <v>7.6166399911744398E-2</v>
      </c>
      <c r="AZ30">
        <v>-0.23779387716785999</v>
      </c>
      <c r="BA30">
        <v>5.7303031735500602E-2</v>
      </c>
      <c r="BB30">
        <v>623.59711702313098</v>
      </c>
      <c r="BC30">
        <v>0.312</v>
      </c>
    </row>
    <row r="31" spans="1:55" x14ac:dyDescent="0.25">
      <c r="A31">
        <v>5</v>
      </c>
      <c r="B31" t="s">
        <v>57</v>
      </c>
      <c r="C31" s="5">
        <v>2024</v>
      </c>
      <c r="D31" t="s">
        <v>45</v>
      </c>
      <c r="E31" s="3" t="s">
        <v>43</v>
      </c>
      <c r="F31" s="3" t="s">
        <v>44</v>
      </c>
      <c r="G31" s="1" t="s">
        <v>162</v>
      </c>
      <c r="H31" t="s">
        <v>24</v>
      </c>
      <c r="I31" t="s">
        <v>26</v>
      </c>
      <c r="J31" t="s">
        <v>46</v>
      </c>
      <c r="K31" t="s">
        <v>42</v>
      </c>
      <c r="L31" t="s">
        <v>29</v>
      </c>
      <c r="P31" t="s">
        <v>151</v>
      </c>
      <c r="Q31" t="s">
        <v>48</v>
      </c>
      <c r="R31" t="s">
        <v>164</v>
      </c>
      <c r="S31" t="s">
        <v>548</v>
      </c>
      <c r="T31" t="s">
        <v>50</v>
      </c>
      <c r="U31" t="s">
        <v>165</v>
      </c>
      <c r="V31" t="s">
        <v>40</v>
      </c>
      <c r="W31" t="s">
        <v>578</v>
      </c>
      <c r="X31" t="s">
        <v>204</v>
      </c>
      <c r="Y31" t="s">
        <v>78</v>
      </c>
      <c r="AA31" t="s">
        <v>571</v>
      </c>
      <c r="AB31">
        <v>0</v>
      </c>
      <c r="AC31" t="s">
        <v>136</v>
      </c>
      <c r="AD31" t="s">
        <v>345</v>
      </c>
      <c r="AE31" t="s">
        <v>343</v>
      </c>
      <c r="AF31" t="str">
        <f t="shared" si="15"/>
        <v>NA</v>
      </c>
      <c r="AG31" t="str">
        <f t="shared" si="6"/>
        <v>NA</v>
      </c>
      <c r="AH31" t="str">
        <f t="shared" si="1"/>
        <v>NA</v>
      </c>
      <c r="AI31" t="str">
        <f t="shared" si="7"/>
        <v>NA</v>
      </c>
      <c r="AJ31">
        <f t="shared" si="2"/>
        <v>0</v>
      </c>
      <c r="AK31">
        <f t="shared" si="3"/>
        <v>0</v>
      </c>
      <c r="AL31">
        <f t="shared" si="4"/>
        <v>0</v>
      </c>
      <c r="AM31">
        <f t="shared" si="8"/>
        <v>0.20299999999999996</v>
      </c>
      <c r="AN31">
        <v>0.46753518473163302</v>
      </c>
      <c r="AO31">
        <v>66.645337496059895</v>
      </c>
      <c r="AP31">
        <v>0.79700000000000004</v>
      </c>
      <c r="AQ31">
        <v>428</v>
      </c>
      <c r="AR31">
        <v>-1.2630685456749301E-2</v>
      </c>
      <c r="AS31">
        <v>0.17818964136715401</v>
      </c>
      <c r="AT31">
        <v>-0.37815708192647401</v>
      </c>
      <c r="AU31">
        <v>0.32174115394991498</v>
      </c>
      <c r="AV31">
        <v>1000</v>
      </c>
      <c r="AW31">
        <v>0.95399999999999996</v>
      </c>
      <c r="AX31">
        <v>5.4517910374341103E-2</v>
      </c>
      <c r="AY31">
        <v>5.4494975209845198E-2</v>
      </c>
      <c r="AZ31">
        <v>-5.69548512939946E-2</v>
      </c>
      <c r="BA31">
        <v>0.151283764993423</v>
      </c>
      <c r="BB31">
        <v>1000</v>
      </c>
      <c r="BC31">
        <v>0.32600000000000001</v>
      </c>
    </row>
    <row r="32" spans="1:55" x14ac:dyDescent="0.25">
      <c r="A32">
        <v>5</v>
      </c>
      <c r="B32" t="s">
        <v>57</v>
      </c>
      <c r="C32" s="5">
        <v>2024</v>
      </c>
      <c r="D32" t="s">
        <v>45</v>
      </c>
      <c r="E32" s="3" t="s">
        <v>43</v>
      </c>
      <c r="F32" s="3" t="s">
        <v>44</v>
      </c>
      <c r="G32" s="1" t="s">
        <v>162</v>
      </c>
      <c r="H32" t="s">
        <v>24</v>
      </c>
      <c r="I32" t="s">
        <v>26</v>
      </c>
      <c r="J32" t="s">
        <v>46</v>
      </c>
      <c r="K32" t="s">
        <v>42</v>
      </c>
      <c r="L32" t="s">
        <v>29</v>
      </c>
      <c r="P32" t="s">
        <v>151</v>
      </c>
      <c r="Q32" t="s">
        <v>48</v>
      </c>
      <c r="R32" t="s">
        <v>164</v>
      </c>
      <c r="S32" t="s">
        <v>548</v>
      </c>
      <c r="T32" t="s">
        <v>51</v>
      </c>
      <c r="U32" t="s">
        <v>166</v>
      </c>
      <c r="V32" t="s">
        <v>40</v>
      </c>
      <c r="W32" t="s">
        <v>578</v>
      </c>
      <c r="X32" t="s">
        <v>204</v>
      </c>
      <c r="Y32" t="s">
        <v>78</v>
      </c>
      <c r="AA32" t="s">
        <v>571</v>
      </c>
      <c r="AB32">
        <v>0</v>
      </c>
      <c r="AC32" t="s">
        <v>136</v>
      </c>
      <c r="AD32" t="s">
        <v>345</v>
      </c>
      <c r="AE32" t="s">
        <v>343</v>
      </c>
      <c r="AF32" t="str">
        <f t="shared" si="15"/>
        <v>NA</v>
      </c>
      <c r="AG32" t="str">
        <f t="shared" si="6"/>
        <v>NA</v>
      </c>
      <c r="AH32" t="str">
        <f t="shared" si="1"/>
        <v>NA</v>
      </c>
      <c r="AI32" t="str">
        <f t="shared" si="7"/>
        <v>NA</v>
      </c>
      <c r="AJ32">
        <f t="shared" si="2"/>
        <v>0</v>
      </c>
      <c r="AK32">
        <f t="shared" si="3"/>
        <v>0</v>
      </c>
      <c r="AL32">
        <f t="shared" si="4"/>
        <v>0</v>
      </c>
      <c r="AM32">
        <f t="shared" si="8"/>
        <v>0.35099999999999998</v>
      </c>
      <c r="AN32">
        <v>0.96421691890460404</v>
      </c>
      <c r="AO32">
        <v>162.93466119007701</v>
      </c>
      <c r="AP32">
        <v>0.64900000000000002</v>
      </c>
      <c r="AQ32">
        <v>428</v>
      </c>
      <c r="AR32">
        <v>0.37691190340258501</v>
      </c>
      <c r="AS32">
        <v>0.19405827749621599</v>
      </c>
      <c r="AT32">
        <v>1.7111841079895398E-2</v>
      </c>
      <c r="AU32">
        <v>0.78594926700316103</v>
      </c>
      <c r="AV32">
        <v>1000</v>
      </c>
      <c r="AW32">
        <v>5.3999999999999999E-2</v>
      </c>
      <c r="AX32">
        <v>-7.9565385490006496E-2</v>
      </c>
      <c r="AY32">
        <v>0.11261386486576599</v>
      </c>
      <c r="AZ32">
        <v>-0.28897609865089202</v>
      </c>
      <c r="BA32">
        <v>0.148881342611276</v>
      </c>
      <c r="BB32">
        <v>999.99999999999898</v>
      </c>
      <c r="BC32">
        <v>0.48199999999999998</v>
      </c>
    </row>
    <row r="33" spans="1:55" x14ac:dyDescent="0.25">
      <c r="A33">
        <v>5</v>
      </c>
      <c r="B33" t="s">
        <v>57</v>
      </c>
      <c r="C33" s="5">
        <v>2024</v>
      </c>
      <c r="D33" t="s">
        <v>45</v>
      </c>
      <c r="E33" s="3" t="s">
        <v>43</v>
      </c>
      <c r="F33" s="3" t="s">
        <v>44</v>
      </c>
      <c r="G33" s="1" t="s">
        <v>162</v>
      </c>
      <c r="H33" t="s">
        <v>24</v>
      </c>
      <c r="I33" t="s">
        <v>26</v>
      </c>
      <c r="J33" t="s">
        <v>46</v>
      </c>
      <c r="K33" t="s">
        <v>42</v>
      </c>
      <c r="L33" t="s">
        <v>29</v>
      </c>
      <c r="P33" t="s">
        <v>151</v>
      </c>
      <c r="Q33" t="s">
        <v>48</v>
      </c>
      <c r="R33" t="s">
        <v>164</v>
      </c>
      <c r="S33" t="s">
        <v>548</v>
      </c>
      <c r="T33" t="s">
        <v>52</v>
      </c>
      <c r="U33" t="s">
        <v>167</v>
      </c>
      <c r="V33" t="s">
        <v>40</v>
      </c>
      <c r="W33" t="s">
        <v>578</v>
      </c>
      <c r="X33" t="s">
        <v>204</v>
      </c>
      <c r="Y33" t="s">
        <v>78</v>
      </c>
      <c r="AA33" t="s">
        <v>571</v>
      </c>
      <c r="AB33">
        <v>0</v>
      </c>
      <c r="AC33" t="s">
        <v>136</v>
      </c>
      <c r="AD33" t="s">
        <v>345</v>
      </c>
      <c r="AE33" t="s">
        <v>345</v>
      </c>
      <c r="AF33" t="str">
        <f t="shared" si="15"/>
        <v>NA</v>
      </c>
      <c r="AG33" t="str">
        <f t="shared" si="6"/>
        <v>NA</v>
      </c>
      <c r="AH33" t="str">
        <f t="shared" si="1"/>
        <v>NA</v>
      </c>
      <c r="AI33" t="str">
        <f t="shared" si="7"/>
        <v>NA</v>
      </c>
      <c r="AJ33">
        <f t="shared" si="2"/>
        <v>0</v>
      </c>
      <c r="AK33">
        <f t="shared" si="3"/>
        <v>0</v>
      </c>
      <c r="AL33">
        <f t="shared" si="4"/>
        <v>0</v>
      </c>
      <c r="AM33">
        <f t="shared" si="8"/>
        <v>0.47799999999999998</v>
      </c>
      <c r="AN33">
        <v>1.18871337579299</v>
      </c>
      <c r="AO33">
        <v>805.16466082750003</v>
      </c>
      <c r="AP33">
        <v>0.52200000000000002</v>
      </c>
      <c r="AQ33">
        <v>428</v>
      </c>
      <c r="AR33">
        <v>-0.18350529363161699</v>
      </c>
      <c r="AS33">
        <v>0.24045952029965101</v>
      </c>
      <c r="AT33">
        <v>-0.66104778666340303</v>
      </c>
      <c r="AU33">
        <v>0.26497057260712598</v>
      </c>
      <c r="AV33">
        <v>1000</v>
      </c>
      <c r="AW33">
        <v>0.46200000000000002</v>
      </c>
      <c r="AX33">
        <v>3.3604811923985803E-2</v>
      </c>
      <c r="AY33">
        <v>4.3378046876099301E-2</v>
      </c>
      <c r="AZ33">
        <v>-4.7288616944570101E-2</v>
      </c>
      <c r="BA33">
        <v>0.121673902216571</v>
      </c>
      <c r="BB33">
        <v>917.66285871981904</v>
      </c>
      <c r="BC33">
        <v>0.45600000000000002</v>
      </c>
    </row>
    <row r="34" spans="1:55" x14ac:dyDescent="0.25">
      <c r="A34">
        <v>5</v>
      </c>
      <c r="B34" t="s">
        <v>57</v>
      </c>
      <c r="C34" s="5">
        <v>2024</v>
      </c>
      <c r="D34" t="s">
        <v>45</v>
      </c>
      <c r="E34" s="3" t="s">
        <v>43</v>
      </c>
      <c r="F34" s="3" t="s">
        <v>44</v>
      </c>
      <c r="G34" s="1" t="s">
        <v>162</v>
      </c>
      <c r="H34" t="s">
        <v>24</v>
      </c>
      <c r="I34" t="s">
        <v>26</v>
      </c>
      <c r="J34" t="s">
        <v>46</v>
      </c>
      <c r="K34" t="s">
        <v>42</v>
      </c>
      <c r="L34" t="s">
        <v>29</v>
      </c>
      <c r="P34" t="s">
        <v>151</v>
      </c>
      <c r="Q34" t="s">
        <v>48</v>
      </c>
      <c r="R34" t="s">
        <v>164</v>
      </c>
      <c r="S34" t="s">
        <v>548</v>
      </c>
      <c r="T34" t="s">
        <v>572</v>
      </c>
      <c r="U34" t="s">
        <v>573</v>
      </c>
      <c r="V34" t="s">
        <v>496</v>
      </c>
      <c r="W34" t="s">
        <v>578</v>
      </c>
      <c r="X34" t="s">
        <v>204</v>
      </c>
      <c r="Y34" t="s">
        <v>78</v>
      </c>
      <c r="AA34" t="s">
        <v>571</v>
      </c>
      <c r="AB34">
        <v>0</v>
      </c>
      <c r="AC34" t="s">
        <v>136</v>
      </c>
      <c r="AD34" t="s">
        <v>345</v>
      </c>
      <c r="AE34" t="s">
        <v>343</v>
      </c>
      <c r="AF34" t="str">
        <f t="shared" si="15"/>
        <v>positive directional</v>
      </c>
      <c r="AG34" t="str">
        <f t="shared" si="6"/>
        <v>positive directional</v>
      </c>
      <c r="AH34">
        <f t="shared" ref="AH34:AH46" si="16">IF(AF34="NA","NA",IF(AF34="MISSING DATA","NA",IF(OR(AF34="positive directional",AF34="negative directional"),AR34,2*AX34)))</f>
        <v>0.651715560083032</v>
      </c>
      <c r="AI34">
        <f t="shared" ref="AI34:AI46" si="17">IF(AF34="NA","NA",IF(AF34="MISSING DATA","NA",IF(OR(AF34="positive directional",AF34="negative directional"),AS34,2*AY34)))</f>
        <v>0.13799257117953401</v>
      </c>
      <c r="AJ34">
        <f t="shared" ref="AJ34:AJ46" si="18">IF(AW34&lt;0.05,1,0)</f>
        <v>1</v>
      </c>
      <c r="AK34">
        <f t="shared" ref="AK34:AK46" si="19">IF(BC34&lt;0.05,1,0)</f>
        <v>0</v>
      </c>
      <c r="AL34">
        <f t="shared" ref="AL34:AL46" si="20">IF(AM34="NA","NA",IF(AM34&lt;0.05,1,0))</f>
        <v>0</v>
      </c>
      <c r="AM34">
        <f t="shared" ref="AM34:AM46" si="21">IF(AP34="NA","NA",1-AP34)</f>
        <v>0.46399999999999997</v>
      </c>
      <c r="AN34">
        <v>2.6276724116849399</v>
      </c>
      <c r="AO34">
        <v>30.4228460495289</v>
      </c>
      <c r="AP34">
        <v>0.53600000000000003</v>
      </c>
      <c r="AQ34">
        <v>428</v>
      </c>
      <c r="AR34">
        <v>0.651715560083032</v>
      </c>
      <c r="AS34">
        <v>0.13799257117953401</v>
      </c>
      <c r="AT34">
        <v>0.38655061300596599</v>
      </c>
      <c r="AU34">
        <v>0.90879378051613502</v>
      </c>
      <c r="AV34">
        <v>619.72955961950697</v>
      </c>
      <c r="AW34">
        <v>1E-3</v>
      </c>
      <c r="AX34">
        <v>-0.113969653124544</v>
      </c>
      <c r="AY34">
        <v>7.0950965318196502E-2</v>
      </c>
      <c r="AZ34">
        <v>-0.25518520156765601</v>
      </c>
      <c r="BA34">
        <v>2.02020045653626E-2</v>
      </c>
      <c r="BB34">
        <v>889.200452648549</v>
      </c>
      <c r="BC34">
        <v>0.10199999999999999</v>
      </c>
    </row>
    <row r="35" spans="1:55" x14ac:dyDescent="0.25">
      <c r="A35">
        <v>5</v>
      </c>
      <c r="B35" t="s">
        <v>57</v>
      </c>
      <c r="C35" s="5">
        <v>2024</v>
      </c>
      <c r="D35" t="s">
        <v>45</v>
      </c>
      <c r="E35" s="3" t="s">
        <v>43</v>
      </c>
      <c r="F35" s="3" t="s">
        <v>44</v>
      </c>
      <c r="G35" s="1" t="s">
        <v>162</v>
      </c>
      <c r="H35" t="s">
        <v>24</v>
      </c>
      <c r="I35" t="s">
        <v>26</v>
      </c>
      <c r="J35" t="s">
        <v>46</v>
      </c>
      <c r="K35" t="s">
        <v>42</v>
      </c>
      <c r="L35" t="s">
        <v>29</v>
      </c>
      <c r="O35" t="s">
        <v>248</v>
      </c>
      <c r="P35" t="s">
        <v>152</v>
      </c>
      <c r="Q35" t="s">
        <v>47</v>
      </c>
      <c r="R35" t="s">
        <v>575</v>
      </c>
      <c r="S35" t="s">
        <v>548</v>
      </c>
      <c r="T35" t="s">
        <v>49</v>
      </c>
      <c r="U35" t="s">
        <v>163</v>
      </c>
      <c r="V35" t="s">
        <v>40</v>
      </c>
      <c r="W35" t="s">
        <v>578</v>
      </c>
      <c r="X35" t="s">
        <v>204</v>
      </c>
      <c r="Y35" t="s">
        <v>78</v>
      </c>
      <c r="AA35" t="s">
        <v>574</v>
      </c>
      <c r="AB35">
        <v>1</v>
      </c>
      <c r="AC35" t="s">
        <v>136</v>
      </c>
      <c r="AD35" t="s">
        <v>345</v>
      </c>
      <c r="AE35" t="s">
        <v>344</v>
      </c>
      <c r="AF35" t="str">
        <f t="shared" si="15"/>
        <v>NA</v>
      </c>
      <c r="AG35" t="str">
        <f t="shared" si="6"/>
        <v>NA</v>
      </c>
      <c r="AH35" t="str">
        <f t="shared" si="16"/>
        <v>NA</v>
      </c>
      <c r="AI35" t="str">
        <f t="shared" si="17"/>
        <v>NA</v>
      </c>
      <c r="AJ35">
        <f t="shared" si="18"/>
        <v>0</v>
      </c>
      <c r="AK35">
        <f t="shared" si="19"/>
        <v>0</v>
      </c>
      <c r="AL35">
        <f t="shared" si="20"/>
        <v>0</v>
      </c>
      <c r="AM35">
        <f t="shared" si="21"/>
        <v>9.099999999999997E-2</v>
      </c>
      <c r="AN35">
        <v>4.57444046794757E-2</v>
      </c>
      <c r="AO35">
        <v>7.0134799871481999</v>
      </c>
      <c r="AP35">
        <v>0.90900000000000003</v>
      </c>
      <c r="AQ35">
        <v>428</v>
      </c>
      <c r="AR35">
        <v>-2793.8179164408598</v>
      </c>
      <c r="AS35">
        <v>100165.192736129</v>
      </c>
      <c r="AT35">
        <v>-182309.15591241501</v>
      </c>
      <c r="AU35">
        <v>213369.34073052299</v>
      </c>
      <c r="AV35">
        <v>896.822405537686</v>
      </c>
      <c r="AW35">
        <v>0.98799999999999999</v>
      </c>
      <c r="AX35">
        <v>-2639.2903817340002</v>
      </c>
      <c r="AY35">
        <v>102087.59570482701</v>
      </c>
      <c r="AZ35">
        <v>-186380.66078379101</v>
      </c>
      <c r="BA35">
        <v>194859.19795606099</v>
      </c>
      <c r="BB35">
        <v>1098.5694479533099</v>
      </c>
      <c r="BC35">
        <v>0.95799999999999996</v>
      </c>
    </row>
    <row r="36" spans="1:55" x14ac:dyDescent="0.25">
      <c r="A36">
        <v>5</v>
      </c>
      <c r="B36" t="s">
        <v>57</v>
      </c>
      <c r="C36" s="5">
        <v>2024</v>
      </c>
      <c r="D36" t="s">
        <v>45</v>
      </c>
      <c r="E36" s="3" t="s">
        <v>43</v>
      </c>
      <c r="F36" s="3" t="s">
        <v>44</v>
      </c>
      <c r="G36" s="1" t="s">
        <v>162</v>
      </c>
      <c r="H36" t="s">
        <v>24</v>
      </c>
      <c r="I36" t="s">
        <v>26</v>
      </c>
      <c r="J36" t="s">
        <v>46</v>
      </c>
      <c r="K36" t="s">
        <v>42</v>
      </c>
      <c r="L36" t="s">
        <v>29</v>
      </c>
      <c r="O36" t="s">
        <v>248</v>
      </c>
      <c r="P36" t="s">
        <v>152</v>
      </c>
      <c r="Q36" t="s">
        <v>47</v>
      </c>
      <c r="R36" t="s">
        <v>575</v>
      </c>
      <c r="S36" t="s">
        <v>548</v>
      </c>
      <c r="T36" t="s">
        <v>50</v>
      </c>
      <c r="U36" t="s">
        <v>165</v>
      </c>
      <c r="V36" t="s">
        <v>40</v>
      </c>
      <c r="W36" t="s">
        <v>578</v>
      </c>
      <c r="X36" t="s">
        <v>204</v>
      </c>
      <c r="Y36" t="s">
        <v>78</v>
      </c>
      <c r="AA36" t="s">
        <v>574</v>
      </c>
      <c r="AB36">
        <v>1</v>
      </c>
      <c r="AC36" t="s">
        <v>136</v>
      </c>
      <c r="AD36" t="s">
        <v>345</v>
      </c>
      <c r="AE36" t="s">
        <v>345</v>
      </c>
      <c r="AF36" t="str">
        <f t="shared" si="15"/>
        <v>NA</v>
      </c>
      <c r="AG36" t="str">
        <f t="shared" si="6"/>
        <v>NA</v>
      </c>
      <c r="AH36" t="str">
        <f t="shared" si="16"/>
        <v>NA</v>
      </c>
      <c r="AI36" t="str">
        <f t="shared" si="17"/>
        <v>NA</v>
      </c>
      <c r="AJ36">
        <f t="shared" si="18"/>
        <v>0</v>
      </c>
      <c r="AK36">
        <f t="shared" si="19"/>
        <v>0</v>
      </c>
      <c r="AL36">
        <f t="shared" si="20"/>
        <v>0</v>
      </c>
      <c r="AM36">
        <f t="shared" si="21"/>
        <v>9.7999999999999976E-2</v>
      </c>
      <c r="AN36">
        <v>-1.15135009288972E-4</v>
      </c>
      <c r="AO36">
        <v>9.5196338850849997</v>
      </c>
      <c r="AP36">
        <v>0.90200000000000002</v>
      </c>
      <c r="AQ36">
        <v>428</v>
      </c>
      <c r="AR36">
        <v>3395.5421291684502</v>
      </c>
      <c r="AS36">
        <v>98392.767907401503</v>
      </c>
      <c r="AT36">
        <v>-176417.123619477</v>
      </c>
      <c r="AU36">
        <v>206339.87084485299</v>
      </c>
      <c r="AV36">
        <v>999.99999999999795</v>
      </c>
      <c r="AW36">
        <v>0.98</v>
      </c>
      <c r="AX36">
        <v>-3897.6608709381298</v>
      </c>
      <c r="AY36">
        <v>105909.434458644</v>
      </c>
      <c r="AZ36">
        <v>-195960.65049175601</v>
      </c>
      <c r="BA36">
        <v>212944.60943289899</v>
      </c>
      <c r="BB36">
        <v>1144.33695925293</v>
      </c>
      <c r="BC36">
        <v>0.98</v>
      </c>
    </row>
    <row r="37" spans="1:55" x14ac:dyDescent="0.25">
      <c r="A37">
        <v>5</v>
      </c>
      <c r="B37" t="s">
        <v>57</v>
      </c>
      <c r="C37" s="5">
        <v>2024</v>
      </c>
      <c r="D37" t="s">
        <v>45</v>
      </c>
      <c r="E37" s="3" t="s">
        <v>43</v>
      </c>
      <c r="F37" s="3" t="s">
        <v>44</v>
      </c>
      <c r="G37" s="1" t="s">
        <v>162</v>
      </c>
      <c r="H37" t="s">
        <v>24</v>
      </c>
      <c r="I37" t="s">
        <v>26</v>
      </c>
      <c r="J37" t="s">
        <v>46</v>
      </c>
      <c r="K37" t="s">
        <v>42</v>
      </c>
      <c r="L37" t="s">
        <v>29</v>
      </c>
      <c r="O37" t="s">
        <v>248</v>
      </c>
      <c r="P37" t="s">
        <v>152</v>
      </c>
      <c r="Q37" t="s">
        <v>47</v>
      </c>
      <c r="R37" t="s">
        <v>575</v>
      </c>
      <c r="S37" t="s">
        <v>548</v>
      </c>
      <c r="T37" t="s">
        <v>51</v>
      </c>
      <c r="U37" t="s">
        <v>166</v>
      </c>
      <c r="V37" t="s">
        <v>40</v>
      </c>
      <c r="W37" t="s">
        <v>578</v>
      </c>
      <c r="X37" t="s">
        <v>204</v>
      </c>
      <c r="Y37" t="s">
        <v>78</v>
      </c>
      <c r="AA37" t="s">
        <v>574</v>
      </c>
      <c r="AB37">
        <v>1</v>
      </c>
      <c r="AC37" t="s">
        <v>136</v>
      </c>
      <c r="AD37" t="s">
        <v>345</v>
      </c>
      <c r="AE37" t="s">
        <v>343</v>
      </c>
      <c r="AF37" t="str">
        <f t="shared" si="15"/>
        <v>NA</v>
      </c>
      <c r="AG37" t="str">
        <f t="shared" si="6"/>
        <v>NA</v>
      </c>
      <c r="AH37" t="str">
        <f t="shared" si="16"/>
        <v>NA</v>
      </c>
      <c r="AI37" t="str">
        <f t="shared" si="17"/>
        <v>NA</v>
      </c>
      <c r="AJ37">
        <f t="shared" si="18"/>
        <v>0</v>
      </c>
      <c r="AK37">
        <f t="shared" si="19"/>
        <v>0</v>
      </c>
      <c r="AL37">
        <f t="shared" si="20"/>
        <v>0</v>
      </c>
      <c r="AM37">
        <f t="shared" si="21"/>
        <v>0.11799999999999999</v>
      </c>
      <c r="AN37">
        <v>-1.72473239412827E-2</v>
      </c>
      <c r="AO37">
        <v>57.342727578879703</v>
      </c>
      <c r="AP37">
        <v>0.88200000000000001</v>
      </c>
      <c r="AQ37">
        <v>428</v>
      </c>
      <c r="AR37">
        <v>-3357.0402656316101</v>
      </c>
      <c r="AS37">
        <v>101110.61715813899</v>
      </c>
      <c r="AT37">
        <v>-198222.95846547201</v>
      </c>
      <c r="AU37">
        <v>181137.67144387701</v>
      </c>
      <c r="AV37">
        <v>1000</v>
      </c>
      <c r="AW37">
        <v>0.99</v>
      </c>
      <c r="AX37">
        <v>1902.8718217096</v>
      </c>
      <c r="AY37">
        <v>104859.757634885</v>
      </c>
      <c r="AZ37">
        <v>-195102.13364920599</v>
      </c>
      <c r="BA37">
        <v>205169.53696691699</v>
      </c>
      <c r="BB37">
        <v>999.99999999999795</v>
      </c>
      <c r="BC37">
        <v>0.99199999999999999</v>
      </c>
    </row>
    <row r="38" spans="1:55" x14ac:dyDescent="0.25">
      <c r="A38">
        <v>5</v>
      </c>
      <c r="B38" t="s">
        <v>57</v>
      </c>
      <c r="C38" s="5">
        <v>2024</v>
      </c>
      <c r="D38" t="s">
        <v>45</v>
      </c>
      <c r="E38" s="3" t="s">
        <v>43</v>
      </c>
      <c r="F38" s="3" t="s">
        <v>44</v>
      </c>
      <c r="G38" s="1" t="s">
        <v>162</v>
      </c>
      <c r="H38" t="s">
        <v>24</v>
      </c>
      <c r="I38" t="s">
        <v>26</v>
      </c>
      <c r="J38" t="s">
        <v>46</v>
      </c>
      <c r="K38" t="s">
        <v>42</v>
      </c>
      <c r="L38" t="s">
        <v>29</v>
      </c>
      <c r="O38" t="s">
        <v>248</v>
      </c>
      <c r="P38" t="s">
        <v>152</v>
      </c>
      <c r="Q38" t="s">
        <v>47</v>
      </c>
      <c r="R38" t="s">
        <v>575</v>
      </c>
      <c r="S38" t="s">
        <v>548</v>
      </c>
      <c r="T38" t="s">
        <v>52</v>
      </c>
      <c r="U38" t="s">
        <v>167</v>
      </c>
      <c r="V38" t="s">
        <v>40</v>
      </c>
      <c r="W38" t="s">
        <v>578</v>
      </c>
      <c r="X38" t="s">
        <v>204</v>
      </c>
      <c r="Y38" t="s">
        <v>78</v>
      </c>
      <c r="AA38" t="s">
        <v>574</v>
      </c>
      <c r="AB38">
        <v>1</v>
      </c>
      <c r="AC38" t="s">
        <v>136</v>
      </c>
      <c r="AD38" t="s">
        <v>345</v>
      </c>
      <c r="AE38" t="s">
        <v>345</v>
      </c>
      <c r="AF38" t="str">
        <f t="shared" si="15"/>
        <v>NA</v>
      </c>
      <c r="AG38" t="str">
        <f t="shared" si="6"/>
        <v>NA</v>
      </c>
      <c r="AH38" t="str">
        <f t="shared" si="16"/>
        <v>NA</v>
      </c>
      <c r="AI38" t="str">
        <f t="shared" si="17"/>
        <v>NA</v>
      </c>
      <c r="AJ38">
        <f t="shared" si="18"/>
        <v>0</v>
      </c>
      <c r="AK38">
        <f t="shared" si="19"/>
        <v>0</v>
      </c>
      <c r="AL38">
        <f t="shared" si="20"/>
        <v>0</v>
      </c>
      <c r="AM38">
        <f t="shared" si="21"/>
        <v>9.9999999999999978E-2</v>
      </c>
      <c r="AN38">
        <v>-1.68633894677283E-2</v>
      </c>
      <c r="AO38">
        <v>8.2538028678764306</v>
      </c>
      <c r="AP38">
        <v>0.9</v>
      </c>
      <c r="AQ38">
        <v>428</v>
      </c>
      <c r="AR38">
        <v>-2704.4844983021299</v>
      </c>
      <c r="AS38">
        <v>101700.05269441201</v>
      </c>
      <c r="AT38">
        <v>-205888.55830975799</v>
      </c>
      <c r="AU38">
        <v>194393.534381028</v>
      </c>
      <c r="AV38">
        <v>1000</v>
      </c>
      <c r="AW38">
        <v>0.96399999999999997</v>
      </c>
      <c r="AX38">
        <v>1378.9182233578599</v>
      </c>
      <c r="AY38">
        <v>99765.180663905194</v>
      </c>
      <c r="AZ38">
        <v>-185001.099366821</v>
      </c>
      <c r="BA38">
        <v>205863.70290026101</v>
      </c>
      <c r="BB38">
        <v>1000</v>
      </c>
      <c r="BC38">
        <v>0.99199999999999999</v>
      </c>
    </row>
    <row r="39" spans="1:55" x14ac:dyDescent="0.25">
      <c r="A39">
        <v>5</v>
      </c>
      <c r="B39" t="s">
        <v>57</v>
      </c>
      <c r="C39" s="5">
        <v>2024</v>
      </c>
      <c r="D39" t="s">
        <v>45</v>
      </c>
      <c r="E39" s="3" t="s">
        <v>43</v>
      </c>
      <c r="F39" s="3" t="s">
        <v>44</v>
      </c>
      <c r="G39" s="1" t="s">
        <v>162</v>
      </c>
      <c r="H39" t="s">
        <v>24</v>
      </c>
      <c r="I39" t="s">
        <v>26</v>
      </c>
      <c r="J39" t="s">
        <v>46</v>
      </c>
      <c r="K39" t="s">
        <v>42</v>
      </c>
      <c r="L39" t="s">
        <v>29</v>
      </c>
      <c r="O39" t="s">
        <v>248</v>
      </c>
      <c r="P39" t="s">
        <v>152</v>
      </c>
      <c r="Q39" t="s">
        <v>576</v>
      </c>
      <c r="R39" t="s">
        <v>577</v>
      </c>
      <c r="S39" t="s">
        <v>548</v>
      </c>
      <c r="T39" t="s">
        <v>49</v>
      </c>
      <c r="U39" t="s">
        <v>163</v>
      </c>
      <c r="V39" t="s">
        <v>40</v>
      </c>
      <c r="W39" t="s">
        <v>578</v>
      </c>
      <c r="X39" t="s">
        <v>204</v>
      </c>
      <c r="Y39" t="s">
        <v>78</v>
      </c>
      <c r="AA39" t="s">
        <v>574</v>
      </c>
      <c r="AB39">
        <v>1</v>
      </c>
      <c r="AC39" t="s">
        <v>136</v>
      </c>
      <c r="AD39" t="s">
        <v>345</v>
      </c>
      <c r="AE39" t="s">
        <v>345</v>
      </c>
      <c r="AF39" t="str">
        <f t="shared" si="15"/>
        <v>NA</v>
      </c>
      <c r="AG39" t="str">
        <f t="shared" si="6"/>
        <v>NA</v>
      </c>
      <c r="AH39" t="str">
        <f t="shared" ref="AH39:AH42" si="22">IF(AF39="NA","NA",IF(AF39="MISSING DATA","NA",IF(OR(AF39="positive directional",AF39="negative directional"),AR39,2*AX39)))</f>
        <v>NA</v>
      </c>
      <c r="AI39" t="str">
        <f t="shared" ref="AI39:AI42" si="23">IF(AF39="NA","NA",IF(AF39="MISSING DATA","NA",IF(OR(AF39="positive directional",AF39="negative directional"),AS39,2*AY39)))</f>
        <v>NA</v>
      </c>
      <c r="AJ39">
        <f t="shared" ref="AJ39:AJ42" si="24">IF(AW39&lt;0.05,1,0)</f>
        <v>0</v>
      </c>
      <c r="AK39">
        <f t="shared" ref="AK39:AK42" si="25">IF(BC39&lt;0.05,1,0)</f>
        <v>0</v>
      </c>
      <c r="AL39">
        <f t="shared" ref="AL39:AL42" si="26">IF(AM39="NA","NA",IF(AM39&lt;0.05,1,0))</f>
        <v>0</v>
      </c>
      <c r="AM39">
        <f t="shared" ref="AM39:AM42" si="27">IF(AP39="NA","NA",1-AP39)</f>
        <v>0.10699999999999998</v>
      </c>
      <c r="AN39">
        <v>9.4052278462703198E-3</v>
      </c>
      <c r="AO39">
        <v>10.538626328159401</v>
      </c>
      <c r="AP39">
        <v>0.89300000000000002</v>
      </c>
      <c r="AQ39">
        <v>299</v>
      </c>
      <c r="AR39">
        <v>546.02224237603002</v>
      </c>
      <c r="AS39">
        <v>99375.979897380501</v>
      </c>
      <c r="AT39">
        <v>-212209.10501730401</v>
      </c>
      <c r="AU39">
        <v>178056.24124839701</v>
      </c>
      <c r="AV39">
        <v>1000</v>
      </c>
      <c r="AW39">
        <v>0.99199999999999999</v>
      </c>
      <c r="AX39">
        <v>-1292.5282646519699</v>
      </c>
      <c r="AY39">
        <v>99508.089711025706</v>
      </c>
      <c r="AZ39">
        <v>-217514.32438300599</v>
      </c>
      <c r="BA39">
        <v>169028.46167314501</v>
      </c>
      <c r="BB39">
        <v>1000</v>
      </c>
      <c r="BC39">
        <v>0.98799999999999999</v>
      </c>
    </row>
    <row r="40" spans="1:55" x14ac:dyDescent="0.25">
      <c r="A40">
        <v>5</v>
      </c>
      <c r="B40" t="s">
        <v>57</v>
      </c>
      <c r="C40" s="5">
        <v>2024</v>
      </c>
      <c r="D40" t="s">
        <v>45</v>
      </c>
      <c r="E40" s="3" t="s">
        <v>43</v>
      </c>
      <c r="F40" s="3" t="s">
        <v>44</v>
      </c>
      <c r="G40" s="1" t="s">
        <v>162</v>
      </c>
      <c r="H40" t="s">
        <v>24</v>
      </c>
      <c r="I40" t="s">
        <v>26</v>
      </c>
      <c r="J40" t="s">
        <v>46</v>
      </c>
      <c r="K40" t="s">
        <v>42</v>
      </c>
      <c r="L40" t="s">
        <v>29</v>
      </c>
      <c r="O40" t="s">
        <v>248</v>
      </c>
      <c r="P40" t="s">
        <v>152</v>
      </c>
      <c r="Q40" t="s">
        <v>576</v>
      </c>
      <c r="R40" t="s">
        <v>577</v>
      </c>
      <c r="S40" t="s">
        <v>548</v>
      </c>
      <c r="T40" t="s">
        <v>50</v>
      </c>
      <c r="U40" t="s">
        <v>165</v>
      </c>
      <c r="V40" t="s">
        <v>40</v>
      </c>
      <c r="W40" t="s">
        <v>578</v>
      </c>
      <c r="X40" t="s">
        <v>204</v>
      </c>
      <c r="Y40" t="s">
        <v>78</v>
      </c>
      <c r="AA40" t="s">
        <v>574</v>
      </c>
      <c r="AB40">
        <v>1</v>
      </c>
      <c r="AC40" t="s">
        <v>136</v>
      </c>
      <c r="AD40" t="s">
        <v>345</v>
      </c>
      <c r="AE40" t="s">
        <v>344</v>
      </c>
      <c r="AF40" t="str">
        <f t="shared" si="15"/>
        <v>NA</v>
      </c>
      <c r="AG40" t="str">
        <f t="shared" si="6"/>
        <v>NA</v>
      </c>
      <c r="AH40" t="str">
        <f t="shared" si="22"/>
        <v>NA</v>
      </c>
      <c r="AI40" t="str">
        <f t="shared" si="23"/>
        <v>NA</v>
      </c>
      <c r="AJ40">
        <f t="shared" si="24"/>
        <v>0</v>
      </c>
      <c r="AK40">
        <f t="shared" si="25"/>
        <v>0</v>
      </c>
      <c r="AL40">
        <f t="shared" si="26"/>
        <v>0</v>
      </c>
      <c r="AM40">
        <f t="shared" si="27"/>
        <v>9.9999999999999978E-2</v>
      </c>
      <c r="AN40">
        <v>2.9632764253780999E-2</v>
      </c>
      <c r="AO40">
        <v>543.41316897193701</v>
      </c>
      <c r="AP40">
        <v>0.9</v>
      </c>
      <c r="AQ40">
        <v>299</v>
      </c>
      <c r="AR40">
        <v>-2004.1943956146599</v>
      </c>
      <c r="AS40">
        <v>100244.261527111</v>
      </c>
      <c r="AT40">
        <v>-174928.016269955</v>
      </c>
      <c r="AU40">
        <v>204328.19825213301</v>
      </c>
      <c r="AV40">
        <v>901.09115520926696</v>
      </c>
      <c r="AW40">
        <v>0.98</v>
      </c>
      <c r="AX40">
        <v>-2957.7930642050501</v>
      </c>
      <c r="AY40">
        <v>100508.79847373199</v>
      </c>
      <c r="AZ40">
        <v>-197962.30986450199</v>
      </c>
      <c r="BA40">
        <v>190524.50022245001</v>
      </c>
      <c r="BB40">
        <v>1230.6564780185099</v>
      </c>
      <c r="BC40">
        <v>0.998</v>
      </c>
    </row>
    <row r="41" spans="1:55" x14ac:dyDescent="0.25">
      <c r="A41">
        <v>5</v>
      </c>
      <c r="B41" t="s">
        <v>57</v>
      </c>
      <c r="C41" s="5">
        <v>2024</v>
      </c>
      <c r="D41" t="s">
        <v>45</v>
      </c>
      <c r="E41" s="3" t="s">
        <v>43</v>
      </c>
      <c r="F41" s="3" t="s">
        <v>44</v>
      </c>
      <c r="G41" s="1" t="s">
        <v>162</v>
      </c>
      <c r="H41" t="s">
        <v>24</v>
      </c>
      <c r="I41" t="s">
        <v>26</v>
      </c>
      <c r="J41" t="s">
        <v>46</v>
      </c>
      <c r="K41" t="s">
        <v>42</v>
      </c>
      <c r="L41" t="s">
        <v>29</v>
      </c>
      <c r="O41" t="s">
        <v>248</v>
      </c>
      <c r="P41" t="s">
        <v>152</v>
      </c>
      <c r="Q41" t="s">
        <v>576</v>
      </c>
      <c r="R41" t="s">
        <v>577</v>
      </c>
      <c r="S41" t="s">
        <v>548</v>
      </c>
      <c r="T41" t="s">
        <v>51</v>
      </c>
      <c r="U41" t="s">
        <v>166</v>
      </c>
      <c r="V41" t="s">
        <v>40</v>
      </c>
      <c r="W41" t="s">
        <v>578</v>
      </c>
      <c r="X41" t="s">
        <v>204</v>
      </c>
      <c r="Y41" t="s">
        <v>78</v>
      </c>
      <c r="AA41" t="s">
        <v>574</v>
      </c>
      <c r="AB41">
        <v>1</v>
      </c>
      <c r="AC41" t="s">
        <v>136</v>
      </c>
      <c r="AD41" t="s">
        <v>345</v>
      </c>
      <c r="AE41" t="s">
        <v>343</v>
      </c>
      <c r="AF41" t="str">
        <f t="shared" si="15"/>
        <v>NA</v>
      </c>
      <c r="AG41" t="str">
        <f t="shared" si="6"/>
        <v>NA</v>
      </c>
      <c r="AH41" t="str">
        <f t="shared" si="22"/>
        <v>NA</v>
      </c>
      <c r="AI41" t="str">
        <f t="shared" si="23"/>
        <v>NA</v>
      </c>
      <c r="AJ41">
        <f t="shared" si="24"/>
        <v>0</v>
      </c>
      <c r="AK41">
        <f t="shared" si="25"/>
        <v>0</v>
      </c>
      <c r="AL41">
        <f t="shared" si="26"/>
        <v>0</v>
      </c>
      <c r="AM41">
        <f t="shared" si="27"/>
        <v>9.4999999999999973E-2</v>
      </c>
      <c r="AN41">
        <v>-4.6308542435599303E-3</v>
      </c>
      <c r="AO41">
        <v>14.5054886631874</v>
      </c>
      <c r="AP41">
        <v>0.90500000000000003</v>
      </c>
      <c r="AQ41">
        <v>299</v>
      </c>
      <c r="AR41">
        <v>732.81074100728597</v>
      </c>
      <c r="AS41">
        <v>99767.828032515201</v>
      </c>
      <c r="AT41">
        <v>-188097.69600610499</v>
      </c>
      <c r="AU41">
        <v>209884.92102777501</v>
      </c>
      <c r="AV41">
        <v>1412.6562805490501</v>
      </c>
      <c r="AW41">
        <v>0.97399999999999998</v>
      </c>
      <c r="AX41">
        <v>-2368.3858329305299</v>
      </c>
      <c r="AY41">
        <v>102561.40098061701</v>
      </c>
      <c r="AZ41">
        <v>-201528.56608690499</v>
      </c>
      <c r="BA41">
        <v>186509.57817640001</v>
      </c>
      <c r="BB41">
        <v>1000</v>
      </c>
      <c r="BC41">
        <v>0.99399999999999999</v>
      </c>
    </row>
    <row r="42" spans="1:55" x14ac:dyDescent="0.25">
      <c r="A42">
        <v>5</v>
      </c>
      <c r="B42" t="s">
        <v>57</v>
      </c>
      <c r="C42" s="5">
        <v>2024</v>
      </c>
      <c r="D42" t="s">
        <v>45</v>
      </c>
      <c r="E42" s="3" t="s">
        <v>43</v>
      </c>
      <c r="F42" s="3" t="s">
        <v>44</v>
      </c>
      <c r="G42" s="1" t="s">
        <v>162</v>
      </c>
      <c r="H42" t="s">
        <v>24</v>
      </c>
      <c r="I42" t="s">
        <v>26</v>
      </c>
      <c r="J42" t="s">
        <v>46</v>
      </c>
      <c r="K42" t="s">
        <v>42</v>
      </c>
      <c r="L42" t="s">
        <v>29</v>
      </c>
      <c r="O42" t="s">
        <v>248</v>
      </c>
      <c r="P42" t="s">
        <v>152</v>
      </c>
      <c r="Q42" t="s">
        <v>576</v>
      </c>
      <c r="R42" t="s">
        <v>577</v>
      </c>
      <c r="S42" t="s">
        <v>548</v>
      </c>
      <c r="T42" t="s">
        <v>52</v>
      </c>
      <c r="U42" t="s">
        <v>167</v>
      </c>
      <c r="V42" t="s">
        <v>40</v>
      </c>
      <c r="W42" t="s">
        <v>578</v>
      </c>
      <c r="X42" t="s">
        <v>204</v>
      </c>
      <c r="Y42" t="s">
        <v>78</v>
      </c>
      <c r="AA42" t="s">
        <v>574</v>
      </c>
      <c r="AB42">
        <v>1</v>
      </c>
      <c r="AC42" t="s">
        <v>136</v>
      </c>
      <c r="AD42" t="s">
        <v>345</v>
      </c>
      <c r="AE42" t="s">
        <v>345</v>
      </c>
      <c r="AF42" t="str">
        <f t="shared" si="15"/>
        <v>NA</v>
      </c>
      <c r="AG42" t="str">
        <f t="shared" si="6"/>
        <v>NA</v>
      </c>
      <c r="AH42" t="str">
        <f t="shared" si="22"/>
        <v>NA</v>
      </c>
      <c r="AI42" t="str">
        <f t="shared" si="23"/>
        <v>NA</v>
      </c>
      <c r="AJ42">
        <f t="shared" si="24"/>
        <v>0</v>
      </c>
      <c r="AK42">
        <f t="shared" si="25"/>
        <v>0</v>
      </c>
      <c r="AL42">
        <f t="shared" si="26"/>
        <v>0</v>
      </c>
      <c r="AM42">
        <f t="shared" si="27"/>
        <v>0.10999999999999999</v>
      </c>
      <c r="AN42">
        <v>3.2947511748292101E-2</v>
      </c>
      <c r="AO42">
        <v>35.056362371618697</v>
      </c>
      <c r="AP42">
        <v>0.89</v>
      </c>
      <c r="AQ42">
        <v>299</v>
      </c>
      <c r="AR42">
        <v>-1320.76045660307</v>
      </c>
      <c r="AS42">
        <v>99291.314609251407</v>
      </c>
      <c r="AT42">
        <v>-191504.001994149</v>
      </c>
      <c r="AU42">
        <v>180442.650829919</v>
      </c>
      <c r="AV42">
        <v>1000</v>
      </c>
      <c r="AW42">
        <v>0.99399999999999999</v>
      </c>
      <c r="AX42">
        <v>989.84498701971802</v>
      </c>
      <c r="AY42">
        <v>98998.270194673096</v>
      </c>
      <c r="AZ42">
        <v>-194562.93890713601</v>
      </c>
      <c r="BA42">
        <v>184308.66878662899</v>
      </c>
      <c r="BB42">
        <v>1000</v>
      </c>
      <c r="BC42">
        <v>0.98</v>
      </c>
    </row>
    <row r="43" spans="1:55" x14ac:dyDescent="0.25">
      <c r="A43">
        <v>5</v>
      </c>
      <c r="B43" t="s">
        <v>57</v>
      </c>
      <c r="C43" s="5">
        <v>2024</v>
      </c>
      <c r="D43" t="s">
        <v>45</v>
      </c>
      <c r="E43" s="3" t="s">
        <v>43</v>
      </c>
      <c r="F43" s="3" t="s">
        <v>44</v>
      </c>
      <c r="G43" s="1" t="s">
        <v>162</v>
      </c>
      <c r="H43" t="s">
        <v>24</v>
      </c>
      <c r="I43" t="s">
        <v>26</v>
      </c>
      <c r="J43" t="s">
        <v>46</v>
      </c>
      <c r="K43" t="s">
        <v>42</v>
      </c>
      <c r="L43" t="s">
        <v>29</v>
      </c>
      <c r="M43">
        <v>1987</v>
      </c>
      <c r="N43" t="s">
        <v>78</v>
      </c>
      <c r="P43" t="s">
        <v>151</v>
      </c>
      <c r="Q43" t="s">
        <v>48</v>
      </c>
      <c r="R43" t="s">
        <v>164</v>
      </c>
      <c r="S43" t="s">
        <v>548</v>
      </c>
      <c r="T43" t="s">
        <v>49</v>
      </c>
      <c r="U43" t="s">
        <v>163</v>
      </c>
      <c r="V43" t="s">
        <v>40</v>
      </c>
      <c r="X43" t="s">
        <v>204</v>
      </c>
      <c r="AA43" t="s">
        <v>571</v>
      </c>
      <c r="AB43">
        <v>0</v>
      </c>
      <c r="AC43" t="s">
        <v>136</v>
      </c>
      <c r="AD43" t="s">
        <v>345</v>
      </c>
      <c r="AE43" t="s">
        <v>345</v>
      </c>
      <c r="AF43" t="str">
        <f t="shared" si="15"/>
        <v>NA</v>
      </c>
      <c r="AG43" t="str">
        <f t="shared" si="6"/>
        <v>NA</v>
      </c>
      <c r="AH43" t="str">
        <f t="shared" si="16"/>
        <v>NA</v>
      </c>
      <c r="AI43" t="str">
        <f t="shared" si="17"/>
        <v>NA</v>
      </c>
      <c r="AJ43">
        <f t="shared" si="18"/>
        <v>0</v>
      </c>
      <c r="AK43">
        <f t="shared" si="19"/>
        <v>0</v>
      </c>
      <c r="AL43">
        <f t="shared" si="20"/>
        <v>0</v>
      </c>
      <c r="AM43">
        <f t="shared" si="21"/>
        <v>0.22499999999999998</v>
      </c>
      <c r="AN43">
        <v>0.32436597642137899</v>
      </c>
      <c r="AO43">
        <v>23.394402513625401</v>
      </c>
      <c r="AP43">
        <v>0.77500000000000002</v>
      </c>
      <c r="AQ43">
        <v>428</v>
      </c>
      <c r="AR43">
        <v>-0.106892221218876</v>
      </c>
      <c r="AS43">
        <v>9.1749485228535405E-2</v>
      </c>
      <c r="AT43">
        <v>-0.28545411934828702</v>
      </c>
      <c r="AU43">
        <v>7.2502153168898104E-2</v>
      </c>
      <c r="AV43">
        <v>718.52629615365402</v>
      </c>
      <c r="AW43">
        <v>0.24</v>
      </c>
      <c r="AX43">
        <v>2.7195856231453701E-2</v>
      </c>
      <c r="AY43">
        <v>6.1803666297702002E-2</v>
      </c>
      <c r="AZ43">
        <v>-0.10656922502676</v>
      </c>
      <c r="BA43">
        <v>0.13460845434747201</v>
      </c>
      <c r="BB43">
        <v>758.02075001649905</v>
      </c>
      <c r="BC43">
        <v>0.68</v>
      </c>
    </row>
    <row r="44" spans="1:55" x14ac:dyDescent="0.25">
      <c r="A44">
        <v>5</v>
      </c>
      <c r="B44" t="s">
        <v>57</v>
      </c>
      <c r="C44" s="5">
        <v>2024</v>
      </c>
      <c r="D44" t="s">
        <v>45</v>
      </c>
      <c r="E44" s="3" t="s">
        <v>43</v>
      </c>
      <c r="F44" s="3" t="s">
        <v>44</v>
      </c>
      <c r="G44" s="1" t="s">
        <v>162</v>
      </c>
      <c r="H44" t="s">
        <v>24</v>
      </c>
      <c r="I44" t="s">
        <v>26</v>
      </c>
      <c r="J44" t="s">
        <v>46</v>
      </c>
      <c r="K44" t="s">
        <v>42</v>
      </c>
      <c r="L44" t="s">
        <v>29</v>
      </c>
      <c r="M44">
        <v>1987</v>
      </c>
      <c r="N44" t="s">
        <v>78</v>
      </c>
      <c r="P44" t="s">
        <v>151</v>
      </c>
      <c r="Q44" t="s">
        <v>48</v>
      </c>
      <c r="R44" t="s">
        <v>164</v>
      </c>
      <c r="S44" t="s">
        <v>548</v>
      </c>
      <c r="T44" t="s">
        <v>50</v>
      </c>
      <c r="U44" t="s">
        <v>165</v>
      </c>
      <c r="V44" t="s">
        <v>40</v>
      </c>
      <c r="X44" t="s">
        <v>204</v>
      </c>
      <c r="AA44" t="s">
        <v>571</v>
      </c>
      <c r="AB44">
        <v>0</v>
      </c>
      <c r="AC44" t="s">
        <v>136</v>
      </c>
      <c r="AD44" t="s">
        <v>345</v>
      </c>
      <c r="AE44" t="s">
        <v>343</v>
      </c>
      <c r="AF44" t="str">
        <f t="shared" si="15"/>
        <v>NA</v>
      </c>
      <c r="AG44" t="str">
        <f t="shared" si="6"/>
        <v>NA</v>
      </c>
      <c r="AH44" t="str">
        <f t="shared" si="16"/>
        <v>NA</v>
      </c>
      <c r="AI44" t="str">
        <f t="shared" si="17"/>
        <v>NA</v>
      </c>
      <c r="AJ44">
        <f t="shared" si="18"/>
        <v>0</v>
      </c>
      <c r="AK44">
        <f t="shared" si="19"/>
        <v>0</v>
      </c>
      <c r="AL44">
        <f t="shared" si="20"/>
        <v>0</v>
      </c>
      <c r="AM44">
        <f t="shared" si="21"/>
        <v>0.34799999999999998</v>
      </c>
      <c r="AN44">
        <v>0.14004186491503201</v>
      </c>
      <c r="AO44">
        <v>325.14125672546299</v>
      </c>
      <c r="AP44">
        <v>0.65200000000000002</v>
      </c>
      <c r="AQ44">
        <v>428</v>
      </c>
      <c r="AR44">
        <v>7.0644656999876002E-2</v>
      </c>
      <c r="AS44">
        <v>0.13371849161750601</v>
      </c>
      <c r="AT44">
        <v>-0.175373687961837</v>
      </c>
      <c r="AU44">
        <v>0.31343572435434902</v>
      </c>
      <c r="AV44">
        <v>1000</v>
      </c>
      <c r="AW44">
        <v>0.61599999999999999</v>
      </c>
      <c r="AX44">
        <v>2.7339089200411899E-2</v>
      </c>
      <c r="AY44">
        <v>3.7531661542568602E-2</v>
      </c>
      <c r="AZ44">
        <v>-4.2391428141854703E-2</v>
      </c>
      <c r="BA44">
        <v>0.103994440694805</v>
      </c>
      <c r="BB44">
        <v>1000</v>
      </c>
      <c r="BC44">
        <v>0.45</v>
      </c>
    </row>
    <row r="45" spans="1:55" x14ac:dyDescent="0.25">
      <c r="A45">
        <v>5</v>
      </c>
      <c r="B45" t="s">
        <v>57</v>
      </c>
      <c r="C45" s="5">
        <v>2024</v>
      </c>
      <c r="D45" t="s">
        <v>45</v>
      </c>
      <c r="E45" s="3" t="s">
        <v>43</v>
      </c>
      <c r="F45" s="3" t="s">
        <v>44</v>
      </c>
      <c r="G45" s="1" t="s">
        <v>162</v>
      </c>
      <c r="H45" t="s">
        <v>24</v>
      </c>
      <c r="I45" t="s">
        <v>26</v>
      </c>
      <c r="J45" t="s">
        <v>46</v>
      </c>
      <c r="K45" t="s">
        <v>42</v>
      </c>
      <c r="L45" t="s">
        <v>29</v>
      </c>
      <c r="M45">
        <v>1987</v>
      </c>
      <c r="N45" t="s">
        <v>78</v>
      </c>
      <c r="P45" t="s">
        <v>151</v>
      </c>
      <c r="Q45" t="s">
        <v>48</v>
      </c>
      <c r="R45" t="s">
        <v>164</v>
      </c>
      <c r="S45" t="s">
        <v>548</v>
      </c>
      <c r="T45" t="s">
        <v>51</v>
      </c>
      <c r="U45" t="s">
        <v>166</v>
      </c>
      <c r="V45" t="s">
        <v>40</v>
      </c>
      <c r="X45" t="s">
        <v>204</v>
      </c>
      <c r="AA45" t="s">
        <v>571</v>
      </c>
      <c r="AB45">
        <v>0</v>
      </c>
      <c r="AC45" t="s">
        <v>136</v>
      </c>
      <c r="AD45" t="s">
        <v>345</v>
      </c>
      <c r="AE45" t="s">
        <v>343</v>
      </c>
      <c r="AF45" t="str">
        <f t="shared" si="15"/>
        <v>positive directional</v>
      </c>
      <c r="AG45" t="str">
        <f t="shared" si="6"/>
        <v>positive directional</v>
      </c>
      <c r="AH45">
        <f t="shared" si="16"/>
        <v>0.28978341926055601</v>
      </c>
      <c r="AI45">
        <f t="shared" si="17"/>
        <v>9.79827655953356E-2</v>
      </c>
      <c r="AJ45">
        <f t="shared" si="18"/>
        <v>1</v>
      </c>
      <c r="AK45">
        <f t="shared" si="19"/>
        <v>0</v>
      </c>
      <c r="AL45">
        <f t="shared" si="20"/>
        <v>0</v>
      </c>
      <c r="AM45">
        <f t="shared" si="21"/>
        <v>0.31100000000000005</v>
      </c>
      <c r="AN45">
        <v>0.87414180482419601</v>
      </c>
      <c r="AO45">
        <v>20.344065558673101</v>
      </c>
      <c r="AP45">
        <v>0.68899999999999995</v>
      </c>
      <c r="AQ45">
        <v>428</v>
      </c>
      <c r="AR45">
        <v>0.28978341926055601</v>
      </c>
      <c r="AS45">
        <v>9.79827655953356E-2</v>
      </c>
      <c r="AT45">
        <v>9.4371934683294995E-2</v>
      </c>
      <c r="AU45">
        <v>0.489202244672924</v>
      </c>
      <c r="AV45">
        <v>1000</v>
      </c>
      <c r="AW45">
        <v>6.0000000000000097E-3</v>
      </c>
      <c r="AX45">
        <v>-5.9690329779217302E-2</v>
      </c>
      <c r="AY45">
        <v>0.105303286096007</v>
      </c>
      <c r="AZ45">
        <v>-0.24401180189124699</v>
      </c>
      <c r="BA45">
        <v>0.154728656227235</v>
      </c>
      <c r="BB45">
        <v>1000</v>
      </c>
      <c r="BC45">
        <v>0.56000000000000005</v>
      </c>
    </row>
    <row r="46" spans="1:55" x14ac:dyDescent="0.25">
      <c r="A46">
        <v>5</v>
      </c>
      <c r="B46" t="s">
        <v>57</v>
      </c>
      <c r="C46" s="5">
        <v>2024</v>
      </c>
      <c r="D46" t="s">
        <v>45</v>
      </c>
      <c r="E46" s="3" t="s">
        <v>43</v>
      </c>
      <c r="F46" s="3" t="s">
        <v>44</v>
      </c>
      <c r="G46" s="1" t="s">
        <v>162</v>
      </c>
      <c r="H46" t="s">
        <v>24</v>
      </c>
      <c r="I46" t="s">
        <v>26</v>
      </c>
      <c r="J46" t="s">
        <v>46</v>
      </c>
      <c r="K46" t="s">
        <v>42</v>
      </c>
      <c r="L46" t="s">
        <v>29</v>
      </c>
      <c r="M46">
        <v>1987</v>
      </c>
      <c r="N46" t="s">
        <v>78</v>
      </c>
      <c r="P46" t="s">
        <v>151</v>
      </c>
      <c r="Q46" t="s">
        <v>48</v>
      </c>
      <c r="R46" t="s">
        <v>164</v>
      </c>
      <c r="S46" t="s">
        <v>548</v>
      </c>
      <c r="T46" t="s">
        <v>52</v>
      </c>
      <c r="U46" t="s">
        <v>167</v>
      </c>
      <c r="V46" t="s">
        <v>40</v>
      </c>
      <c r="X46" t="s">
        <v>204</v>
      </c>
      <c r="AA46" t="s">
        <v>571</v>
      </c>
      <c r="AB46">
        <v>0</v>
      </c>
      <c r="AC46" t="s">
        <v>136</v>
      </c>
      <c r="AD46" t="s">
        <v>345</v>
      </c>
      <c r="AE46" t="s">
        <v>345</v>
      </c>
      <c r="AF46" t="str">
        <f t="shared" si="15"/>
        <v>NA</v>
      </c>
      <c r="AG46" t="str">
        <f t="shared" si="6"/>
        <v>NA</v>
      </c>
      <c r="AH46" t="str">
        <f t="shared" si="16"/>
        <v>NA</v>
      </c>
      <c r="AI46" t="str">
        <f t="shared" si="17"/>
        <v>NA</v>
      </c>
      <c r="AJ46">
        <f t="shared" si="18"/>
        <v>0</v>
      </c>
      <c r="AK46">
        <f t="shared" si="19"/>
        <v>0</v>
      </c>
      <c r="AL46">
        <f t="shared" si="20"/>
        <v>0</v>
      </c>
      <c r="AM46">
        <f t="shared" si="21"/>
        <v>0.43600000000000005</v>
      </c>
      <c r="AN46">
        <v>0.146394645706975</v>
      </c>
      <c r="AO46">
        <v>57.984477581615103</v>
      </c>
      <c r="AP46">
        <v>0.56399999999999995</v>
      </c>
      <c r="AQ46">
        <v>428</v>
      </c>
      <c r="AR46">
        <v>9.6687735807474501E-2</v>
      </c>
      <c r="AS46">
        <v>0.19023421134257401</v>
      </c>
      <c r="AT46">
        <v>-0.255445746242913</v>
      </c>
      <c r="AU46">
        <v>0.50229689765546903</v>
      </c>
      <c r="AV46">
        <v>1000</v>
      </c>
      <c r="AW46">
        <v>0.58599999999999997</v>
      </c>
      <c r="AX46">
        <v>5.2472377647315802E-3</v>
      </c>
      <c r="AY46">
        <v>4.2502871070062898E-2</v>
      </c>
      <c r="AZ46">
        <v>-7.3465300956741003E-2</v>
      </c>
      <c r="BA46">
        <v>8.7462521958514103E-2</v>
      </c>
      <c r="BB46">
        <v>1000</v>
      </c>
      <c r="BC46">
        <v>0.90600000000000003</v>
      </c>
    </row>
    <row r="47" spans="1:55" x14ac:dyDescent="0.25">
      <c r="A47">
        <v>5</v>
      </c>
      <c r="B47" t="s">
        <v>57</v>
      </c>
      <c r="C47" s="5">
        <v>2024</v>
      </c>
      <c r="D47" t="s">
        <v>45</v>
      </c>
      <c r="E47" s="3" t="s">
        <v>43</v>
      </c>
      <c r="F47" s="3" t="s">
        <v>44</v>
      </c>
      <c r="G47" s="1" t="s">
        <v>162</v>
      </c>
      <c r="H47" t="s">
        <v>24</v>
      </c>
      <c r="I47" t="s">
        <v>26</v>
      </c>
      <c r="J47" t="s">
        <v>46</v>
      </c>
      <c r="K47" t="s">
        <v>42</v>
      </c>
      <c r="L47" t="s">
        <v>29</v>
      </c>
      <c r="M47">
        <v>1987</v>
      </c>
      <c r="N47" t="s">
        <v>78</v>
      </c>
      <c r="P47" t="s">
        <v>151</v>
      </c>
      <c r="Q47" t="s">
        <v>48</v>
      </c>
      <c r="R47" t="s">
        <v>164</v>
      </c>
      <c r="S47" t="s">
        <v>548</v>
      </c>
      <c r="T47" t="s">
        <v>572</v>
      </c>
      <c r="U47" t="s">
        <v>573</v>
      </c>
      <c r="V47" t="s">
        <v>496</v>
      </c>
      <c r="X47" t="s">
        <v>204</v>
      </c>
      <c r="AA47" t="s">
        <v>571</v>
      </c>
      <c r="AB47">
        <v>0</v>
      </c>
      <c r="AC47" t="s">
        <v>136</v>
      </c>
      <c r="AD47" t="s">
        <v>345</v>
      </c>
      <c r="AE47" t="s">
        <v>343</v>
      </c>
      <c r="AF47" t="str">
        <f t="shared" si="15"/>
        <v>positive directional</v>
      </c>
      <c r="AG47" t="str">
        <f t="shared" si="6"/>
        <v>positive directional</v>
      </c>
      <c r="AH47">
        <f t="shared" ref="AH47:AH81" si="28">IF(AF47="NA","NA",IF(AF47="MISSING DATA","NA",IF(OR(AF47="positive directional",AF47="negative directional"),AR47,2*AX47)))</f>
        <v>0.58935631957952705</v>
      </c>
      <c r="AI47">
        <f t="shared" ref="AI47:AI81" si="29">IF(AF47="NA","NA",IF(AF47="MISSING DATA","NA",IF(OR(AF47="positive directional",AF47="negative directional"),AS47,2*AY47)))</f>
        <v>0.12840812029416099</v>
      </c>
      <c r="AJ47">
        <f t="shared" ref="AJ47:AJ81" si="30">IF(AW47&lt;0.05,1,0)</f>
        <v>1</v>
      </c>
      <c r="AK47">
        <f t="shared" ref="AK47:AK81" si="31">IF(BC47&lt;0.05,1,0)</f>
        <v>0</v>
      </c>
      <c r="AL47">
        <f t="shared" ref="AL47:AL81" si="32">IF(AM47="NA","NA",IF(AM47&lt;0.05,1,0))</f>
        <v>0</v>
      </c>
      <c r="AM47">
        <f t="shared" ref="AM47:AM81" si="33">IF(AP47="NA","NA",1-AP47)</f>
        <v>0.66399999999999992</v>
      </c>
      <c r="AN47">
        <v>2.9778045938137598</v>
      </c>
      <c r="AO47">
        <v>162.047278479358</v>
      </c>
      <c r="AP47">
        <v>0.33600000000000002</v>
      </c>
      <c r="AQ47">
        <v>428</v>
      </c>
      <c r="AR47">
        <v>0.58935631957952705</v>
      </c>
      <c r="AS47">
        <v>0.12840812029416099</v>
      </c>
      <c r="AT47">
        <v>0.351477960575721</v>
      </c>
      <c r="AU47">
        <v>0.84849086900067106</v>
      </c>
      <c r="AV47">
        <v>999.99999999999795</v>
      </c>
      <c r="AW47">
        <v>1E-3</v>
      </c>
      <c r="AX47">
        <v>-6.4184294411967602E-2</v>
      </c>
      <c r="AY47">
        <v>7.3286068169679697E-2</v>
      </c>
      <c r="AZ47">
        <v>-0.20041935714107201</v>
      </c>
      <c r="BA47">
        <v>7.6606156449997798E-2</v>
      </c>
      <c r="BB47">
        <v>1000</v>
      </c>
      <c r="BC47">
        <v>0.4</v>
      </c>
    </row>
    <row r="48" spans="1:55" x14ac:dyDescent="0.25">
      <c r="A48">
        <v>5</v>
      </c>
      <c r="B48" t="s">
        <v>57</v>
      </c>
      <c r="C48" s="5">
        <v>2024</v>
      </c>
      <c r="D48" t="s">
        <v>45</v>
      </c>
      <c r="E48" s="3" t="s">
        <v>43</v>
      </c>
      <c r="F48" s="3" t="s">
        <v>44</v>
      </c>
      <c r="G48" s="1" t="s">
        <v>162</v>
      </c>
      <c r="H48" t="s">
        <v>24</v>
      </c>
      <c r="I48" t="s">
        <v>26</v>
      </c>
      <c r="J48" t="s">
        <v>46</v>
      </c>
      <c r="K48" t="s">
        <v>42</v>
      </c>
      <c r="L48" t="s">
        <v>29</v>
      </c>
      <c r="M48">
        <v>1987</v>
      </c>
      <c r="N48" t="s">
        <v>78</v>
      </c>
      <c r="O48" t="s">
        <v>248</v>
      </c>
      <c r="P48" t="s">
        <v>152</v>
      </c>
      <c r="Q48" t="s">
        <v>47</v>
      </c>
      <c r="R48" t="s">
        <v>575</v>
      </c>
      <c r="S48" t="s">
        <v>548</v>
      </c>
      <c r="T48" t="s">
        <v>49</v>
      </c>
      <c r="U48" t="s">
        <v>163</v>
      </c>
      <c r="V48" t="s">
        <v>40</v>
      </c>
      <c r="X48" t="s">
        <v>204</v>
      </c>
      <c r="AA48" t="s">
        <v>574</v>
      </c>
      <c r="AB48">
        <v>1</v>
      </c>
      <c r="AC48" t="s">
        <v>136</v>
      </c>
      <c r="AD48" t="s">
        <v>345</v>
      </c>
      <c r="AE48" t="s">
        <v>344</v>
      </c>
      <c r="AF48" t="str">
        <f t="shared" si="15"/>
        <v>NA</v>
      </c>
      <c r="AG48" t="str">
        <f t="shared" si="6"/>
        <v>NA</v>
      </c>
      <c r="AH48" t="str">
        <f t="shared" si="28"/>
        <v>NA</v>
      </c>
      <c r="AI48" t="str">
        <f t="shared" si="29"/>
        <v>NA</v>
      </c>
      <c r="AJ48">
        <f t="shared" si="30"/>
        <v>0</v>
      </c>
      <c r="AK48">
        <f t="shared" si="31"/>
        <v>0</v>
      </c>
      <c r="AL48">
        <f t="shared" si="32"/>
        <v>0</v>
      </c>
      <c r="AM48">
        <f t="shared" si="33"/>
        <v>0.11699999999999999</v>
      </c>
      <c r="AN48">
        <v>2.4150528584353801E-3</v>
      </c>
      <c r="AO48">
        <v>8.5613378184895605</v>
      </c>
      <c r="AP48">
        <v>0.88300000000000001</v>
      </c>
      <c r="AQ48">
        <v>428</v>
      </c>
      <c r="AR48">
        <v>5863.9241878722596</v>
      </c>
      <c r="AS48">
        <v>100547.68289959501</v>
      </c>
      <c r="AT48">
        <v>-172212.00458383901</v>
      </c>
      <c r="AU48">
        <v>202300.195262664</v>
      </c>
      <c r="AV48">
        <v>1000</v>
      </c>
      <c r="AW48">
        <v>0.91200000000000003</v>
      </c>
      <c r="AX48">
        <v>4223.4211145171203</v>
      </c>
      <c r="AY48">
        <v>96610.700974752603</v>
      </c>
      <c r="AZ48">
        <v>-170901.58857795101</v>
      </c>
      <c r="BA48">
        <v>207056.63715049101</v>
      </c>
      <c r="BB48">
        <v>1696.1098515855999</v>
      </c>
      <c r="BC48">
        <v>0.97199999999999998</v>
      </c>
    </row>
    <row r="49" spans="1:55" x14ac:dyDescent="0.25">
      <c r="A49">
        <v>5</v>
      </c>
      <c r="B49" t="s">
        <v>57</v>
      </c>
      <c r="C49" s="5">
        <v>2024</v>
      </c>
      <c r="D49" t="s">
        <v>45</v>
      </c>
      <c r="E49" s="3" t="s">
        <v>43</v>
      </c>
      <c r="F49" s="3" t="s">
        <v>44</v>
      </c>
      <c r="G49" s="1" t="s">
        <v>162</v>
      </c>
      <c r="H49" t="s">
        <v>24</v>
      </c>
      <c r="I49" t="s">
        <v>26</v>
      </c>
      <c r="J49" t="s">
        <v>46</v>
      </c>
      <c r="K49" t="s">
        <v>42</v>
      </c>
      <c r="L49" t="s">
        <v>29</v>
      </c>
      <c r="M49">
        <v>1987</v>
      </c>
      <c r="N49" t="s">
        <v>78</v>
      </c>
      <c r="O49" t="s">
        <v>248</v>
      </c>
      <c r="P49" t="s">
        <v>152</v>
      </c>
      <c r="Q49" t="s">
        <v>47</v>
      </c>
      <c r="R49" t="s">
        <v>575</v>
      </c>
      <c r="S49" t="s">
        <v>548</v>
      </c>
      <c r="T49" t="s">
        <v>50</v>
      </c>
      <c r="U49" t="s">
        <v>165</v>
      </c>
      <c r="V49" t="s">
        <v>40</v>
      </c>
      <c r="X49" t="s">
        <v>204</v>
      </c>
      <c r="AA49" t="s">
        <v>574</v>
      </c>
      <c r="AB49">
        <v>1</v>
      </c>
      <c r="AC49" t="s">
        <v>136</v>
      </c>
      <c r="AD49" t="s">
        <v>345</v>
      </c>
      <c r="AE49" t="s">
        <v>345</v>
      </c>
      <c r="AF49" t="str">
        <f t="shared" si="15"/>
        <v>NA</v>
      </c>
      <c r="AG49" t="str">
        <f t="shared" si="6"/>
        <v>NA</v>
      </c>
      <c r="AH49" t="str">
        <f t="shared" si="28"/>
        <v>NA</v>
      </c>
      <c r="AI49" t="str">
        <f t="shared" si="29"/>
        <v>NA</v>
      </c>
      <c r="AJ49">
        <f t="shared" si="30"/>
        <v>0</v>
      </c>
      <c r="AK49">
        <f t="shared" si="31"/>
        <v>0</v>
      </c>
      <c r="AL49">
        <f t="shared" si="32"/>
        <v>0</v>
      </c>
      <c r="AM49">
        <f t="shared" si="33"/>
        <v>0.11399999999999999</v>
      </c>
      <c r="AN49">
        <v>6.5532214594808498E-3</v>
      </c>
      <c r="AO49">
        <v>22.079539639003499</v>
      </c>
      <c r="AP49">
        <v>0.88600000000000001</v>
      </c>
      <c r="AQ49">
        <v>428</v>
      </c>
      <c r="AR49">
        <v>327.45594533696902</v>
      </c>
      <c r="AS49">
        <v>102382.788000464</v>
      </c>
      <c r="AT49">
        <v>-175586.716821804</v>
      </c>
      <c r="AU49">
        <v>216292.04334314301</v>
      </c>
      <c r="AV49">
        <v>1000</v>
      </c>
      <c r="AW49">
        <v>0.97199999999999998</v>
      </c>
      <c r="AX49">
        <v>257.960645690815</v>
      </c>
      <c r="AY49">
        <v>98209.712713160203</v>
      </c>
      <c r="AZ49">
        <v>-185420.34718468299</v>
      </c>
      <c r="BA49">
        <v>190557.95931647299</v>
      </c>
      <c r="BB49">
        <v>1000</v>
      </c>
      <c r="BC49">
        <v>0.98799999999999999</v>
      </c>
    </row>
    <row r="50" spans="1:55" x14ac:dyDescent="0.25">
      <c r="A50">
        <v>5</v>
      </c>
      <c r="B50" t="s">
        <v>57</v>
      </c>
      <c r="C50" s="5">
        <v>2024</v>
      </c>
      <c r="D50" t="s">
        <v>45</v>
      </c>
      <c r="E50" s="3" t="s">
        <v>43</v>
      </c>
      <c r="F50" s="3" t="s">
        <v>44</v>
      </c>
      <c r="G50" s="1" t="s">
        <v>162</v>
      </c>
      <c r="H50" t="s">
        <v>24</v>
      </c>
      <c r="I50" t="s">
        <v>26</v>
      </c>
      <c r="J50" t="s">
        <v>46</v>
      </c>
      <c r="K50" t="s">
        <v>42</v>
      </c>
      <c r="L50" t="s">
        <v>29</v>
      </c>
      <c r="M50">
        <v>1987</v>
      </c>
      <c r="N50" t="s">
        <v>78</v>
      </c>
      <c r="O50" t="s">
        <v>248</v>
      </c>
      <c r="P50" t="s">
        <v>152</v>
      </c>
      <c r="Q50" t="s">
        <v>47</v>
      </c>
      <c r="R50" t="s">
        <v>575</v>
      </c>
      <c r="S50" t="s">
        <v>548</v>
      </c>
      <c r="T50" t="s">
        <v>51</v>
      </c>
      <c r="U50" t="s">
        <v>166</v>
      </c>
      <c r="V50" t="s">
        <v>40</v>
      </c>
      <c r="X50" t="s">
        <v>204</v>
      </c>
      <c r="AA50" t="s">
        <v>574</v>
      </c>
      <c r="AB50">
        <v>1</v>
      </c>
      <c r="AC50" t="s">
        <v>136</v>
      </c>
      <c r="AD50" t="s">
        <v>345</v>
      </c>
      <c r="AE50" t="s">
        <v>345</v>
      </c>
      <c r="AF50" t="str">
        <f t="shared" si="15"/>
        <v>NA</v>
      </c>
      <c r="AG50" t="str">
        <f t="shared" si="6"/>
        <v>NA</v>
      </c>
      <c r="AH50" t="str">
        <f t="shared" si="28"/>
        <v>NA</v>
      </c>
      <c r="AI50" t="str">
        <f t="shared" si="29"/>
        <v>NA</v>
      </c>
      <c r="AJ50">
        <f t="shared" si="30"/>
        <v>0</v>
      </c>
      <c r="AK50">
        <f t="shared" si="31"/>
        <v>0</v>
      </c>
      <c r="AL50">
        <f t="shared" si="32"/>
        <v>0</v>
      </c>
      <c r="AM50">
        <f t="shared" si="33"/>
        <v>0.10699999999999998</v>
      </c>
      <c r="AN50">
        <v>-8.76905784236931E-3</v>
      </c>
      <c r="AO50">
        <v>26.280789526483598</v>
      </c>
      <c r="AP50">
        <v>0.89300000000000002</v>
      </c>
      <c r="AQ50">
        <v>428</v>
      </c>
      <c r="AR50">
        <v>1850.5525545543101</v>
      </c>
      <c r="AS50">
        <v>94541.453799227806</v>
      </c>
      <c r="AT50">
        <v>-181759.416630869</v>
      </c>
      <c r="AU50">
        <v>189943.99634636499</v>
      </c>
      <c r="AV50">
        <v>999.99999999999898</v>
      </c>
      <c r="AW50">
        <v>0.97799999999999998</v>
      </c>
      <c r="AX50">
        <v>3487.4120363901202</v>
      </c>
      <c r="AY50">
        <v>100571.10579667101</v>
      </c>
      <c r="AZ50">
        <v>-210888.15622921899</v>
      </c>
      <c r="BA50">
        <v>181212.94951643801</v>
      </c>
      <c r="BB50">
        <v>1000</v>
      </c>
      <c r="BC50">
        <v>0.94199999999999995</v>
      </c>
    </row>
    <row r="51" spans="1:55" x14ac:dyDescent="0.25">
      <c r="A51">
        <v>5</v>
      </c>
      <c r="B51" t="s">
        <v>57</v>
      </c>
      <c r="C51" s="5">
        <v>2024</v>
      </c>
      <c r="D51" t="s">
        <v>45</v>
      </c>
      <c r="E51" s="3" t="s">
        <v>43</v>
      </c>
      <c r="F51" s="3" t="s">
        <v>44</v>
      </c>
      <c r="G51" s="1" t="s">
        <v>162</v>
      </c>
      <c r="H51" t="s">
        <v>24</v>
      </c>
      <c r="I51" t="s">
        <v>26</v>
      </c>
      <c r="J51" t="s">
        <v>46</v>
      </c>
      <c r="K51" t="s">
        <v>42</v>
      </c>
      <c r="L51" t="s">
        <v>29</v>
      </c>
      <c r="M51">
        <v>1987</v>
      </c>
      <c r="N51" t="s">
        <v>78</v>
      </c>
      <c r="O51" t="s">
        <v>248</v>
      </c>
      <c r="P51" t="s">
        <v>152</v>
      </c>
      <c r="Q51" t="s">
        <v>47</v>
      </c>
      <c r="R51" t="s">
        <v>575</v>
      </c>
      <c r="S51" t="s">
        <v>548</v>
      </c>
      <c r="T51" t="s">
        <v>52</v>
      </c>
      <c r="U51" t="s">
        <v>167</v>
      </c>
      <c r="V51" t="s">
        <v>40</v>
      </c>
      <c r="X51" t="s">
        <v>204</v>
      </c>
      <c r="AA51" t="s">
        <v>574</v>
      </c>
      <c r="AB51">
        <v>1</v>
      </c>
      <c r="AC51" t="s">
        <v>136</v>
      </c>
      <c r="AD51" t="s">
        <v>345</v>
      </c>
      <c r="AE51" t="s">
        <v>345</v>
      </c>
      <c r="AF51" t="str">
        <f t="shared" si="15"/>
        <v>NA</v>
      </c>
      <c r="AG51" t="str">
        <f t="shared" si="6"/>
        <v>NA</v>
      </c>
      <c r="AH51" t="str">
        <f t="shared" si="28"/>
        <v>NA</v>
      </c>
      <c r="AI51" t="str">
        <f t="shared" si="29"/>
        <v>NA</v>
      </c>
      <c r="AJ51">
        <f t="shared" si="30"/>
        <v>0</v>
      </c>
      <c r="AK51">
        <f t="shared" si="31"/>
        <v>0</v>
      </c>
      <c r="AL51">
        <f t="shared" si="32"/>
        <v>0</v>
      </c>
      <c r="AM51">
        <f t="shared" si="33"/>
        <v>0.121</v>
      </c>
      <c r="AN51">
        <v>-6.6865956094899299E-3</v>
      </c>
      <c r="AO51">
        <v>40.234645322024299</v>
      </c>
      <c r="AP51">
        <v>0.879</v>
      </c>
      <c r="AQ51">
        <v>428</v>
      </c>
      <c r="AR51">
        <v>1293.14521420764</v>
      </c>
      <c r="AS51">
        <v>97509.372201467806</v>
      </c>
      <c r="AT51">
        <v>-195001.122492183</v>
      </c>
      <c r="AU51">
        <v>183385.79290723201</v>
      </c>
      <c r="AV51">
        <v>890.17414691389695</v>
      </c>
      <c r="AW51">
        <v>0.98599999999999999</v>
      </c>
      <c r="AX51">
        <v>-553.337039585968</v>
      </c>
      <c r="AY51">
        <v>103424.707641281</v>
      </c>
      <c r="AZ51">
        <v>-203194.412338675</v>
      </c>
      <c r="BA51">
        <v>211564.91342456799</v>
      </c>
      <c r="BB51">
        <v>1000</v>
      </c>
      <c r="BC51">
        <v>0.99399999999999999</v>
      </c>
    </row>
    <row r="52" spans="1:55" x14ac:dyDescent="0.25">
      <c r="A52">
        <v>5</v>
      </c>
      <c r="B52" t="s">
        <v>57</v>
      </c>
      <c r="C52" s="5">
        <v>2024</v>
      </c>
      <c r="D52" t="s">
        <v>45</v>
      </c>
      <c r="E52" s="3" t="s">
        <v>43</v>
      </c>
      <c r="F52" s="3" t="s">
        <v>44</v>
      </c>
      <c r="G52" s="1" t="s">
        <v>162</v>
      </c>
      <c r="H52" t="s">
        <v>24</v>
      </c>
      <c r="I52" t="s">
        <v>26</v>
      </c>
      <c r="J52" t="s">
        <v>46</v>
      </c>
      <c r="K52" t="s">
        <v>42</v>
      </c>
      <c r="L52" t="s">
        <v>29</v>
      </c>
      <c r="M52">
        <v>1987</v>
      </c>
      <c r="N52" t="s">
        <v>78</v>
      </c>
      <c r="O52" t="s">
        <v>248</v>
      </c>
      <c r="P52" t="s">
        <v>152</v>
      </c>
      <c r="Q52" t="s">
        <v>576</v>
      </c>
      <c r="R52" t="s">
        <v>577</v>
      </c>
      <c r="S52" t="s">
        <v>548</v>
      </c>
      <c r="T52" t="s">
        <v>49</v>
      </c>
      <c r="U52" t="s">
        <v>163</v>
      </c>
      <c r="V52" t="s">
        <v>40</v>
      </c>
      <c r="X52" t="s">
        <v>204</v>
      </c>
      <c r="AA52" t="s">
        <v>574</v>
      </c>
      <c r="AB52">
        <v>1</v>
      </c>
      <c r="AC52" t="s">
        <v>136</v>
      </c>
      <c r="AD52" t="s">
        <v>345</v>
      </c>
      <c r="AE52" t="s">
        <v>343</v>
      </c>
      <c r="AF52" t="str">
        <f t="shared" si="15"/>
        <v>NA</v>
      </c>
      <c r="AG52" t="str">
        <f t="shared" si="6"/>
        <v>NA</v>
      </c>
      <c r="AH52" t="str">
        <f t="shared" si="28"/>
        <v>NA</v>
      </c>
      <c r="AI52" t="str">
        <f t="shared" si="29"/>
        <v>NA</v>
      </c>
      <c r="AJ52">
        <f t="shared" si="30"/>
        <v>0</v>
      </c>
      <c r="AK52">
        <f t="shared" si="31"/>
        <v>0</v>
      </c>
      <c r="AL52">
        <f t="shared" si="32"/>
        <v>0</v>
      </c>
      <c r="AM52">
        <f t="shared" si="33"/>
        <v>0.11499999999999999</v>
      </c>
      <c r="AN52">
        <v>7.1602305944720404E-2</v>
      </c>
      <c r="AO52">
        <v>19.729333272447899</v>
      </c>
      <c r="AP52">
        <v>0.88500000000000001</v>
      </c>
      <c r="AQ52">
        <v>299</v>
      </c>
      <c r="AR52">
        <v>2220.1134378575598</v>
      </c>
      <c r="AS52">
        <v>100476.744768737</v>
      </c>
      <c r="AT52">
        <v>-181446.43257700099</v>
      </c>
      <c r="AU52">
        <v>207166.69662585101</v>
      </c>
      <c r="AV52">
        <v>1000</v>
      </c>
      <c r="AW52">
        <v>0.99199999999999999</v>
      </c>
      <c r="AX52">
        <v>1005.09591457313</v>
      </c>
      <c r="AY52">
        <v>98673.983423127997</v>
      </c>
      <c r="AZ52">
        <v>-201636.85538497899</v>
      </c>
      <c r="BA52">
        <v>175913.59241490299</v>
      </c>
      <c r="BB52">
        <v>1000</v>
      </c>
      <c r="BC52">
        <v>0.98599999999999999</v>
      </c>
    </row>
    <row r="53" spans="1:55" x14ac:dyDescent="0.25">
      <c r="A53">
        <v>5</v>
      </c>
      <c r="B53" t="s">
        <v>57</v>
      </c>
      <c r="C53" s="5">
        <v>2024</v>
      </c>
      <c r="D53" t="s">
        <v>45</v>
      </c>
      <c r="E53" s="3" t="s">
        <v>43</v>
      </c>
      <c r="F53" s="3" t="s">
        <v>44</v>
      </c>
      <c r="G53" s="1" t="s">
        <v>162</v>
      </c>
      <c r="H53" t="s">
        <v>24</v>
      </c>
      <c r="I53" t="s">
        <v>26</v>
      </c>
      <c r="J53" t="s">
        <v>46</v>
      </c>
      <c r="K53" t="s">
        <v>42</v>
      </c>
      <c r="L53" t="s">
        <v>29</v>
      </c>
      <c r="M53">
        <v>1987</v>
      </c>
      <c r="N53" t="s">
        <v>78</v>
      </c>
      <c r="O53" t="s">
        <v>248</v>
      </c>
      <c r="P53" t="s">
        <v>152</v>
      </c>
      <c r="Q53" t="s">
        <v>576</v>
      </c>
      <c r="R53" t="s">
        <v>577</v>
      </c>
      <c r="S53" t="s">
        <v>548</v>
      </c>
      <c r="T53" t="s">
        <v>50</v>
      </c>
      <c r="U53" t="s">
        <v>165</v>
      </c>
      <c r="V53" t="s">
        <v>40</v>
      </c>
      <c r="X53" t="s">
        <v>204</v>
      </c>
      <c r="AA53" t="s">
        <v>574</v>
      </c>
      <c r="AB53">
        <v>1</v>
      </c>
      <c r="AC53" t="s">
        <v>136</v>
      </c>
      <c r="AD53" t="s">
        <v>345</v>
      </c>
      <c r="AE53" t="s">
        <v>344</v>
      </c>
      <c r="AF53" t="str">
        <f t="shared" si="15"/>
        <v>NA</v>
      </c>
      <c r="AG53" t="str">
        <f t="shared" si="6"/>
        <v>NA</v>
      </c>
      <c r="AH53" t="str">
        <f t="shared" si="28"/>
        <v>NA</v>
      </c>
      <c r="AI53" t="str">
        <f t="shared" si="29"/>
        <v>NA</v>
      </c>
      <c r="AJ53">
        <f t="shared" si="30"/>
        <v>0</v>
      </c>
      <c r="AK53">
        <f t="shared" si="31"/>
        <v>0</v>
      </c>
      <c r="AL53">
        <f t="shared" si="32"/>
        <v>0</v>
      </c>
      <c r="AM53">
        <f t="shared" si="33"/>
        <v>0.10799999999999998</v>
      </c>
      <c r="AN53">
        <v>2.0518856148121199E-3</v>
      </c>
      <c r="AO53">
        <v>19.800019549469301</v>
      </c>
      <c r="AP53">
        <v>0.89200000000000002</v>
      </c>
      <c r="AQ53">
        <v>299</v>
      </c>
      <c r="AR53">
        <v>-1852.58299406029</v>
      </c>
      <c r="AS53">
        <v>98794.527688640694</v>
      </c>
      <c r="AT53">
        <v>-184069.18248651299</v>
      </c>
      <c r="AU53">
        <v>196285.36265002901</v>
      </c>
      <c r="AV53">
        <v>1000</v>
      </c>
      <c r="AW53">
        <v>0.98799999999999999</v>
      </c>
      <c r="AX53">
        <v>-5809.24833189541</v>
      </c>
      <c r="AY53">
        <v>98413.135068195304</v>
      </c>
      <c r="AZ53">
        <v>-198573.35887013801</v>
      </c>
      <c r="BA53">
        <v>178835.881510537</v>
      </c>
      <c r="BB53">
        <v>1000</v>
      </c>
      <c r="BC53">
        <v>0.998</v>
      </c>
    </row>
    <row r="54" spans="1:55" x14ac:dyDescent="0.25">
      <c r="A54">
        <v>5</v>
      </c>
      <c r="B54" t="s">
        <v>57</v>
      </c>
      <c r="C54" s="5">
        <v>2024</v>
      </c>
      <c r="D54" t="s">
        <v>45</v>
      </c>
      <c r="E54" s="3" t="s">
        <v>43</v>
      </c>
      <c r="F54" s="3" t="s">
        <v>44</v>
      </c>
      <c r="G54" s="1" t="s">
        <v>162</v>
      </c>
      <c r="H54" t="s">
        <v>24</v>
      </c>
      <c r="I54" t="s">
        <v>26</v>
      </c>
      <c r="J54" t="s">
        <v>46</v>
      </c>
      <c r="K54" t="s">
        <v>42</v>
      </c>
      <c r="L54" t="s">
        <v>29</v>
      </c>
      <c r="M54">
        <v>1987</v>
      </c>
      <c r="N54" t="s">
        <v>78</v>
      </c>
      <c r="O54" t="s">
        <v>248</v>
      </c>
      <c r="P54" t="s">
        <v>152</v>
      </c>
      <c r="Q54" t="s">
        <v>576</v>
      </c>
      <c r="R54" t="s">
        <v>577</v>
      </c>
      <c r="S54" t="s">
        <v>548</v>
      </c>
      <c r="T54" t="s">
        <v>51</v>
      </c>
      <c r="U54" t="s">
        <v>166</v>
      </c>
      <c r="V54" t="s">
        <v>40</v>
      </c>
      <c r="X54" t="s">
        <v>204</v>
      </c>
      <c r="AA54" t="s">
        <v>574</v>
      </c>
      <c r="AB54">
        <v>1</v>
      </c>
      <c r="AC54" t="s">
        <v>136</v>
      </c>
      <c r="AD54" t="s">
        <v>345</v>
      </c>
      <c r="AE54" t="s">
        <v>343</v>
      </c>
      <c r="AF54" t="str">
        <f t="shared" si="15"/>
        <v>NA</v>
      </c>
      <c r="AG54" t="str">
        <f t="shared" si="6"/>
        <v>NA</v>
      </c>
      <c r="AH54" t="str">
        <f t="shared" si="28"/>
        <v>NA</v>
      </c>
      <c r="AI54" t="str">
        <f t="shared" si="29"/>
        <v>NA</v>
      </c>
      <c r="AJ54">
        <f t="shared" si="30"/>
        <v>0</v>
      </c>
      <c r="AK54">
        <f t="shared" si="31"/>
        <v>0</v>
      </c>
      <c r="AL54">
        <f t="shared" si="32"/>
        <v>0</v>
      </c>
      <c r="AM54">
        <f t="shared" si="33"/>
        <v>8.9999999999999969E-2</v>
      </c>
      <c r="AN54">
        <v>5.6700305997803698E-3</v>
      </c>
      <c r="AO54">
        <v>13.1797063356936</v>
      </c>
      <c r="AP54">
        <v>0.91</v>
      </c>
      <c r="AQ54">
        <v>299</v>
      </c>
      <c r="AR54">
        <v>-3017.2350545609002</v>
      </c>
      <c r="AS54">
        <v>98022.504649989307</v>
      </c>
      <c r="AT54">
        <v>-191099.244297066</v>
      </c>
      <c r="AU54">
        <v>188718.05082859501</v>
      </c>
      <c r="AV54">
        <v>999.99999999999898</v>
      </c>
      <c r="AW54">
        <v>0.96599999999999997</v>
      </c>
      <c r="AX54">
        <v>-2597.6619684423499</v>
      </c>
      <c r="AY54">
        <v>104696.73001353</v>
      </c>
      <c r="AZ54">
        <v>-206117.03164109</v>
      </c>
      <c r="BA54">
        <v>194918.392855454</v>
      </c>
      <c r="BB54">
        <v>999.99999999999795</v>
      </c>
      <c r="BC54">
        <v>0.98799999999999999</v>
      </c>
    </row>
    <row r="55" spans="1:55" x14ac:dyDescent="0.25">
      <c r="A55">
        <v>5</v>
      </c>
      <c r="B55" t="s">
        <v>57</v>
      </c>
      <c r="C55" s="5">
        <v>2024</v>
      </c>
      <c r="D55" t="s">
        <v>45</v>
      </c>
      <c r="E55" s="3" t="s">
        <v>43</v>
      </c>
      <c r="F55" s="3" t="s">
        <v>44</v>
      </c>
      <c r="G55" s="1" t="s">
        <v>162</v>
      </c>
      <c r="H55" t="s">
        <v>24</v>
      </c>
      <c r="I55" t="s">
        <v>26</v>
      </c>
      <c r="J55" t="s">
        <v>46</v>
      </c>
      <c r="K55" t="s">
        <v>42</v>
      </c>
      <c r="L55" t="s">
        <v>29</v>
      </c>
      <c r="M55">
        <v>1987</v>
      </c>
      <c r="N55" t="s">
        <v>78</v>
      </c>
      <c r="O55" t="s">
        <v>248</v>
      </c>
      <c r="P55" t="s">
        <v>152</v>
      </c>
      <c r="Q55" t="s">
        <v>576</v>
      </c>
      <c r="R55" t="s">
        <v>577</v>
      </c>
      <c r="S55" t="s">
        <v>548</v>
      </c>
      <c r="T55" t="s">
        <v>52</v>
      </c>
      <c r="U55" t="s">
        <v>167</v>
      </c>
      <c r="V55" t="s">
        <v>40</v>
      </c>
      <c r="X55" t="s">
        <v>204</v>
      </c>
      <c r="AA55" t="s">
        <v>574</v>
      </c>
      <c r="AB55">
        <v>1</v>
      </c>
      <c r="AC55" t="s">
        <v>136</v>
      </c>
      <c r="AD55" t="s">
        <v>345</v>
      </c>
      <c r="AE55" t="s">
        <v>345</v>
      </c>
      <c r="AF55" t="str">
        <f t="shared" si="15"/>
        <v>NA</v>
      </c>
      <c r="AG55" t="str">
        <f t="shared" si="6"/>
        <v>NA</v>
      </c>
      <c r="AH55" t="str">
        <f t="shared" si="28"/>
        <v>NA</v>
      </c>
      <c r="AI55" t="str">
        <f t="shared" si="29"/>
        <v>NA</v>
      </c>
      <c r="AJ55">
        <f t="shared" si="30"/>
        <v>0</v>
      </c>
      <c r="AK55">
        <f t="shared" si="31"/>
        <v>0</v>
      </c>
      <c r="AL55">
        <f t="shared" si="32"/>
        <v>0</v>
      </c>
      <c r="AM55">
        <f t="shared" si="33"/>
        <v>0.10099999999999998</v>
      </c>
      <c r="AN55">
        <v>1.4754380889579199E-4</v>
      </c>
      <c r="AO55">
        <v>19.263346221085399</v>
      </c>
      <c r="AP55">
        <v>0.89900000000000002</v>
      </c>
      <c r="AQ55">
        <v>299</v>
      </c>
      <c r="AR55">
        <v>674.43044795019205</v>
      </c>
      <c r="AS55">
        <v>98329.908014097804</v>
      </c>
      <c r="AT55">
        <v>-177240.882593435</v>
      </c>
      <c r="AU55">
        <v>200045.37540438501</v>
      </c>
      <c r="AV55">
        <v>999.99999999999898</v>
      </c>
      <c r="AW55">
        <v>0.98199999999999998</v>
      </c>
      <c r="AX55">
        <v>-9291.3141843946396</v>
      </c>
      <c r="AY55">
        <v>98645.534161174306</v>
      </c>
      <c r="AZ55">
        <v>-186408.978299004</v>
      </c>
      <c r="BA55">
        <v>203588.281728962</v>
      </c>
      <c r="BB55">
        <v>1000</v>
      </c>
      <c r="BC55">
        <v>0.94199999999999995</v>
      </c>
    </row>
    <row r="56" spans="1:55" x14ac:dyDescent="0.25">
      <c r="A56">
        <v>5</v>
      </c>
      <c r="B56" t="s">
        <v>57</v>
      </c>
      <c r="C56" s="5">
        <v>2024</v>
      </c>
      <c r="D56" t="s">
        <v>45</v>
      </c>
      <c r="E56" s="3" t="s">
        <v>43</v>
      </c>
      <c r="F56" s="3" t="s">
        <v>44</v>
      </c>
      <c r="G56" s="1" t="s">
        <v>162</v>
      </c>
      <c r="H56" t="s">
        <v>24</v>
      </c>
      <c r="I56" t="s">
        <v>26</v>
      </c>
      <c r="J56" t="s">
        <v>46</v>
      </c>
      <c r="K56" t="s">
        <v>42</v>
      </c>
      <c r="L56" t="s">
        <v>29</v>
      </c>
      <c r="M56">
        <v>1988</v>
      </c>
      <c r="N56" t="s">
        <v>78</v>
      </c>
      <c r="P56" t="s">
        <v>151</v>
      </c>
      <c r="Q56" t="s">
        <v>48</v>
      </c>
      <c r="R56" t="s">
        <v>164</v>
      </c>
      <c r="S56" t="s">
        <v>548</v>
      </c>
      <c r="T56" t="s">
        <v>49</v>
      </c>
      <c r="U56" t="s">
        <v>163</v>
      </c>
      <c r="V56" t="s">
        <v>40</v>
      </c>
      <c r="X56" t="s">
        <v>204</v>
      </c>
      <c r="AA56" t="s">
        <v>571</v>
      </c>
      <c r="AB56">
        <v>0</v>
      </c>
      <c r="AC56" t="s">
        <v>136</v>
      </c>
      <c r="AD56" t="s">
        <v>345</v>
      </c>
      <c r="AE56" t="s">
        <v>345</v>
      </c>
      <c r="AF56" t="str">
        <f t="shared" si="15"/>
        <v>NA</v>
      </c>
      <c r="AG56" t="str">
        <f t="shared" si="6"/>
        <v>NA</v>
      </c>
      <c r="AH56" t="str">
        <f t="shared" si="28"/>
        <v>NA</v>
      </c>
      <c r="AI56" t="str">
        <f t="shared" si="29"/>
        <v>NA</v>
      </c>
      <c r="AJ56">
        <f t="shared" si="30"/>
        <v>0</v>
      </c>
      <c r="AK56">
        <f t="shared" si="31"/>
        <v>0</v>
      </c>
      <c r="AL56">
        <f t="shared" si="32"/>
        <v>0</v>
      </c>
      <c r="AM56">
        <f t="shared" si="33"/>
        <v>0.252</v>
      </c>
      <c r="AN56">
        <v>0.36311620123296501</v>
      </c>
      <c r="AO56">
        <v>19.587497019904198</v>
      </c>
      <c r="AP56">
        <v>0.748</v>
      </c>
      <c r="AQ56">
        <v>428</v>
      </c>
      <c r="AR56">
        <v>-0.11744538995267099</v>
      </c>
      <c r="AS56">
        <v>9.1830536590880502E-2</v>
      </c>
      <c r="AT56">
        <v>-0.29002608016981002</v>
      </c>
      <c r="AU56">
        <v>6.1237429370521602E-2</v>
      </c>
      <c r="AV56">
        <v>891.68245919996798</v>
      </c>
      <c r="AW56">
        <v>0.224</v>
      </c>
      <c r="AX56">
        <v>2.4399218269817401E-2</v>
      </c>
      <c r="AY56">
        <v>6.1133007483992897E-2</v>
      </c>
      <c r="AZ56">
        <v>-8.3739761186734499E-2</v>
      </c>
      <c r="BA56">
        <v>0.14696982454915999</v>
      </c>
      <c r="BB56">
        <v>1000</v>
      </c>
      <c r="BC56">
        <v>0.67200000000000004</v>
      </c>
    </row>
    <row r="57" spans="1:55" x14ac:dyDescent="0.25">
      <c r="A57">
        <v>5</v>
      </c>
      <c r="B57" t="s">
        <v>57</v>
      </c>
      <c r="C57" s="5">
        <v>2024</v>
      </c>
      <c r="D57" t="s">
        <v>45</v>
      </c>
      <c r="E57" s="3" t="s">
        <v>43</v>
      </c>
      <c r="F57" s="3" t="s">
        <v>44</v>
      </c>
      <c r="G57" s="1" t="s">
        <v>162</v>
      </c>
      <c r="H57" t="s">
        <v>24</v>
      </c>
      <c r="I57" t="s">
        <v>26</v>
      </c>
      <c r="J57" t="s">
        <v>46</v>
      </c>
      <c r="K57" t="s">
        <v>42</v>
      </c>
      <c r="L57" t="s">
        <v>29</v>
      </c>
      <c r="M57">
        <v>1988</v>
      </c>
      <c r="N57" t="s">
        <v>78</v>
      </c>
      <c r="P57" t="s">
        <v>151</v>
      </c>
      <c r="Q57" t="s">
        <v>48</v>
      </c>
      <c r="R57" t="s">
        <v>164</v>
      </c>
      <c r="S57" t="s">
        <v>548</v>
      </c>
      <c r="T57" t="s">
        <v>50</v>
      </c>
      <c r="U57" t="s">
        <v>165</v>
      </c>
      <c r="V57" t="s">
        <v>40</v>
      </c>
      <c r="X57" t="s">
        <v>204</v>
      </c>
      <c r="AA57" t="s">
        <v>571</v>
      </c>
      <c r="AB57">
        <v>0</v>
      </c>
      <c r="AC57" t="s">
        <v>136</v>
      </c>
      <c r="AD57" t="s">
        <v>345</v>
      </c>
      <c r="AE57" t="s">
        <v>345</v>
      </c>
      <c r="AF57" t="str">
        <f t="shared" si="15"/>
        <v>NA</v>
      </c>
      <c r="AG57" t="str">
        <f t="shared" si="6"/>
        <v>NA</v>
      </c>
      <c r="AH57" t="str">
        <f t="shared" si="28"/>
        <v>NA</v>
      </c>
      <c r="AI57" t="str">
        <f t="shared" si="29"/>
        <v>NA</v>
      </c>
      <c r="AJ57">
        <f t="shared" si="30"/>
        <v>0</v>
      </c>
      <c r="AK57">
        <f t="shared" si="31"/>
        <v>0</v>
      </c>
      <c r="AL57">
        <f t="shared" si="32"/>
        <v>0</v>
      </c>
      <c r="AM57">
        <f t="shared" si="33"/>
        <v>0.36099999999999999</v>
      </c>
      <c r="AN57">
        <v>7.4849221493730994E-2</v>
      </c>
      <c r="AO57">
        <v>139.81373649525699</v>
      </c>
      <c r="AP57">
        <v>0.63900000000000001</v>
      </c>
      <c r="AQ57">
        <v>428</v>
      </c>
      <c r="AR57">
        <v>7.4346510848188496E-2</v>
      </c>
      <c r="AS57">
        <v>0.136683343595112</v>
      </c>
      <c r="AT57">
        <v>-0.22623674976057401</v>
      </c>
      <c r="AU57">
        <v>0.294911142394994</v>
      </c>
      <c r="AV57">
        <v>999.99999999999898</v>
      </c>
      <c r="AW57">
        <v>0.57799999999999996</v>
      </c>
      <c r="AX57">
        <v>2.8190170189081699E-2</v>
      </c>
      <c r="AY57">
        <v>3.8245488988351201E-2</v>
      </c>
      <c r="AZ57">
        <v>-4.1181302622135298E-2</v>
      </c>
      <c r="BA57">
        <v>0.106620181264589</v>
      </c>
      <c r="BB57">
        <v>1000</v>
      </c>
      <c r="BC57">
        <v>0.45800000000000002</v>
      </c>
    </row>
    <row r="58" spans="1:55" x14ac:dyDescent="0.25">
      <c r="A58">
        <v>5</v>
      </c>
      <c r="B58" t="s">
        <v>57</v>
      </c>
      <c r="C58" s="5">
        <v>2024</v>
      </c>
      <c r="D58" t="s">
        <v>45</v>
      </c>
      <c r="E58" s="3" t="s">
        <v>43</v>
      </c>
      <c r="F58" s="3" t="s">
        <v>44</v>
      </c>
      <c r="G58" s="1" t="s">
        <v>162</v>
      </c>
      <c r="H58" t="s">
        <v>24</v>
      </c>
      <c r="I58" t="s">
        <v>26</v>
      </c>
      <c r="J58" t="s">
        <v>46</v>
      </c>
      <c r="K58" t="s">
        <v>42</v>
      </c>
      <c r="L58" t="s">
        <v>29</v>
      </c>
      <c r="M58">
        <v>1988</v>
      </c>
      <c r="N58" t="s">
        <v>78</v>
      </c>
      <c r="P58" t="s">
        <v>151</v>
      </c>
      <c r="Q58" t="s">
        <v>48</v>
      </c>
      <c r="R58" t="s">
        <v>164</v>
      </c>
      <c r="S58" t="s">
        <v>548</v>
      </c>
      <c r="T58" t="s">
        <v>51</v>
      </c>
      <c r="U58" t="s">
        <v>166</v>
      </c>
      <c r="V58" t="s">
        <v>40</v>
      </c>
      <c r="X58" t="s">
        <v>204</v>
      </c>
      <c r="AA58" t="s">
        <v>571</v>
      </c>
      <c r="AB58">
        <v>0</v>
      </c>
      <c r="AC58" t="s">
        <v>136</v>
      </c>
      <c r="AD58" t="s">
        <v>345</v>
      </c>
      <c r="AE58" t="s">
        <v>345</v>
      </c>
      <c r="AF58" t="str">
        <f t="shared" si="15"/>
        <v>positive directional</v>
      </c>
      <c r="AG58" t="str">
        <f t="shared" si="6"/>
        <v>positive directional</v>
      </c>
      <c r="AH58">
        <f t="shared" si="28"/>
        <v>0.27839521425252101</v>
      </c>
      <c r="AI58">
        <f t="shared" si="29"/>
        <v>9.9777569571724498E-2</v>
      </c>
      <c r="AJ58">
        <f t="shared" si="30"/>
        <v>1</v>
      </c>
      <c r="AK58">
        <f t="shared" si="31"/>
        <v>0</v>
      </c>
      <c r="AL58">
        <f t="shared" si="32"/>
        <v>0</v>
      </c>
      <c r="AM58">
        <f t="shared" si="33"/>
        <v>0.30100000000000005</v>
      </c>
      <c r="AN58">
        <v>0.80503209027188705</v>
      </c>
      <c r="AO58">
        <v>66.647547333556005</v>
      </c>
      <c r="AP58">
        <v>0.69899999999999995</v>
      </c>
      <c r="AQ58">
        <v>428</v>
      </c>
      <c r="AR58">
        <v>0.27839521425252101</v>
      </c>
      <c r="AS58">
        <v>9.9777569571724498E-2</v>
      </c>
      <c r="AT58">
        <v>9.4618719900608994E-2</v>
      </c>
      <c r="AU58">
        <v>0.48624282859964302</v>
      </c>
      <c r="AV58">
        <v>999.99999999999898</v>
      </c>
      <c r="AW58">
        <v>2E-3</v>
      </c>
      <c r="AX58">
        <v>-6.6025234167025396E-2</v>
      </c>
      <c r="AY58">
        <v>0.105284363498049</v>
      </c>
      <c r="AZ58">
        <v>-0.263929678621935</v>
      </c>
      <c r="BA58">
        <v>0.14562410193320799</v>
      </c>
      <c r="BB58">
        <v>999.99999999999795</v>
      </c>
      <c r="BC58">
        <v>0.52400000000000002</v>
      </c>
    </row>
    <row r="59" spans="1:55" x14ac:dyDescent="0.25">
      <c r="A59">
        <v>5</v>
      </c>
      <c r="B59" t="s">
        <v>57</v>
      </c>
      <c r="C59" s="5">
        <v>2024</v>
      </c>
      <c r="D59" t="s">
        <v>45</v>
      </c>
      <c r="E59" s="3" t="s">
        <v>43</v>
      </c>
      <c r="F59" s="3" t="s">
        <v>44</v>
      </c>
      <c r="G59" s="1" t="s">
        <v>162</v>
      </c>
      <c r="H59" t="s">
        <v>24</v>
      </c>
      <c r="I59" t="s">
        <v>26</v>
      </c>
      <c r="J59" t="s">
        <v>46</v>
      </c>
      <c r="K59" t="s">
        <v>42</v>
      </c>
      <c r="L59" t="s">
        <v>29</v>
      </c>
      <c r="M59">
        <v>1988</v>
      </c>
      <c r="N59" t="s">
        <v>78</v>
      </c>
      <c r="P59" t="s">
        <v>151</v>
      </c>
      <c r="Q59" t="s">
        <v>48</v>
      </c>
      <c r="R59" t="s">
        <v>164</v>
      </c>
      <c r="S59" t="s">
        <v>548</v>
      </c>
      <c r="T59" t="s">
        <v>52</v>
      </c>
      <c r="U59" t="s">
        <v>167</v>
      </c>
      <c r="V59" t="s">
        <v>40</v>
      </c>
      <c r="X59" t="s">
        <v>204</v>
      </c>
      <c r="AA59" t="s">
        <v>571</v>
      </c>
      <c r="AB59">
        <v>0</v>
      </c>
      <c r="AC59" t="s">
        <v>136</v>
      </c>
      <c r="AD59" t="s">
        <v>345</v>
      </c>
      <c r="AE59" t="s">
        <v>345</v>
      </c>
      <c r="AF59" t="str">
        <f t="shared" si="15"/>
        <v>NA</v>
      </c>
      <c r="AG59" t="str">
        <f t="shared" si="6"/>
        <v>NA</v>
      </c>
      <c r="AH59" t="str">
        <f t="shared" si="28"/>
        <v>NA</v>
      </c>
      <c r="AI59" t="str">
        <f t="shared" si="29"/>
        <v>NA</v>
      </c>
      <c r="AJ59">
        <f t="shared" si="30"/>
        <v>0</v>
      </c>
      <c r="AK59">
        <f t="shared" si="31"/>
        <v>0</v>
      </c>
      <c r="AL59">
        <f t="shared" si="32"/>
        <v>0</v>
      </c>
      <c r="AM59">
        <f t="shared" si="33"/>
        <v>0.47099999999999997</v>
      </c>
      <c r="AN59">
        <v>1.9347587333443099E-3</v>
      </c>
      <c r="AO59">
        <v>63.209008406800599</v>
      </c>
      <c r="AP59">
        <v>0.52900000000000003</v>
      </c>
      <c r="AQ59">
        <v>428</v>
      </c>
      <c r="AR59">
        <v>0.112128959366567</v>
      </c>
      <c r="AS59">
        <v>0.191777613554767</v>
      </c>
      <c r="AT59">
        <v>-0.25947725170408398</v>
      </c>
      <c r="AU59">
        <v>0.475967296180897</v>
      </c>
      <c r="AV59">
        <v>462.89989609832702</v>
      </c>
      <c r="AW59">
        <v>0.54200000000000004</v>
      </c>
      <c r="AX59">
        <v>5.4751631604667396E-3</v>
      </c>
      <c r="AY59">
        <v>4.2504979218415097E-2</v>
      </c>
      <c r="AZ59">
        <v>-7.2007734758699399E-2</v>
      </c>
      <c r="BA59">
        <v>8.8554630900034695E-2</v>
      </c>
      <c r="BB59">
        <v>1000</v>
      </c>
      <c r="BC59">
        <v>0.89200000000000002</v>
      </c>
    </row>
    <row r="60" spans="1:55" x14ac:dyDescent="0.25">
      <c r="A60">
        <v>5</v>
      </c>
      <c r="B60" t="s">
        <v>57</v>
      </c>
      <c r="C60" s="5">
        <v>2024</v>
      </c>
      <c r="D60" t="s">
        <v>45</v>
      </c>
      <c r="E60" s="3" t="s">
        <v>43</v>
      </c>
      <c r="F60" s="3" t="s">
        <v>44</v>
      </c>
      <c r="G60" s="1" t="s">
        <v>162</v>
      </c>
      <c r="H60" t="s">
        <v>24</v>
      </c>
      <c r="I60" t="s">
        <v>26</v>
      </c>
      <c r="J60" t="s">
        <v>46</v>
      </c>
      <c r="K60" t="s">
        <v>42</v>
      </c>
      <c r="L60" t="s">
        <v>29</v>
      </c>
      <c r="M60">
        <v>1988</v>
      </c>
      <c r="N60" t="s">
        <v>78</v>
      </c>
      <c r="P60" t="s">
        <v>151</v>
      </c>
      <c r="Q60" t="s">
        <v>48</v>
      </c>
      <c r="R60" t="s">
        <v>164</v>
      </c>
      <c r="S60" t="s">
        <v>548</v>
      </c>
      <c r="T60" t="s">
        <v>572</v>
      </c>
      <c r="U60" t="s">
        <v>573</v>
      </c>
      <c r="V60" t="s">
        <v>496</v>
      </c>
      <c r="X60" t="s">
        <v>204</v>
      </c>
      <c r="AA60" t="s">
        <v>571</v>
      </c>
      <c r="AB60">
        <v>0</v>
      </c>
      <c r="AC60" t="s">
        <v>136</v>
      </c>
      <c r="AD60" t="s">
        <v>345</v>
      </c>
      <c r="AE60" t="s">
        <v>343</v>
      </c>
      <c r="AF60" t="str">
        <f t="shared" si="15"/>
        <v>positive directional</v>
      </c>
      <c r="AG60" t="str">
        <f t="shared" si="6"/>
        <v>positive directional</v>
      </c>
      <c r="AH60">
        <f t="shared" si="28"/>
        <v>0.574500186729616</v>
      </c>
      <c r="AI60">
        <f t="shared" si="29"/>
        <v>0.132953313671234</v>
      </c>
      <c r="AJ60">
        <f t="shared" si="30"/>
        <v>1</v>
      </c>
      <c r="AK60">
        <f t="shared" si="31"/>
        <v>0</v>
      </c>
      <c r="AL60">
        <f t="shared" si="32"/>
        <v>0</v>
      </c>
      <c r="AM60">
        <f t="shared" si="33"/>
        <v>0.68100000000000005</v>
      </c>
      <c r="AN60">
        <v>3.03365799292451</v>
      </c>
      <c r="AO60">
        <v>242.47327078613199</v>
      </c>
      <c r="AP60">
        <v>0.31900000000000001</v>
      </c>
      <c r="AQ60">
        <v>428</v>
      </c>
      <c r="AR60">
        <v>0.574500186729616</v>
      </c>
      <c r="AS60">
        <v>0.132953313671234</v>
      </c>
      <c r="AT60">
        <v>0.30447091106907498</v>
      </c>
      <c r="AU60">
        <v>0.82697552384342998</v>
      </c>
      <c r="AV60">
        <v>1000</v>
      </c>
      <c r="AW60">
        <v>1E-3</v>
      </c>
      <c r="AX60">
        <v>-6.1358378153927598E-2</v>
      </c>
      <c r="AY60">
        <v>7.1826550387083105E-2</v>
      </c>
      <c r="AZ60">
        <v>-0.21507506209309199</v>
      </c>
      <c r="BA60">
        <v>6.6300407030212199E-2</v>
      </c>
      <c r="BB60">
        <v>999.99999999999898</v>
      </c>
      <c r="BC60">
        <v>0.41</v>
      </c>
    </row>
    <row r="61" spans="1:55" x14ac:dyDescent="0.25">
      <c r="A61">
        <v>5</v>
      </c>
      <c r="B61" t="s">
        <v>57</v>
      </c>
      <c r="C61" s="5">
        <v>2024</v>
      </c>
      <c r="D61" t="s">
        <v>45</v>
      </c>
      <c r="E61" s="3" t="s">
        <v>43</v>
      </c>
      <c r="F61" s="3" t="s">
        <v>44</v>
      </c>
      <c r="G61" s="1" t="s">
        <v>162</v>
      </c>
      <c r="H61" t="s">
        <v>24</v>
      </c>
      <c r="I61" t="s">
        <v>26</v>
      </c>
      <c r="J61" t="s">
        <v>46</v>
      </c>
      <c r="K61" t="s">
        <v>42</v>
      </c>
      <c r="L61" t="s">
        <v>29</v>
      </c>
      <c r="M61">
        <v>1988</v>
      </c>
      <c r="N61" t="s">
        <v>78</v>
      </c>
      <c r="O61" t="s">
        <v>248</v>
      </c>
      <c r="P61" t="s">
        <v>152</v>
      </c>
      <c r="Q61" t="s">
        <v>47</v>
      </c>
      <c r="R61" t="s">
        <v>575</v>
      </c>
      <c r="S61" t="s">
        <v>548</v>
      </c>
      <c r="T61" t="s">
        <v>49</v>
      </c>
      <c r="U61" t="s">
        <v>163</v>
      </c>
      <c r="V61" t="s">
        <v>40</v>
      </c>
      <c r="X61" t="s">
        <v>204</v>
      </c>
      <c r="AA61" t="s">
        <v>574</v>
      </c>
      <c r="AB61">
        <v>1</v>
      </c>
      <c r="AC61" t="s">
        <v>136</v>
      </c>
      <c r="AD61" t="s">
        <v>345</v>
      </c>
      <c r="AE61" t="s">
        <v>344</v>
      </c>
      <c r="AF61" t="str">
        <f t="shared" si="15"/>
        <v>NA</v>
      </c>
      <c r="AG61" t="str">
        <f t="shared" si="6"/>
        <v>NA</v>
      </c>
      <c r="AH61" t="str">
        <f t="shared" ref="AH61:AH68" si="34">IF(AF61="NA","NA",IF(AF61="MISSING DATA","NA",IF(OR(AF61="positive directional",AF61="negative directional"),AR61,2*AX61)))</f>
        <v>NA</v>
      </c>
      <c r="AI61" t="str">
        <f t="shared" ref="AI61:AI68" si="35">IF(AF61="NA","NA",IF(AF61="MISSING DATA","NA",IF(OR(AF61="positive directional",AF61="negative directional"),AS61,2*AY61)))</f>
        <v>NA</v>
      </c>
      <c r="AJ61">
        <f t="shared" ref="AJ61:AJ68" si="36">IF(AW61&lt;0.05,1,0)</f>
        <v>0</v>
      </c>
      <c r="AK61">
        <f t="shared" ref="AK61:AK68" si="37">IF(BC61&lt;0.05,1,0)</f>
        <v>0</v>
      </c>
      <c r="AL61">
        <f t="shared" ref="AL61:AL68" si="38">IF(AM61="NA","NA",IF(AM61&lt;0.05,1,0))</f>
        <v>0</v>
      </c>
      <c r="AM61">
        <f t="shared" ref="AM61:AM68" si="39">IF(AP61="NA","NA",1-AP61)</f>
        <v>0.11699999999999999</v>
      </c>
      <c r="AN61">
        <v>-7.9766042945774995E-3</v>
      </c>
      <c r="AO61">
        <v>7.3011605513339797</v>
      </c>
      <c r="AP61">
        <v>0.88300000000000001</v>
      </c>
      <c r="AQ61">
        <v>428</v>
      </c>
      <c r="AR61">
        <v>-2202.3142900716798</v>
      </c>
      <c r="AS61">
        <v>101358.532916111</v>
      </c>
      <c r="AT61">
        <v>-202041.49542329999</v>
      </c>
      <c r="AU61">
        <v>193699.27288594501</v>
      </c>
      <c r="AV61">
        <v>1000</v>
      </c>
      <c r="AW61">
        <v>0.99</v>
      </c>
      <c r="AX61">
        <v>-289.76092622795898</v>
      </c>
      <c r="AY61">
        <v>100743.602088304</v>
      </c>
      <c r="AZ61">
        <v>-184406.108801742</v>
      </c>
      <c r="BA61">
        <v>200408.76193259499</v>
      </c>
      <c r="BB61">
        <v>999.99999999999795</v>
      </c>
      <c r="BC61">
        <v>0.97399999999999998</v>
      </c>
    </row>
    <row r="62" spans="1:55" x14ac:dyDescent="0.25">
      <c r="A62">
        <v>5</v>
      </c>
      <c r="B62" t="s">
        <v>57</v>
      </c>
      <c r="C62" s="5">
        <v>2024</v>
      </c>
      <c r="D62" t="s">
        <v>45</v>
      </c>
      <c r="E62" s="3" t="s">
        <v>43</v>
      </c>
      <c r="F62" s="3" t="s">
        <v>44</v>
      </c>
      <c r="G62" s="1" t="s">
        <v>162</v>
      </c>
      <c r="H62" t="s">
        <v>24</v>
      </c>
      <c r="I62" t="s">
        <v>26</v>
      </c>
      <c r="J62" t="s">
        <v>46</v>
      </c>
      <c r="K62" t="s">
        <v>42</v>
      </c>
      <c r="L62" t="s">
        <v>29</v>
      </c>
      <c r="M62">
        <v>1988</v>
      </c>
      <c r="N62" t="s">
        <v>78</v>
      </c>
      <c r="O62" t="s">
        <v>248</v>
      </c>
      <c r="P62" t="s">
        <v>152</v>
      </c>
      <c r="Q62" t="s">
        <v>47</v>
      </c>
      <c r="R62" t="s">
        <v>575</v>
      </c>
      <c r="S62" t="s">
        <v>548</v>
      </c>
      <c r="T62" t="s">
        <v>50</v>
      </c>
      <c r="U62" t="s">
        <v>165</v>
      </c>
      <c r="V62" t="s">
        <v>40</v>
      </c>
      <c r="X62" t="s">
        <v>204</v>
      </c>
      <c r="AA62" t="s">
        <v>574</v>
      </c>
      <c r="AB62">
        <v>1</v>
      </c>
      <c r="AC62" t="s">
        <v>136</v>
      </c>
      <c r="AD62" t="s">
        <v>345</v>
      </c>
      <c r="AE62" t="s">
        <v>345</v>
      </c>
      <c r="AF62" t="str">
        <f t="shared" si="15"/>
        <v>NA</v>
      </c>
      <c r="AG62" t="str">
        <f t="shared" si="6"/>
        <v>NA</v>
      </c>
      <c r="AH62" t="str">
        <f t="shared" si="34"/>
        <v>NA</v>
      </c>
      <c r="AI62" t="str">
        <f t="shared" si="35"/>
        <v>NA</v>
      </c>
      <c r="AJ62">
        <f t="shared" si="36"/>
        <v>0</v>
      </c>
      <c r="AK62">
        <f t="shared" si="37"/>
        <v>0</v>
      </c>
      <c r="AL62">
        <f t="shared" si="38"/>
        <v>0</v>
      </c>
      <c r="AM62">
        <f t="shared" si="39"/>
        <v>0.10299999999999998</v>
      </c>
      <c r="AN62">
        <v>-8.5664764832938094E-3</v>
      </c>
      <c r="AO62">
        <v>126.716262311712</v>
      </c>
      <c r="AP62">
        <v>0.89700000000000002</v>
      </c>
      <c r="AQ62">
        <v>428</v>
      </c>
      <c r="AR62">
        <v>4822.3187014360901</v>
      </c>
      <c r="AS62">
        <v>100586.030091496</v>
      </c>
      <c r="AT62">
        <v>-210743.85404013001</v>
      </c>
      <c r="AU62">
        <v>181345.77532129301</v>
      </c>
      <c r="AV62">
        <v>694.154130723153</v>
      </c>
      <c r="AW62">
        <v>0.94</v>
      </c>
      <c r="AX62">
        <v>-2257.1562276777399</v>
      </c>
      <c r="AY62">
        <v>101326.79109527</v>
      </c>
      <c r="AZ62">
        <v>-185810.73373317401</v>
      </c>
      <c r="BA62">
        <v>191737.59047022299</v>
      </c>
      <c r="BB62">
        <v>1000</v>
      </c>
      <c r="BC62">
        <v>0.98799999999999999</v>
      </c>
    </row>
    <row r="63" spans="1:55" x14ac:dyDescent="0.25">
      <c r="A63">
        <v>5</v>
      </c>
      <c r="B63" t="s">
        <v>57</v>
      </c>
      <c r="C63" s="5">
        <v>2024</v>
      </c>
      <c r="D63" t="s">
        <v>45</v>
      </c>
      <c r="E63" s="3" t="s">
        <v>43</v>
      </c>
      <c r="F63" s="3" t="s">
        <v>44</v>
      </c>
      <c r="G63" s="1" t="s">
        <v>162</v>
      </c>
      <c r="H63" t="s">
        <v>24</v>
      </c>
      <c r="I63" t="s">
        <v>26</v>
      </c>
      <c r="J63" t="s">
        <v>46</v>
      </c>
      <c r="K63" t="s">
        <v>42</v>
      </c>
      <c r="L63" t="s">
        <v>29</v>
      </c>
      <c r="M63">
        <v>1988</v>
      </c>
      <c r="N63" t="s">
        <v>78</v>
      </c>
      <c r="O63" t="s">
        <v>248</v>
      </c>
      <c r="P63" t="s">
        <v>152</v>
      </c>
      <c r="Q63" t="s">
        <v>47</v>
      </c>
      <c r="R63" t="s">
        <v>575</v>
      </c>
      <c r="S63" t="s">
        <v>548</v>
      </c>
      <c r="T63" t="s">
        <v>51</v>
      </c>
      <c r="U63" t="s">
        <v>166</v>
      </c>
      <c r="V63" t="s">
        <v>40</v>
      </c>
      <c r="X63" t="s">
        <v>204</v>
      </c>
      <c r="AA63" t="s">
        <v>574</v>
      </c>
      <c r="AB63">
        <v>1</v>
      </c>
      <c r="AC63" t="s">
        <v>136</v>
      </c>
      <c r="AD63" t="s">
        <v>345</v>
      </c>
      <c r="AE63" t="s">
        <v>345</v>
      </c>
      <c r="AF63" t="str">
        <f t="shared" si="15"/>
        <v>NA</v>
      </c>
      <c r="AG63" t="str">
        <f t="shared" si="6"/>
        <v>NA</v>
      </c>
      <c r="AH63" t="str">
        <f t="shared" si="34"/>
        <v>NA</v>
      </c>
      <c r="AI63" t="str">
        <f t="shared" si="35"/>
        <v>NA</v>
      </c>
      <c r="AJ63">
        <f t="shared" si="36"/>
        <v>0</v>
      </c>
      <c r="AK63">
        <f t="shared" si="37"/>
        <v>0</v>
      </c>
      <c r="AL63">
        <f t="shared" si="38"/>
        <v>0</v>
      </c>
      <c r="AM63">
        <f t="shared" si="39"/>
        <v>0.10399999999999998</v>
      </c>
      <c r="AN63">
        <v>-3.84987962675091E-2</v>
      </c>
      <c r="AO63">
        <v>26.428137022047</v>
      </c>
      <c r="AP63">
        <v>0.89600000000000002</v>
      </c>
      <c r="AQ63">
        <v>428</v>
      </c>
      <c r="AR63">
        <v>3628.7544739967898</v>
      </c>
      <c r="AS63">
        <v>100179.789910703</v>
      </c>
      <c r="AT63">
        <v>-189765.82285891901</v>
      </c>
      <c r="AU63">
        <v>196654.024446397</v>
      </c>
      <c r="AV63">
        <v>1000</v>
      </c>
      <c r="AW63">
        <v>0.97</v>
      </c>
      <c r="AX63">
        <v>403.96885859843599</v>
      </c>
      <c r="AY63">
        <v>101413.617599167</v>
      </c>
      <c r="AZ63">
        <v>-192854.35146348699</v>
      </c>
      <c r="BA63">
        <v>188239.78995904801</v>
      </c>
      <c r="BB63">
        <v>1000</v>
      </c>
      <c r="BC63">
        <v>1</v>
      </c>
    </row>
    <row r="64" spans="1:55" x14ac:dyDescent="0.25">
      <c r="A64">
        <v>5</v>
      </c>
      <c r="B64" t="s">
        <v>57</v>
      </c>
      <c r="C64" s="5">
        <v>2024</v>
      </c>
      <c r="D64" t="s">
        <v>45</v>
      </c>
      <c r="E64" s="3" t="s">
        <v>43</v>
      </c>
      <c r="F64" s="3" t="s">
        <v>44</v>
      </c>
      <c r="G64" s="1" t="s">
        <v>162</v>
      </c>
      <c r="H64" t="s">
        <v>24</v>
      </c>
      <c r="I64" t="s">
        <v>26</v>
      </c>
      <c r="J64" t="s">
        <v>46</v>
      </c>
      <c r="K64" t="s">
        <v>42</v>
      </c>
      <c r="L64" t="s">
        <v>29</v>
      </c>
      <c r="M64">
        <v>1988</v>
      </c>
      <c r="N64" t="s">
        <v>78</v>
      </c>
      <c r="O64" t="s">
        <v>248</v>
      </c>
      <c r="P64" t="s">
        <v>152</v>
      </c>
      <c r="Q64" t="s">
        <v>47</v>
      </c>
      <c r="R64" t="s">
        <v>575</v>
      </c>
      <c r="S64" t="s">
        <v>548</v>
      </c>
      <c r="T64" t="s">
        <v>52</v>
      </c>
      <c r="U64" t="s">
        <v>167</v>
      </c>
      <c r="V64" t="s">
        <v>40</v>
      </c>
      <c r="X64" t="s">
        <v>204</v>
      </c>
      <c r="AA64" t="s">
        <v>574</v>
      </c>
      <c r="AB64">
        <v>1</v>
      </c>
      <c r="AC64" t="s">
        <v>136</v>
      </c>
      <c r="AD64" t="s">
        <v>345</v>
      </c>
      <c r="AE64" t="s">
        <v>345</v>
      </c>
      <c r="AF64" t="str">
        <f t="shared" si="15"/>
        <v>NA</v>
      </c>
      <c r="AG64" t="str">
        <f t="shared" si="6"/>
        <v>NA</v>
      </c>
      <c r="AH64" t="str">
        <f t="shared" si="34"/>
        <v>NA</v>
      </c>
      <c r="AI64" t="str">
        <f t="shared" si="35"/>
        <v>NA</v>
      </c>
      <c r="AJ64">
        <f t="shared" si="36"/>
        <v>0</v>
      </c>
      <c r="AK64">
        <f t="shared" si="37"/>
        <v>0</v>
      </c>
      <c r="AL64">
        <f t="shared" si="38"/>
        <v>0</v>
      </c>
      <c r="AM64">
        <f t="shared" si="39"/>
        <v>0.11899999999999999</v>
      </c>
      <c r="AN64">
        <v>-1.6017862315458799E-2</v>
      </c>
      <c r="AO64">
        <v>18.633697451380101</v>
      </c>
      <c r="AP64">
        <v>0.88100000000000001</v>
      </c>
      <c r="AQ64">
        <v>428</v>
      </c>
      <c r="AR64">
        <v>1217.61311246625</v>
      </c>
      <c r="AS64">
        <v>100324.65739690801</v>
      </c>
      <c r="AT64">
        <v>-197822.555888509</v>
      </c>
      <c r="AU64">
        <v>203056.92617883199</v>
      </c>
      <c r="AV64">
        <v>999.99999999999898</v>
      </c>
      <c r="AW64">
        <v>0.99399999999999999</v>
      </c>
      <c r="AX64">
        <v>6236.3784200891396</v>
      </c>
      <c r="AY64">
        <v>98699.237428684995</v>
      </c>
      <c r="AZ64">
        <v>-180478.427937153</v>
      </c>
      <c r="BA64">
        <v>195024.59270887199</v>
      </c>
      <c r="BB64">
        <v>1000</v>
      </c>
      <c r="BC64">
        <v>0.94</v>
      </c>
    </row>
    <row r="65" spans="1:55" x14ac:dyDescent="0.25">
      <c r="A65">
        <v>5</v>
      </c>
      <c r="B65" t="s">
        <v>57</v>
      </c>
      <c r="C65" s="5">
        <v>2024</v>
      </c>
      <c r="D65" t="s">
        <v>45</v>
      </c>
      <c r="E65" s="3" t="s">
        <v>43</v>
      </c>
      <c r="F65" s="3" t="s">
        <v>44</v>
      </c>
      <c r="G65" s="1" t="s">
        <v>162</v>
      </c>
      <c r="H65" t="s">
        <v>24</v>
      </c>
      <c r="I65" t="s">
        <v>26</v>
      </c>
      <c r="J65" t="s">
        <v>46</v>
      </c>
      <c r="K65" t="s">
        <v>42</v>
      </c>
      <c r="L65" t="s">
        <v>29</v>
      </c>
      <c r="M65">
        <v>1988</v>
      </c>
      <c r="N65" t="s">
        <v>78</v>
      </c>
      <c r="O65" t="s">
        <v>248</v>
      </c>
      <c r="P65" t="s">
        <v>152</v>
      </c>
      <c r="Q65" t="s">
        <v>576</v>
      </c>
      <c r="R65" t="s">
        <v>577</v>
      </c>
      <c r="S65" t="s">
        <v>548</v>
      </c>
      <c r="T65" t="s">
        <v>49</v>
      </c>
      <c r="U65" t="s">
        <v>163</v>
      </c>
      <c r="V65" t="s">
        <v>40</v>
      </c>
      <c r="X65" t="s">
        <v>204</v>
      </c>
      <c r="AA65" t="s">
        <v>574</v>
      </c>
      <c r="AB65">
        <v>1</v>
      </c>
      <c r="AC65" t="s">
        <v>136</v>
      </c>
      <c r="AD65" t="s">
        <v>345</v>
      </c>
      <c r="AE65" t="s">
        <v>343</v>
      </c>
      <c r="AF65" t="str">
        <f t="shared" si="15"/>
        <v>NA</v>
      </c>
      <c r="AG65" t="str">
        <f t="shared" si="6"/>
        <v>NA</v>
      </c>
      <c r="AH65" t="str">
        <f t="shared" si="34"/>
        <v>NA</v>
      </c>
      <c r="AI65" t="str">
        <f t="shared" si="35"/>
        <v>NA</v>
      </c>
      <c r="AJ65">
        <f t="shared" si="36"/>
        <v>0</v>
      </c>
      <c r="AK65">
        <f t="shared" si="37"/>
        <v>0</v>
      </c>
      <c r="AL65">
        <f t="shared" si="38"/>
        <v>0</v>
      </c>
      <c r="AM65">
        <f t="shared" si="39"/>
        <v>9.8999999999999977E-2</v>
      </c>
      <c r="AN65">
        <v>-1.7553556138706999E-2</v>
      </c>
      <c r="AO65">
        <v>136.854868966683</v>
      </c>
      <c r="AP65">
        <v>0.90100000000000002</v>
      </c>
      <c r="AQ65">
        <v>299</v>
      </c>
      <c r="AR65">
        <v>-3939.9938520086398</v>
      </c>
      <c r="AS65">
        <v>100540.275192562</v>
      </c>
      <c r="AT65">
        <v>-186711.71439049701</v>
      </c>
      <c r="AU65">
        <v>193362.207904265</v>
      </c>
      <c r="AV65">
        <v>1000</v>
      </c>
      <c r="AW65">
        <v>0.99199999999999999</v>
      </c>
      <c r="AX65">
        <v>3748.4611770041101</v>
      </c>
      <c r="AY65">
        <v>98955.002382418694</v>
      </c>
      <c r="AZ65">
        <v>-185323.28553484401</v>
      </c>
      <c r="BA65">
        <v>206399.26313521099</v>
      </c>
      <c r="BB65">
        <v>775.15318455299098</v>
      </c>
      <c r="BC65">
        <v>0.97399999999999998</v>
      </c>
    </row>
    <row r="66" spans="1:55" x14ac:dyDescent="0.25">
      <c r="A66">
        <v>5</v>
      </c>
      <c r="B66" t="s">
        <v>57</v>
      </c>
      <c r="C66" s="5">
        <v>2024</v>
      </c>
      <c r="D66" t="s">
        <v>45</v>
      </c>
      <c r="E66" s="3" t="s">
        <v>43</v>
      </c>
      <c r="F66" s="3" t="s">
        <v>44</v>
      </c>
      <c r="G66" s="1" t="s">
        <v>162</v>
      </c>
      <c r="H66" t="s">
        <v>24</v>
      </c>
      <c r="I66" t="s">
        <v>26</v>
      </c>
      <c r="J66" t="s">
        <v>46</v>
      </c>
      <c r="K66" t="s">
        <v>42</v>
      </c>
      <c r="L66" t="s">
        <v>29</v>
      </c>
      <c r="M66">
        <v>1988</v>
      </c>
      <c r="N66" t="s">
        <v>78</v>
      </c>
      <c r="O66" t="s">
        <v>248</v>
      </c>
      <c r="P66" t="s">
        <v>152</v>
      </c>
      <c r="Q66" t="s">
        <v>576</v>
      </c>
      <c r="R66" t="s">
        <v>577</v>
      </c>
      <c r="S66" t="s">
        <v>548</v>
      </c>
      <c r="T66" t="s">
        <v>50</v>
      </c>
      <c r="U66" t="s">
        <v>165</v>
      </c>
      <c r="V66" t="s">
        <v>40</v>
      </c>
      <c r="X66" t="s">
        <v>204</v>
      </c>
      <c r="AA66" t="s">
        <v>574</v>
      </c>
      <c r="AB66">
        <v>1</v>
      </c>
      <c r="AC66" t="s">
        <v>136</v>
      </c>
      <c r="AD66" t="s">
        <v>345</v>
      </c>
      <c r="AE66" t="s">
        <v>344</v>
      </c>
      <c r="AF66" t="str">
        <f t="shared" si="15"/>
        <v>NA</v>
      </c>
      <c r="AG66" t="str">
        <f t="shared" si="6"/>
        <v>NA</v>
      </c>
      <c r="AH66" t="str">
        <f t="shared" si="34"/>
        <v>NA</v>
      </c>
      <c r="AI66" t="str">
        <f t="shared" si="35"/>
        <v>NA</v>
      </c>
      <c r="AJ66">
        <f t="shared" si="36"/>
        <v>0</v>
      </c>
      <c r="AK66">
        <f t="shared" si="37"/>
        <v>0</v>
      </c>
      <c r="AL66">
        <f t="shared" si="38"/>
        <v>0</v>
      </c>
      <c r="AM66">
        <f t="shared" si="39"/>
        <v>9.4999999999999973E-2</v>
      </c>
      <c r="AN66">
        <v>-2.2321243150824101E-2</v>
      </c>
      <c r="AO66">
        <v>7.4157449096679402</v>
      </c>
      <c r="AP66">
        <v>0.90500000000000003</v>
      </c>
      <c r="AQ66">
        <v>299</v>
      </c>
      <c r="AR66">
        <v>288.79232784453802</v>
      </c>
      <c r="AS66">
        <v>102728.07538181001</v>
      </c>
      <c r="AT66">
        <v>-208416.883665028</v>
      </c>
      <c r="AU66">
        <v>189034.59510797099</v>
      </c>
      <c r="AV66">
        <v>1000</v>
      </c>
      <c r="AW66">
        <v>0.97599999999999998</v>
      </c>
      <c r="AX66">
        <v>-39.409982598518503</v>
      </c>
      <c r="AY66">
        <v>100912.350682998</v>
      </c>
      <c r="AZ66">
        <v>-198801.19307112001</v>
      </c>
      <c r="BA66">
        <v>195684.91625031401</v>
      </c>
      <c r="BB66">
        <v>842.06202763740396</v>
      </c>
      <c r="BC66">
        <v>0.996</v>
      </c>
    </row>
    <row r="67" spans="1:55" x14ac:dyDescent="0.25">
      <c r="A67">
        <v>5</v>
      </c>
      <c r="B67" t="s">
        <v>57</v>
      </c>
      <c r="C67" s="5">
        <v>2024</v>
      </c>
      <c r="D67" t="s">
        <v>45</v>
      </c>
      <c r="E67" s="3" t="s">
        <v>43</v>
      </c>
      <c r="F67" s="3" t="s">
        <v>44</v>
      </c>
      <c r="G67" s="1" t="s">
        <v>162</v>
      </c>
      <c r="H67" t="s">
        <v>24</v>
      </c>
      <c r="I67" t="s">
        <v>26</v>
      </c>
      <c r="J67" t="s">
        <v>46</v>
      </c>
      <c r="K67" t="s">
        <v>42</v>
      </c>
      <c r="L67" t="s">
        <v>29</v>
      </c>
      <c r="M67">
        <v>1988</v>
      </c>
      <c r="N67" t="s">
        <v>78</v>
      </c>
      <c r="O67" t="s">
        <v>248</v>
      </c>
      <c r="P67" t="s">
        <v>152</v>
      </c>
      <c r="Q67" t="s">
        <v>576</v>
      </c>
      <c r="R67" t="s">
        <v>577</v>
      </c>
      <c r="S67" t="s">
        <v>548</v>
      </c>
      <c r="T67" t="s">
        <v>51</v>
      </c>
      <c r="U67" t="s">
        <v>166</v>
      </c>
      <c r="V67" t="s">
        <v>40</v>
      </c>
      <c r="X67" t="s">
        <v>204</v>
      </c>
      <c r="AA67" t="s">
        <v>574</v>
      </c>
      <c r="AB67">
        <v>1</v>
      </c>
      <c r="AC67" t="s">
        <v>136</v>
      </c>
      <c r="AD67" t="s">
        <v>345</v>
      </c>
      <c r="AE67" t="s">
        <v>343</v>
      </c>
      <c r="AF67" t="str">
        <f t="shared" si="15"/>
        <v>NA</v>
      </c>
      <c r="AG67" t="str">
        <f t="shared" ref="AG67:AG130" si="40">IF(AR67="NA","MISSING DATA",IF(AC67="both",IF(AK67,IF(AX67&lt;0,"stabilising","disruptive"),IF(AJ67,IF(AR67&gt;0,"positive directional","negative directional"),"NA")),IF(AC67="quadratic",IF(AK67,IF(AX67&lt;0,"stabilising","disruptive"),"NA"),IF(AC67="linear",IF(AJ67,IF(AR67&gt;0,"positive directional","negative directional"),"NA")))))</f>
        <v>NA</v>
      </c>
      <c r="AH67" t="str">
        <f t="shared" si="34"/>
        <v>NA</v>
      </c>
      <c r="AI67" t="str">
        <f t="shared" si="35"/>
        <v>NA</v>
      </c>
      <c r="AJ67">
        <f t="shared" si="36"/>
        <v>0</v>
      </c>
      <c r="AK67">
        <f t="shared" si="37"/>
        <v>0</v>
      </c>
      <c r="AL67">
        <f t="shared" si="38"/>
        <v>0</v>
      </c>
      <c r="AM67">
        <f t="shared" si="39"/>
        <v>0.10199999999999998</v>
      </c>
      <c r="AN67">
        <v>-3.5384544193739799E-2</v>
      </c>
      <c r="AO67">
        <v>11.7151935503722</v>
      </c>
      <c r="AP67">
        <v>0.89800000000000002</v>
      </c>
      <c r="AQ67">
        <v>299</v>
      </c>
      <c r="AR67">
        <v>-3117.29807614848</v>
      </c>
      <c r="AS67">
        <v>103629.239344626</v>
      </c>
      <c r="AT67">
        <v>-203300.96119421499</v>
      </c>
      <c r="AU67">
        <v>194619.44334097599</v>
      </c>
      <c r="AV67">
        <v>1000</v>
      </c>
      <c r="AW67">
        <v>0.998</v>
      </c>
      <c r="AX67">
        <v>-4074.1180129238701</v>
      </c>
      <c r="AY67">
        <v>100123.973416451</v>
      </c>
      <c r="AZ67">
        <v>-178386.49790935699</v>
      </c>
      <c r="BA67">
        <v>214968.660735354</v>
      </c>
      <c r="BB67">
        <v>1000</v>
      </c>
      <c r="BC67">
        <v>0.99</v>
      </c>
    </row>
    <row r="68" spans="1:55" x14ac:dyDescent="0.25">
      <c r="A68">
        <v>5</v>
      </c>
      <c r="B68" t="s">
        <v>57</v>
      </c>
      <c r="C68" s="5">
        <v>2024</v>
      </c>
      <c r="D68" t="s">
        <v>45</v>
      </c>
      <c r="E68" s="3" t="s">
        <v>43</v>
      </c>
      <c r="F68" s="3" t="s">
        <v>44</v>
      </c>
      <c r="G68" s="1" t="s">
        <v>162</v>
      </c>
      <c r="H68" t="s">
        <v>24</v>
      </c>
      <c r="I68" t="s">
        <v>26</v>
      </c>
      <c r="J68" t="s">
        <v>46</v>
      </c>
      <c r="K68" t="s">
        <v>42</v>
      </c>
      <c r="L68" t="s">
        <v>29</v>
      </c>
      <c r="M68">
        <v>1988</v>
      </c>
      <c r="N68" t="s">
        <v>78</v>
      </c>
      <c r="O68" t="s">
        <v>248</v>
      </c>
      <c r="P68" t="s">
        <v>152</v>
      </c>
      <c r="Q68" t="s">
        <v>576</v>
      </c>
      <c r="R68" t="s">
        <v>577</v>
      </c>
      <c r="S68" t="s">
        <v>548</v>
      </c>
      <c r="T68" t="s">
        <v>52</v>
      </c>
      <c r="U68" t="s">
        <v>167</v>
      </c>
      <c r="V68" t="s">
        <v>40</v>
      </c>
      <c r="X68" t="s">
        <v>204</v>
      </c>
      <c r="AA68" t="s">
        <v>574</v>
      </c>
      <c r="AB68">
        <v>1</v>
      </c>
      <c r="AC68" t="s">
        <v>136</v>
      </c>
      <c r="AD68" t="s">
        <v>345</v>
      </c>
      <c r="AE68" t="s">
        <v>345</v>
      </c>
      <c r="AF68" t="str">
        <f t="shared" si="15"/>
        <v>NA</v>
      </c>
      <c r="AG68" t="str">
        <f t="shared" si="40"/>
        <v>NA</v>
      </c>
      <c r="AH68" t="str">
        <f t="shared" si="34"/>
        <v>NA</v>
      </c>
      <c r="AI68" t="str">
        <f t="shared" si="35"/>
        <v>NA</v>
      </c>
      <c r="AJ68">
        <f t="shared" si="36"/>
        <v>0</v>
      </c>
      <c r="AK68">
        <f t="shared" si="37"/>
        <v>0</v>
      </c>
      <c r="AL68">
        <f t="shared" si="38"/>
        <v>0</v>
      </c>
      <c r="AM68">
        <f t="shared" si="39"/>
        <v>0.10299999999999998</v>
      </c>
      <c r="AN68">
        <v>8.1030548670808795E-3</v>
      </c>
      <c r="AO68">
        <v>20.501519924130299</v>
      </c>
      <c r="AP68">
        <v>0.89700000000000002</v>
      </c>
      <c r="AQ68">
        <v>299</v>
      </c>
      <c r="AR68">
        <v>932.45013017339397</v>
      </c>
      <c r="AS68">
        <v>99936.7456615626</v>
      </c>
      <c r="AT68">
        <v>-198072.57849648199</v>
      </c>
      <c r="AU68">
        <v>184220.05061015801</v>
      </c>
      <c r="AV68">
        <v>1612.4888588373899</v>
      </c>
      <c r="AW68">
        <v>0.97799999999999998</v>
      </c>
      <c r="AX68">
        <v>-6681.0655152323197</v>
      </c>
      <c r="AY68">
        <v>98221.847890125602</v>
      </c>
      <c r="AZ68">
        <v>-194151.420848726</v>
      </c>
      <c r="BA68">
        <v>187603.95811176399</v>
      </c>
      <c r="BB68">
        <v>1000</v>
      </c>
      <c r="BC68">
        <v>0.93799999999999994</v>
      </c>
    </row>
    <row r="69" spans="1:55" x14ac:dyDescent="0.25">
      <c r="A69">
        <v>5</v>
      </c>
      <c r="B69" t="s">
        <v>57</v>
      </c>
      <c r="C69" s="5">
        <v>2024</v>
      </c>
      <c r="D69" t="s">
        <v>45</v>
      </c>
      <c r="E69" s="3" t="s">
        <v>43</v>
      </c>
      <c r="F69" s="3" t="s">
        <v>44</v>
      </c>
      <c r="G69" s="1" t="s">
        <v>162</v>
      </c>
      <c r="H69" t="s">
        <v>24</v>
      </c>
      <c r="I69" t="s">
        <v>26</v>
      </c>
      <c r="J69" t="s">
        <v>46</v>
      </c>
      <c r="K69" t="s">
        <v>42</v>
      </c>
      <c r="L69" t="s">
        <v>29</v>
      </c>
      <c r="M69">
        <v>1989</v>
      </c>
      <c r="N69" t="s">
        <v>78</v>
      </c>
      <c r="P69" t="s">
        <v>151</v>
      </c>
      <c r="Q69" t="s">
        <v>48</v>
      </c>
      <c r="R69" t="s">
        <v>164</v>
      </c>
      <c r="S69" t="s">
        <v>548</v>
      </c>
      <c r="T69" t="s">
        <v>49</v>
      </c>
      <c r="U69" t="s">
        <v>163</v>
      </c>
      <c r="V69" t="s">
        <v>40</v>
      </c>
      <c r="X69" t="s">
        <v>204</v>
      </c>
      <c r="AA69" t="s">
        <v>571</v>
      </c>
      <c r="AB69">
        <v>0</v>
      </c>
      <c r="AC69" t="s">
        <v>136</v>
      </c>
      <c r="AD69" t="s">
        <v>345</v>
      </c>
      <c r="AE69" t="s">
        <v>345</v>
      </c>
      <c r="AF69" t="str">
        <f t="shared" si="15"/>
        <v>NA</v>
      </c>
      <c r="AG69" t="str">
        <f t="shared" si="40"/>
        <v>NA</v>
      </c>
      <c r="AH69" t="str">
        <f t="shared" si="28"/>
        <v>NA</v>
      </c>
      <c r="AI69" t="str">
        <f t="shared" si="29"/>
        <v>NA</v>
      </c>
      <c r="AJ69">
        <f t="shared" si="30"/>
        <v>0</v>
      </c>
      <c r="AK69">
        <f t="shared" si="31"/>
        <v>0</v>
      </c>
      <c r="AL69">
        <f t="shared" si="32"/>
        <v>0</v>
      </c>
      <c r="AM69">
        <f t="shared" si="33"/>
        <v>0.23599999999999999</v>
      </c>
      <c r="AN69">
        <v>0.35868620847350802</v>
      </c>
      <c r="AO69">
        <v>64.299798803787596</v>
      </c>
      <c r="AP69">
        <v>0.76400000000000001</v>
      </c>
      <c r="AQ69">
        <v>428</v>
      </c>
      <c r="AR69">
        <v>-0.1161133617349</v>
      </c>
      <c r="AS69">
        <v>9.0024793966871394E-2</v>
      </c>
      <c r="AT69">
        <v>-0.29207516330643601</v>
      </c>
      <c r="AU69">
        <v>4.7932223344105303E-2</v>
      </c>
      <c r="AV69">
        <v>865.93655195471297</v>
      </c>
      <c r="AW69">
        <v>0.216</v>
      </c>
      <c r="AX69">
        <v>2.5233636904376001E-2</v>
      </c>
      <c r="AY69">
        <v>6.0616559632567402E-2</v>
      </c>
      <c r="AZ69">
        <v>-9.8638591443886994E-2</v>
      </c>
      <c r="BA69">
        <v>0.132269715511939</v>
      </c>
      <c r="BB69">
        <v>985.17921874584795</v>
      </c>
      <c r="BC69">
        <v>0.66400000000000003</v>
      </c>
    </row>
    <row r="70" spans="1:55" x14ac:dyDescent="0.25">
      <c r="A70">
        <v>5</v>
      </c>
      <c r="B70" t="s">
        <v>57</v>
      </c>
      <c r="C70" s="5">
        <v>2024</v>
      </c>
      <c r="D70" t="s">
        <v>45</v>
      </c>
      <c r="E70" s="3" t="s">
        <v>43</v>
      </c>
      <c r="F70" s="3" t="s">
        <v>44</v>
      </c>
      <c r="G70" s="1" t="s">
        <v>162</v>
      </c>
      <c r="H70" t="s">
        <v>24</v>
      </c>
      <c r="I70" t="s">
        <v>26</v>
      </c>
      <c r="J70" t="s">
        <v>46</v>
      </c>
      <c r="K70" t="s">
        <v>42</v>
      </c>
      <c r="L70" t="s">
        <v>29</v>
      </c>
      <c r="M70">
        <v>1989</v>
      </c>
      <c r="N70" t="s">
        <v>78</v>
      </c>
      <c r="P70" t="s">
        <v>151</v>
      </c>
      <c r="Q70" t="s">
        <v>48</v>
      </c>
      <c r="R70" t="s">
        <v>164</v>
      </c>
      <c r="S70" t="s">
        <v>548</v>
      </c>
      <c r="T70" t="s">
        <v>50</v>
      </c>
      <c r="U70" t="s">
        <v>165</v>
      </c>
      <c r="V70" t="s">
        <v>40</v>
      </c>
      <c r="X70" t="s">
        <v>204</v>
      </c>
      <c r="AA70" t="s">
        <v>571</v>
      </c>
      <c r="AB70">
        <v>0</v>
      </c>
      <c r="AC70" t="s">
        <v>136</v>
      </c>
      <c r="AD70" t="s">
        <v>345</v>
      </c>
      <c r="AE70" t="s">
        <v>345</v>
      </c>
      <c r="AF70" t="str">
        <f t="shared" si="15"/>
        <v>NA</v>
      </c>
      <c r="AG70" t="str">
        <f t="shared" si="40"/>
        <v>NA</v>
      </c>
      <c r="AH70" t="str">
        <f t="shared" si="28"/>
        <v>NA</v>
      </c>
      <c r="AI70" t="str">
        <f t="shared" si="29"/>
        <v>NA</v>
      </c>
      <c r="AJ70">
        <f t="shared" si="30"/>
        <v>0</v>
      </c>
      <c r="AK70">
        <f t="shared" si="31"/>
        <v>0</v>
      </c>
      <c r="AL70">
        <f t="shared" si="32"/>
        <v>0</v>
      </c>
      <c r="AM70">
        <f t="shared" si="33"/>
        <v>0.33299999999999996</v>
      </c>
      <c r="AN70">
        <v>3.0413161476686299E-2</v>
      </c>
      <c r="AO70">
        <v>43.4730824293216</v>
      </c>
      <c r="AP70">
        <v>0.66700000000000004</v>
      </c>
      <c r="AQ70">
        <v>428</v>
      </c>
      <c r="AR70">
        <v>7.7287537818846203E-2</v>
      </c>
      <c r="AS70">
        <v>0.13579568670011399</v>
      </c>
      <c r="AT70">
        <v>-0.18873137293849099</v>
      </c>
      <c r="AU70">
        <v>0.34350211483251802</v>
      </c>
      <c r="AV70">
        <v>999.99999999999898</v>
      </c>
      <c r="AW70">
        <v>0.56200000000000006</v>
      </c>
      <c r="AX70">
        <v>2.7704538644938301E-2</v>
      </c>
      <c r="AY70">
        <v>3.840183019737E-2</v>
      </c>
      <c r="AZ70">
        <v>-4.9675581052724703E-2</v>
      </c>
      <c r="BA70">
        <v>0.101483002887107</v>
      </c>
      <c r="BB70">
        <v>999.99999999999898</v>
      </c>
      <c r="BC70">
        <v>0.46400000000000002</v>
      </c>
    </row>
    <row r="71" spans="1:55" x14ac:dyDescent="0.25">
      <c r="A71">
        <v>5</v>
      </c>
      <c r="B71" t="s">
        <v>57</v>
      </c>
      <c r="C71" s="5">
        <v>2024</v>
      </c>
      <c r="D71" t="s">
        <v>45</v>
      </c>
      <c r="E71" s="3" t="s">
        <v>43</v>
      </c>
      <c r="F71" s="3" t="s">
        <v>44</v>
      </c>
      <c r="G71" s="1" t="s">
        <v>162</v>
      </c>
      <c r="H71" t="s">
        <v>24</v>
      </c>
      <c r="I71" t="s">
        <v>26</v>
      </c>
      <c r="J71" t="s">
        <v>46</v>
      </c>
      <c r="K71" t="s">
        <v>42</v>
      </c>
      <c r="L71" t="s">
        <v>29</v>
      </c>
      <c r="M71">
        <v>1989</v>
      </c>
      <c r="N71" t="s">
        <v>78</v>
      </c>
      <c r="P71" t="s">
        <v>151</v>
      </c>
      <c r="Q71" t="s">
        <v>48</v>
      </c>
      <c r="R71" t="s">
        <v>164</v>
      </c>
      <c r="S71" t="s">
        <v>548</v>
      </c>
      <c r="T71" t="s">
        <v>51</v>
      </c>
      <c r="U71" t="s">
        <v>166</v>
      </c>
      <c r="V71" t="s">
        <v>40</v>
      </c>
      <c r="X71" t="s">
        <v>204</v>
      </c>
      <c r="AA71" t="s">
        <v>571</v>
      </c>
      <c r="AB71">
        <v>0</v>
      </c>
      <c r="AC71" t="s">
        <v>136</v>
      </c>
      <c r="AD71" t="s">
        <v>345</v>
      </c>
      <c r="AE71" t="s">
        <v>343</v>
      </c>
      <c r="AF71" t="str">
        <f t="shared" si="15"/>
        <v>positive directional</v>
      </c>
      <c r="AG71" t="str">
        <f t="shared" si="40"/>
        <v>positive directional</v>
      </c>
      <c r="AH71">
        <f t="shared" si="28"/>
        <v>0.28412316560991902</v>
      </c>
      <c r="AI71">
        <f t="shared" si="29"/>
        <v>0.10346044174669899</v>
      </c>
      <c r="AJ71">
        <f t="shared" si="30"/>
        <v>1</v>
      </c>
      <c r="AK71">
        <f t="shared" si="31"/>
        <v>0</v>
      </c>
      <c r="AL71">
        <f t="shared" si="32"/>
        <v>0</v>
      </c>
      <c r="AM71">
        <f t="shared" si="33"/>
        <v>0.32599999999999996</v>
      </c>
      <c r="AN71">
        <v>0.84251660162321895</v>
      </c>
      <c r="AO71">
        <v>15.752571223122001</v>
      </c>
      <c r="AP71">
        <v>0.67400000000000004</v>
      </c>
      <c r="AQ71">
        <v>428</v>
      </c>
      <c r="AR71">
        <v>0.28412316560991902</v>
      </c>
      <c r="AS71">
        <v>0.10346044174669899</v>
      </c>
      <c r="AT71">
        <v>7.90147518418962E-2</v>
      </c>
      <c r="AU71">
        <v>0.488266739077517</v>
      </c>
      <c r="AV71">
        <v>1000</v>
      </c>
      <c r="AW71">
        <v>6.0000000000000097E-3</v>
      </c>
      <c r="AX71">
        <v>-6.5427264112921601E-2</v>
      </c>
      <c r="AY71">
        <v>0.106445617859737</v>
      </c>
      <c r="AZ71">
        <v>-0.28990067995619001</v>
      </c>
      <c r="BA71">
        <v>0.13981488072204201</v>
      </c>
      <c r="BB71">
        <v>1000</v>
      </c>
      <c r="BC71">
        <v>0.53800000000000003</v>
      </c>
    </row>
    <row r="72" spans="1:55" x14ac:dyDescent="0.25">
      <c r="A72">
        <v>5</v>
      </c>
      <c r="B72" t="s">
        <v>57</v>
      </c>
      <c r="C72" s="5">
        <v>2024</v>
      </c>
      <c r="D72" t="s">
        <v>45</v>
      </c>
      <c r="E72" s="3" t="s">
        <v>43</v>
      </c>
      <c r="F72" s="3" t="s">
        <v>44</v>
      </c>
      <c r="G72" s="1" t="s">
        <v>162</v>
      </c>
      <c r="H72" t="s">
        <v>24</v>
      </c>
      <c r="I72" t="s">
        <v>26</v>
      </c>
      <c r="J72" t="s">
        <v>46</v>
      </c>
      <c r="K72" t="s">
        <v>42</v>
      </c>
      <c r="L72" t="s">
        <v>29</v>
      </c>
      <c r="M72">
        <v>1989</v>
      </c>
      <c r="N72" t="s">
        <v>78</v>
      </c>
      <c r="P72" t="s">
        <v>151</v>
      </c>
      <c r="Q72" t="s">
        <v>48</v>
      </c>
      <c r="R72" t="s">
        <v>164</v>
      </c>
      <c r="S72" t="s">
        <v>548</v>
      </c>
      <c r="T72" t="s">
        <v>52</v>
      </c>
      <c r="U72" t="s">
        <v>167</v>
      </c>
      <c r="V72" t="s">
        <v>40</v>
      </c>
      <c r="X72" t="s">
        <v>204</v>
      </c>
      <c r="AA72" t="s">
        <v>571</v>
      </c>
      <c r="AB72">
        <v>0</v>
      </c>
      <c r="AC72" t="s">
        <v>136</v>
      </c>
      <c r="AD72" t="s">
        <v>345</v>
      </c>
      <c r="AE72" t="s">
        <v>345</v>
      </c>
      <c r="AF72" t="str">
        <f t="shared" si="15"/>
        <v>NA</v>
      </c>
      <c r="AG72" t="str">
        <f t="shared" si="40"/>
        <v>NA</v>
      </c>
      <c r="AH72" t="str">
        <f t="shared" si="28"/>
        <v>NA</v>
      </c>
      <c r="AI72" t="str">
        <f t="shared" si="29"/>
        <v>NA</v>
      </c>
      <c r="AJ72">
        <f t="shared" si="30"/>
        <v>0</v>
      </c>
      <c r="AK72">
        <f t="shared" si="31"/>
        <v>0</v>
      </c>
      <c r="AL72">
        <f t="shared" si="32"/>
        <v>0</v>
      </c>
      <c r="AM72">
        <f t="shared" si="33"/>
        <v>0.45099999999999996</v>
      </c>
      <c r="AN72">
        <v>-1.2355478255578299E-2</v>
      </c>
      <c r="AO72">
        <v>67.167077262510901</v>
      </c>
      <c r="AP72">
        <v>0.54900000000000004</v>
      </c>
      <c r="AQ72">
        <v>428</v>
      </c>
      <c r="AR72">
        <v>0.109542103485742</v>
      </c>
      <c r="AS72">
        <v>0.193701768969299</v>
      </c>
      <c r="AT72">
        <v>-0.23177880667208201</v>
      </c>
      <c r="AU72">
        <v>0.52300645021023195</v>
      </c>
      <c r="AV72">
        <v>1000</v>
      </c>
      <c r="AW72">
        <v>0.56200000000000006</v>
      </c>
      <c r="AX72">
        <v>5.3712665782532001E-3</v>
      </c>
      <c r="AY72">
        <v>4.2392504480778297E-2</v>
      </c>
      <c r="AZ72">
        <v>-8.4205373132135705E-2</v>
      </c>
      <c r="BA72">
        <v>8.1659188814228401E-2</v>
      </c>
      <c r="BB72">
        <v>999.99999999999898</v>
      </c>
      <c r="BC72">
        <v>0.88</v>
      </c>
    </row>
    <row r="73" spans="1:55" x14ac:dyDescent="0.25">
      <c r="A73">
        <v>5</v>
      </c>
      <c r="B73" t="s">
        <v>57</v>
      </c>
      <c r="C73" s="5">
        <v>2024</v>
      </c>
      <c r="D73" t="s">
        <v>45</v>
      </c>
      <c r="E73" s="3" t="s">
        <v>43</v>
      </c>
      <c r="F73" s="3" t="s">
        <v>44</v>
      </c>
      <c r="G73" s="1" t="s">
        <v>162</v>
      </c>
      <c r="H73" t="s">
        <v>24</v>
      </c>
      <c r="I73" t="s">
        <v>26</v>
      </c>
      <c r="J73" t="s">
        <v>46</v>
      </c>
      <c r="K73" t="s">
        <v>42</v>
      </c>
      <c r="L73" t="s">
        <v>29</v>
      </c>
      <c r="M73">
        <v>1989</v>
      </c>
      <c r="N73" t="s">
        <v>78</v>
      </c>
      <c r="P73" t="s">
        <v>151</v>
      </c>
      <c r="Q73" t="s">
        <v>48</v>
      </c>
      <c r="R73" t="s">
        <v>164</v>
      </c>
      <c r="S73" t="s">
        <v>548</v>
      </c>
      <c r="T73" t="s">
        <v>572</v>
      </c>
      <c r="U73" t="s">
        <v>573</v>
      </c>
      <c r="V73" t="s">
        <v>496</v>
      </c>
      <c r="X73" t="s">
        <v>204</v>
      </c>
      <c r="AA73" t="s">
        <v>571</v>
      </c>
      <c r="AB73">
        <v>0</v>
      </c>
      <c r="AC73" t="s">
        <v>136</v>
      </c>
      <c r="AD73" t="s">
        <v>345</v>
      </c>
      <c r="AE73" t="s">
        <v>343</v>
      </c>
      <c r="AF73" t="str">
        <f t="shared" si="15"/>
        <v>positive directional</v>
      </c>
      <c r="AG73" t="str">
        <f t="shared" si="40"/>
        <v>positive directional</v>
      </c>
      <c r="AH73">
        <f t="shared" si="28"/>
        <v>0.57606769557551596</v>
      </c>
      <c r="AI73">
        <f t="shared" si="29"/>
        <v>0.129700538779529</v>
      </c>
      <c r="AJ73">
        <f t="shared" si="30"/>
        <v>1</v>
      </c>
      <c r="AK73">
        <f t="shared" si="31"/>
        <v>0</v>
      </c>
      <c r="AL73">
        <f t="shared" si="32"/>
        <v>0</v>
      </c>
      <c r="AM73">
        <f t="shared" si="33"/>
        <v>0.65200000000000002</v>
      </c>
      <c r="AN73">
        <v>2.8846564568161899</v>
      </c>
      <c r="AO73">
        <v>8895.5591839416702</v>
      </c>
      <c r="AP73">
        <v>0.34799999999999998</v>
      </c>
      <c r="AQ73">
        <v>428</v>
      </c>
      <c r="AR73">
        <v>0.57606769557551596</v>
      </c>
      <c r="AS73">
        <v>0.129700538779529</v>
      </c>
      <c r="AT73">
        <v>0.306971911260916</v>
      </c>
      <c r="AU73">
        <v>0.82125251222169005</v>
      </c>
      <c r="AV73">
        <v>1020.91786118338</v>
      </c>
      <c r="AW73">
        <v>1E-3</v>
      </c>
      <c r="AX73">
        <v>-6.1204892817318099E-2</v>
      </c>
      <c r="AY73">
        <v>7.4741887961544004E-2</v>
      </c>
      <c r="AZ73">
        <v>-0.19318326370557801</v>
      </c>
      <c r="BA73">
        <v>9.5153478541760705E-2</v>
      </c>
      <c r="BB73">
        <v>999.99999999999898</v>
      </c>
      <c r="BC73">
        <v>0.42399999999999999</v>
      </c>
    </row>
    <row r="74" spans="1:55" x14ac:dyDescent="0.25">
      <c r="A74">
        <v>5</v>
      </c>
      <c r="B74" t="s">
        <v>57</v>
      </c>
      <c r="C74" s="5">
        <v>2024</v>
      </c>
      <c r="D74" t="s">
        <v>45</v>
      </c>
      <c r="E74" s="3" t="s">
        <v>43</v>
      </c>
      <c r="F74" s="3" t="s">
        <v>44</v>
      </c>
      <c r="G74" s="1" t="s">
        <v>162</v>
      </c>
      <c r="H74" t="s">
        <v>24</v>
      </c>
      <c r="I74" t="s">
        <v>26</v>
      </c>
      <c r="J74" t="s">
        <v>46</v>
      </c>
      <c r="K74" t="s">
        <v>42</v>
      </c>
      <c r="L74" t="s">
        <v>29</v>
      </c>
      <c r="M74">
        <v>1989</v>
      </c>
      <c r="N74" t="s">
        <v>78</v>
      </c>
      <c r="O74" t="s">
        <v>248</v>
      </c>
      <c r="P74" t="s">
        <v>152</v>
      </c>
      <c r="Q74" t="s">
        <v>47</v>
      </c>
      <c r="R74" t="s">
        <v>575</v>
      </c>
      <c r="S74" t="s">
        <v>548</v>
      </c>
      <c r="T74" t="s">
        <v>49</v>
      </c>
      <c r="U74" t="s">
        <v>163</v>
      </c>
      <c r="V74" t="s">
        <v>40</v>
      </c>
      <c r="X74" t="s">
        <v>204</v>
      </c>
      <c r="AA74" t="s">
        <v>574</v>
      </c>
      <c r="AB74">
        <v>1</v>
      </c>
      <c r="AC74" t="s">
        <v>136</v>
      </c>
      <c r="AD74" t="s">
        <v>345</v>
      </c>
      <c r="AE74" t="s">
        <v>344</v>
      </c>
      <c r="AF74" t="str">
        <f t="shared" si="15"/>
        <v>NA</v>
      </c>
      <c r="AG74" t="str">
        <f t="shared" si="40"/>
        <v>NA</v>
      </c>
      <c r="AH74" t="str">
        <f t="shared" si="28"/>
        <v>NA</v>
      </c>
      <c r="AI74" t="str">
        <f t="shared" si="29"/>
        <v>NA</v>
      </c>
      <c r="AJ74">
        <f t="shared" si="30"/>
        <v>0</v>
      </c>
      <c r="AK74">
        <f t="shared" si="31"/>
        <v>0</v>
      </c>
      <c r="AL74">
        <f t="shared" si="32"/>
        <v>0</v>
      </c>
      <c r="AM74">
        <f t="shared" si="33"/>
        <v>0.12</v>
      </c>
      <c r="AN74">
        <v>-4.1021694298498598E-3</v>
      </c>
      <c r="AO74">
        <v>31.501776785697299</v>
      </c>
      <c r="AP74">
        <v>0.88</v>
      </c>
      <c r="AQ74">
        <v>428</v>
      </c>
      <c r="AR74">
        <v>-318.98490389910802</v>
      </c>
      <c r="AS74">
        <v>94962.4297013295</v>
      </c>
      <c r="AT74">
        <v>-179543.11707558899</v>
      </c>
      <c r="AU74">
        <v>187548.85615824</v>
      </c>
      <c r="AV74">
        <v>1000</v>
      </c>
      <c r="AW74">
        <v>0.97199999999999998</v>
      </c>
      <c r="AX74">
        <v>1544.10457910943</v>
      </c>
      <c r="AY74">
        <v>100265.51458017</v>
      </c>
      <c r="AZ74">
        <v>-210964.61314935901</v>
      </c>
      <c r="BA74">
        <v>182461.95006966399</v>
      </c>
      <c r="BB74">
        <v>1000</v>
      </c>
      <c r="BC74">
        <v>0.99199999999999999</v>
      </c>
    </row>
    <row r="75" spans="1:55" x14ac:dyDescent="0.25">
      <c r="A75">
        <v>5</v>
      </c>
      <c r="B75" t="s">
        <v>57</v>
      </c>
      <c r="C75" s="5">
        <v>2024</v>
      </c>
      <c r="D75" t="s">
        <v>45</v>
      </c>
      <c r="E75" s="3" t="s">
        <v>43</v>
      </c>
      <c r="F75" s="3" t="s">
        <v>44</v>
      </c>
      <c r="G75" s="1" t="s">
        <v>162</v>
      </c>
      <c r="H75" t="s">
        <v>24</v>
      </c>
      <c r="I75" t="s">
        <v>26</v>
      </c>
      <c r="J75" t="s">
        <v>46</v>
      </c>
      <c r="K75" t="s">
        <v>42</v>
      </c>
      <c r="L75" t="s">
        <v>29</v>
      </c>
      <c r="M75">
        <v>1989</v>
      </c>
      <c r="N75" t="s">
        <v>78</v>
      </c>
      <c r="O75" t="s">
        <v>248</v>
      </c>
      <c r="P75" t="s">
        <v>152</v>
      </c>
      <c r="Q75" t="s">
        <v>47</v>
      </c>
      <c r="R75" t="s">
        <v>575</v>
      </c>
      <c r="S75" t="s">
        <v>548</v>
      </c>
      <c r="T75" t="s">
        <v>50</v>
      </c>
      <c r="U75" t="s">
        <v>165</v>
      </c>
      <c r="V75" t="s">
        <v>40</v>
      </c>
      <c r="X75" t="s">
        <v>204</v>
      </c>
      <c r="AA75" t="s">
        <v>574</v>
      </c>
      <c r="AB75">
        <v>1</v>
      </c>
      <c r="AC75" t="s">
        <v>136</v>
      </c>
      <c r="AD75" t="s">
        <v>345</v>
      </c>
      <c r="AE75" t="s">
        <v>345</v>
      </c>
      <c r="AF75" t="str">
        <f t="shared" si="15"/>
        <v>NA</v>
      </c>
      <c r="AG75" t="str">
        <f t="shared" si="40"/>
        <v>NA</v>
      </c>
      <c r="AH75" t="str">
        <f t="shared" si="28"/>
        <v>NA</v>
      </c>
      <c r="AI75" t="str">
        <f t="shared" si="29"/>
        <v>NA</v>
      </c>
      <c r="AJ75">
        <f t="shared" si="30"/>
        <v>0</v>
      </c>
      <c r="AK75">
        <f t="shared" si="31"/>
        <v>0</v>
      </c>
      <c r="AL75">
        <f t="shared" si="32"/>
        <v>0</v>
      </c>
      <c r="AM75">
        <f t="shared" si="33"/>
        <v>9.2999999999999972E-2</v>
      </c>
      <c r="AN75">
        <v>-3.22385368882162E-2</v>
      </c>
      <c r="AO75">
        <v>16.161900415880002</v>
      </c>
      <c r="AP75">
        <v>0.90700000000000003</v>
      </c>
      <c r="AQ75">
        <v>428</v>
      </c>
      <c r="AR75">
        <v>-5774.3154529269304</v>
      </c>
      <c r="AS75">
        <v>102332.754800494</v>
      </c>
      <c r="AT75">
        <v>-220856.06728309399</v>
      </c>
      <c r="AU75">
        <v>178494.50400360601</v>
      </c>
      <c r="AV75">
        <v>1000</v>
      </c>
      <c r="AW75">
        <v>0.92</v>
      </c>
      <c r="AX75">
        <v>-2166.8370878821202</v>
      </c>
      <c r="AY75">
        <v>100848.243387902</v>
      </c>
      <c r="AZ75">
        <v>-202486.892097017</v>
      </c>
      <c r="BA75">
        <v>178605.79409547601</v>
      </c>
      <c r="BB75">
        <v>1123.3908204020099</v>
      </c>
      <c r="BC75">
        <v>0.998</v>
      </c>
    </row>
    <row r="76" spans="1:55" x14ac:dyDescent="0.25">
      <c r="A76">
        <v>5</v>
      </c>
      <c r="B76" t="s">
        <v>57</v>
      </c>
      <c r="C76" s="5">
        <v>2024</v>
      </c>
      <c r="D76" t="s">
        <v>45</v>
      </c>
      <c r="E76" s="3" t="s">
        <v>43</v>
      </c>
      <c r="F76" s="3" t="s">
        <v>44</v>
      </c>
      <c r="G76" s="1" t="s">
        <v>162</v>
      </c>
      <c r="H76" t="s">
        <v>24</v>
      </c>
      <c r="I76" t="s">
        <v>26</v>
      </c>
      <c r="J76" t="s">
        <v>46</v>
      </c>
      <c r="K76" t="s">
        <v>42</v>
      </c>
      <c r="L76" t="s">
        <v>29</v>
      </c>
      <c r="M76">
        <v>1989</v>
      </c>
      <c r="N76" t="s">
        <v>78</v>
      </c>
      <c r="O76" t="s">
        <v>248</v>
      </c>
      <c r="P76" t="s">
        <v>152</v>
      </c>
      <c r="Q76" t="s">
        <v>47</v>
      </c>
      <c r="R76" t="s">
        <v>575</v>
      </c>
      <c r="S76" t="s">
        <v>548</v>
      </c>
      <c r="T76" t="s">
        <v>51</v>
      </c>
      <c r="U76" t="s">
        <v>166</v>
      </c>
      <c r="V76" t="s">
        <v>40</v>
      </c>
      <c r="X76" t="s">
        <v>204</v>
      </c>
      <c r="AA76" t="s">
        <v>574</v>
      </c>
      <c r="AB76">
        <v>1</v>
      </c>
      <c r="AC76" t="s">
        <v>136</v>
      </c>
      <c r="AD76" t="s">
        <v>345</v>
      </c>
      <c r="AE76" t="s">
        <v>343</v>
      </c>
      <c r="AF76" t="str">
        <f t="shared" si="15"/>
        <v>NA</v>
      </c>
      <c r="AG76" t="str">
        <f t="shared" si="40"/>
        <v>NA</v>
      </c>
      <c r="AH76" t="str">
        <f t="shared" si="28"/>
        <v>NA</v>
      </c>
      <c r="AI76" t="str">
        <f t="shared" si="29"/>
        <v>NA</v>
      </c>
      <c r="AJ76">
        <f t="shared" si="30"/>
        <v>0</v>
      </c>
      <c r="AK76">
        <f t="shared" si="31"/>
        <v>0</v>
      </c>
      <c r="AL76">
        <f t="shared" si="32"/>
        <v>0</v>
      </c>
      <c r="AM76">
        <f t="shared" si="33"/>
        <v>0.10699999999999998</v>
      </c>
      <c r="AN76">
        <v>-2.6714462324610401E-3</v>
      </c>
      <c r="AO76">
        <v>72.940169512497107</v>
      </c>
      <c r="AP76">
        <v>0.89300000000000002</v>
      </c>
      <c r="AQ76">
        <v>428</v>
      </c>
      <c r="AR76">
        <v>-6.6337053651644</v>
      </c>
      <c r="AS76">
        <v>98096.235411296002</v>
      </c>
      <c r="AT76">
        <v>-196856.812774424</v>
      </c>
      <c r="AU76">
        <v>173697.461802131</v>
      </c>
      <c r="AV76">
        <v>894.59130895389001</v>
      </c>
      <c r="AW76">
        <v>0.98599999999999999</v>
      </c>
      <c r="AX76">
        <v>4611.5458888637904</v>
      </c>
      <c r="AY76">
        <v>101130.26491199899</v>
      </c>
      <c r="AZ76">
        <v>-192949.92188261199</v>
      </c>
      <c r="BA76">
        <v>205911.366122868</v>
      </c>
      <c r="BB76">
        <v>999.99999999999898</v>
      </c>
      <c r="BC76">
        <v>0.93600000000000005</v>
      </c>
    </row>
    <row r="77" spans="1:55" x14ac:dyDescent="0.25">
      <c r="A77">
        <v>5</v>
      </c>
      <c r="B77" t="s">
        <v>57</v>
      </c>
      <c r="C77" s="5">
        <v>2024</v>
      </c>
      <c r="D77" t="s">
        <v>45</v>
      </c>
      <c r="E77" s="3" t="s">
        <v>43</v>
      </c>
      <c r="F77" s="3" t="s">
        <v>44</v>
      </c>
      <c r="G77" s="1" t="s">
        <v>162</v>
      </c>
      <c r="H77" t="s">
        <v>24</v>
      </c>
      <c r="I77" t="s">
        <v>26</v>
      </c>
      <c r="J77" t="s">
        <v>46</v>
      </c>
      <c r="K77" t="s">
        <v>42</v>
      </c>
      <c r="L77" t="s">
        <v>29</v>
      </c>
      <c r="M77">
        <v>1989</v>
      </c>
      <c r="N77" t="s">
        <v>78</v>
      </c>
      <c r="O77" t="s">
        <v>248</v>
      </c>
      <c r="P77" t="s">
        <v>152</v>
      </c>
      <c r="Q77" t="s">
        <v>47</v>
      </c>
      <c r="R77" t="s">
        <v>575</v>
      </c>
      <c r="S77" t="s">
        <v>548</v>
      </c>
      <c r="T77" t="s">
        <v>52</v>
      </c>
      <c r="U77" t="s">
        <v>167</v>
      </c>
      <c r="V77" t="s">
        <v>40</v>
      </c>
      <c r="X77" t="s">
        <v>204</v>
      </c>
      <c r="AA77" t="s">
        <v>574</v>
      </c>
      <c r="AB77">
        <v>1</v>
      </c>
      <c r="AC77" t="s">
        <v>136</v>
      </c>
      <c r="AD77" t="s">
        <v>345</v>
      </c>
      <c r="AE77" t="s">
        <v>345</v>
      </c>
      <c r="AF77" t="str">
        <f t="shared" si="15"/>
        <v>NA</v>
      </c>
      <c r="AG77" t="str">
        <f t="shared" si="40"/>
        <v>NA</v>
      </c>
      <c r="AH77" t="str">
        <f t="shared" si="28"/>
        <v>NA</v>
      </c>
      <c r="AI77" t="str">
        <f t="shared" si="29"/>
        <v>NA</v>
      </c>
      <c r="AJ77">
        <f t="shared" si="30"/>
        <v>0</v>
      </c>
      <c r="AK77">
        <f t="shared" si="31"/>
        <v>0</v>
      </c>
      <c r="AL77">
        <f t="shared" si="32"/>
        <v>0</v>
      </c>
      <c r="AM77">
        <f t="shared" si="33"/>
        <v>0.10499999999999998</v>
      </c>
      <c r="AN77">
        <v>2.4594058563271098E-2</v>
      </c>
      <c r="AO77">
        <v>6.1252151662935397</v>
      </c>
      <c r="AP77">
        <v>0.89500000000000002</v>
      </c>
      <c r="AQ77">
        <v>428</v>
      </c>
      <c r="AR77">
        <v>2441.3261675681101</v>
      </c>
      <c r="AS77">
        <v>99041.2910350686</v>
      </c>
      <c r="AT77">
        <v>-191731.09203799101</v>
      </c>
      <c r="AU77">
        <v>200161.672301274</v>
      </c>
      <c r="AV77">
        <v>1000</v>
      </c>
      <c r="AW77">
        <v>0.96</v>
      </c>
      <c r="AX77">
        <v>-2546.0888842212598</v>
      </c>
      <c r="AY77">
        <v>97360.132077665607</v>
      </c>
      <c r="AZ77">
        <v>-177106.642598868</v>
      </c>
      <c r="BA77">
        <v>190546.81048453701</v>
      </c>
      <c r="BB77">
        <v>1000</v>
      </c>
      <c r="BC77">
        <v>0.98199999999999998</v>
      </c>
    </row>
    <row r="78" spans="1:55" x14ac:dyDescent="0.25">
      <c r="A78">
        <v>5</v>
      </c>
      <c r="B78" t="s">
        <v>57</v>
      </c>
      <c r="C78" s="5">
        <v>2024</v>
      </c>
      <c r="D78" t="s">
        <v>45</v>
      </c>
      <c r="E78" s="3" t="s">
        <v>43</v>
      </c>
      <c r="F78" s="3" t="s">
        <v>44</v>
      </c>
      <c r="G78" s="1" t="s">
        <v>162</v>
      </c>
      <c r="H78" t="s">
        <v>24</v>
      </c>
      <c r="I78" t="s">
        <v>26</v>
      </c>
      <c r="J78" t="s">
        <v>46</v>
      </c>
      <c r="K78" t="s">
        <v>42</v>
      </c>
      <c r="L78" t="s">
        <v>29</v>
      </c>
      <c r="M78">
        <v>1989</v>
      </c>
      <c r="N78" t="s">
        <v>78</v>
      </c>
      <c r="O78" t="s">
        <v>248</v>
      </c>
      <c r="P78" t="s">
        <v>152</v>
      </c>
      <c r="Q78" t="s">
        <v>576</v>
      </c>
      <c r="R78" t="s">
        <v>577</v>
      </c>
      <c r="S78" t="s">
        <v>548</v>
      </c>
      <c r="T78" t="s">
        <v>49</v>
      </c>
      <c r="U78" t="s">
        <v>163</v>
      </c>
      <c r="V78" t="s">
        <v>40</v>
      </c>
      <c r="X78" t="s">
        <v>204</v>
      </c>
      <c r="AA78" t="s">
        <v>574</v>
      </c>
      <c r="AB78">
        <v>1</v>
      </c>
      <c r="AC78" t="s">
        <v>136</v>
      </c>
      <c r="AD78" t="s">
        <v>345</v>
      </c>
      <c r="AE78" t="s">
        <v>345</v>
      </c>
      <c r="AF78" t="str">
        <f t="shared" si="15"/>
        <v>NA</v>
      </c>
      <c r="AG78" t="str">
        <f t="shared" si="40"/>
        <v>NA</v>
      </c>
      <c r="AH78" t="str">
        <f t="shared" si="28"/>
        <v>NA</v>
      </c>
      <c r="AI78" t="str">
        <f t="shared" si="29"/>
        <v>NA</v>
      </c>
      <c r="AJ78">
        <f t="shared" si="30"/>
        <v>0</v>
      </c>
      <c r="AK78">
        <f t="shared" si="31"/>
        <v>0</v>
      </c>
      <c r="AL78">
        <f t="shared" si="32"/>
        <v>0</v>
      </c>
      <c r="AM78">
        <f t="shared" si="33"/>
        <v>8.6999999999999966E-2</v>
      </c>
      <c r="AN78">
        <v>6.6101271259484404E-3</v>
      </c>
      <c r="AO78">
        <v>5.9531471084384497</v>
      </c>
      <c r="AP78">
        <v>0.91300000000000003</v>
      </c>
      <c r="AQ78">
        <v>299</v>
      </c>
      <c r="AR78">
        <v>-6224.55536952077</v>
      </c>
      <c r="AS78">
        <v>96353.139764550899</v>
      </c>
      <c r="AT78">
        <v>-189071.857770173</v>
      </c>
      <c r="AU78">
        <v>189950.485923764</v>
      </c>
      <c r="AV78">
        <v>1289.95487270325</v>
      </c>
      <c r="AW78">
        <v>0.93400000000000005</v>
      </c>
      <c r="AX78">
        <v>-3256.3507585503298</v>
      </c>
      <c r="AY78">
        <v>98768.160325026707</v>
      </c>
      <c r="AZ78">
        <v>-187002.66090377199</v>
      </c>
      <c r="BA78">
        <v>190852.383581687</v>
      </c>
      <c r="BB78">
        <v>999.99999999999795</v>
      </c>
      <c r="BC78">
        <v>0.98799999999999999</v>
      </c>
    </row>
    <row r="79" spans="1:55" x14ac:dyDescent="0.25">
      <c r="A79">
        <v>5</v>
      </c>
      <c r="B79" t="s">
        <v>57</v>
      </c>
      <c r="C79" s="5">
        <v>2024</v>
      </c>
      <c r="D79" t="s">
        <v>45</v>
      </c>
      <c r="E79" s="3" t="s">
        <v>43</v>
      </c>
      <c r="F79" s="3" t="s">
        <v>44</v>
      </c>
      <c r="G79" s="1" t="s">
        <v>162</v>
      </c>
      <c r="H79" t="s">
        <v>24</v>
      </c>
      <c r="I79" t="s">
        <v>26</v>
      </c>
      <c r="J79" t="s">
        <v>46</v>
      </c>
      <c r="K79" t="s">
        <v>42</v>
      </c>
      <c r="L79" t="s">
        <v>29</v>
      </c>
      <c r="M79">
        <v>1989</v>
      </c>
      <c r="N79" t="s">
        <v>78</v>
      </c>
      <c r="O79" t="s">
        <v>248</v>
      </c>
      <c r="P79" t="s">
        <v>152</v>
      </c>
      <c r="Q79" t="s">
        <v>576</v>
      </c>
      <c r="R79" t="s">
        <v>577</v>
      </c>
      <c r="S79" t="s">
        <v>548</v>
      </c>
      <c r="T79" t="s">
        <v>50</v>
      </c>
      <c r="U79" t="s">
        <v>165</v>
      </c>
      <c r="V79" t="s">
        <v>40</v>
      </c>
      <c r="X79" t="s">
        <v>204</v>
      </c>
      <c r="AA79" t="s">
        <v>574</v>
      </c>
      <c r="AB79">
        <v>1</v>
      </c>
      <c r="AC79" t="s">
        <v>136</v>
      </c>
      <c r="AD79" t="s">
        <v>345</v>
      </c>
      <c r="AE79" t="s">
        <v>344</v>
      </c>
      <c r="AF79" t="str">
        <f t="shared" si="15"/>
        <v>NA</v>
      </c>
      <c r="AG79" t="str">
        <f t="shared" si="40"/>
        <v>NA</v>
      </c>
      <c r="AH79" t="str">
        <f t="shared" si="28"/>
        <v>NA</v>
      </c>
      <c r="AI79" t="str">
        <f t="shared" si="29"/>
        <v>NA</v>
      </c>
      <c r="AJ79">
        <f t="shared" si="30"/>
        <v>0</v>
      </c>
      <c r="AK79">
        <f t="shared" si="31"/>
        <v>0</v>
      </c>
      <c r="AL79">
        <f t="shared" si="32"/>
        <v>0</v>
      </c>
      <c r="AM79">
        <f t="shared" si="33"/>
        <v>9.1999999999999971E-2</v>
      </c>
      <c r="AN79">
        <v>-6.2201249840294903E-2</v>
      </c>
      <c r="AO79">
        <v>10.838776125221701</v>
      </c>
      <c r="AP79">
        <v>0.90800000000000003</v>
      </c>
      <c r="AQ79">
        <v>299</v>
      </c>
      <c r="AR79">
        <v>627.52568486865505</v>
      </c>
      <c r="AS79">
        <v>101429.84039579</v>
      </c>
      <c r="AT79">
        <v>-191608.776639905</v>
      </c>
      <c r="AU79">
        <v>196566.11145130501</v>
      </c>
      <c r="AV79">
        <v>1000</v>
      </c>
      <c r="AW79">
        <v>0.97599999999999998</v>
      </c>
      <c r="AX79">
        <v>2028.7290856120801</v>
      </c>
      <c r="AY79">
        <v>102979.442924245</v>
      </c>
      <c r="AZ79">
        <v>-198649.44338169199</v>
      </c>
      <c r="BA79">
        <v>206093.37497203401</v>
      </c>
      <c r="BB79">
        <v>1156.50437626553</v>
      </c>
      <c r="BC79">
        <v>0.96399999999999997</v>
      </c>
    </row>
    <row r="80" spans="1:55" x14ac:dyDescent="0.25">
      <c r="A80">
        <v>5</v>
      </c>
      <c r="B80" t="s">
        <v>57</v>
      </c>
      <c r="C80" s="5">
        <v>2024</v>
      </c>
      <c r="D80" t="s">
        <v>45</v>
      </c>
      <c r="E80" s="3" t="s">
        <v>43</v>
      </c>
      <c r="F80" s="3" t="s">
        <v>44</v>
      </c>
      <c r="G80" s="1" t="s">
        <v>162</v>
      </c>
      <c r="H80" t="s">
        <v>24</v>
      </c>
      <c r="I80" t="s">
        <v>26</v>
      </c>
      <c r="J80" t="s">
        <v>46</v>
      </c>
      <c r="K80" t="s">
        <v>42</v>
      </c>
      <c r="L80" t="s">
        <v>29</v>
      </c>
      <c r="M80">
        <v>1989</v>
      </c>
      <c r="N80" t="s">
        <v>78</v>
      </c>
      <c r="O80" t="s">
        <v>248</v>
      </c>
      <c r="P80" t="s">
        <v>152</v>
      </c>
      <c r="Q80" t="s">
        <v>576</v>
      </c>
      <c r="R80" t="s">
        <v>577</v>
      </c>
      <c r="S80" t="s">
        <v>548</v>
      </c>
      <c r="T80" t="s">
        <v>51</v>
      </c>
      <c r="U80" t="s">
        <v>166</v>
      </c>
      <c r="V80" t="s">
        <v>40</v>
      </c>
      <c r="X80" t="s">
        <v>204</v>
      </c>
      <c r="AA80" t="s">
        <v>574</v>
      </c>
      <c r="AB80">
        <v>1</v>
      </c>
      <c r="AC80" t="s">
        <v>136</v>
      </c>
      <c r="AD80" t="s">
        <v>345</v>
      </c>
      <c r="AE80" t="s">
        <v>343</v>
      </c>
      <c r="AF80" t="str">
        <f t="shared" si="15"/>
        <v>NA</v>
      </c>
      <c r="AG80" t="str">
        <f t="shared" si="40"/>
        <v>NA</v>
      </c>
      <c r="AH80" t="str">
        <f t="shared" si="28"/>
        <v>NA</v>
      </c>
      <c r="AI80" t="str">
        <f t="shared" si="29"/>
        <v>NA</v>
      </c>
      <c r="AJ80">
        <f t="shared" si="30"/>
        <v>0</v>
      </c>
      <c r="AK80">
        <f t="shared" si="31"/>
        <v>0</v>
      </c>
      <c r="AL80">
        <f t="shared" si="32"/>
        <v>0</v>
      </c>
      <c r="AM80">
        <f t="shared" si="33"/>
        <v>9.099999999999997E-2</v>
      </c>
      <c r="AN80">
        <v>4.9159766982539599E-2</v>
      </c>
      <c r="AO80">
        <v>53.501120444807597</v>
      </c>
      <c r="AP80">
        <v>0.90900000000000003</v>
      </c>
      <c r="AQ80">
        <v>299</v>
      </c>
      <c r="AR80">
        <v>-3949.3912400233698</v>
      </c>
      <c r="AS80">
        <v>98574.926511500307</v>
      </c>
      <c r="AT80">
        <v>-201538.23928633201</v>
      </c>
      <c r="AU80">
        <v>170669.47181328601</v>
      </c>
      <c r="AV80">
        <v>1000</v>
      </c>
      <c r="AW80">
        <v>0.95799999999999996</v>
      </c>
      <c r="AX80">
        <v>-1474.6053441036099</v>
      </c>
      <c r="AY80">
        <v>96316.905358609496</v>
      </c>
      <c r="AZ80">
        <v>-183688.69349999799</v>
      </c>
      <c r="BA80">
        <v>179396.54229799801</v>
      </c>
      <c r="BB80">
        <v>1000</v>
      </c>
      <c r="BC80">
        <v>0.97</v>
      </c>
    </row>
    <row r="81" spans="1:55" x14ac:dyDescent="0.25">
      <c r="A81">
        <v>5</v>
      </c>
      <c r="B81" t="s">
        <v>57</v>
      </c>
      <c r="C81" s="5">
        <v>2024</v>
      </c>
      <c r="D81" t="s">
        <v>45</v>
      </c>
      <c r="E81" s="3" t="s">
        <v>43</v>
      </c>
      <c r="F81" s="3" t="s">
        <v>44</v>
      </c>
      <c r="G81" s="1" t="s">
        <v>162</v>
      </c>
      <c r="H81" t="s">
        <v>24</v>
      </c>
      <c r="I81" t="s">
        <v>26</v>
      </c>
      <c r="J81" t="s">
        <v>46</v>
      </c>
      <c r="K81" t="s">
        <v>42</v>
      </c>
      <c r="L81" t="s">
        <v>29</v>
      </c>
      <c r="M81">
        <v>1989</v>
      </c>
      <c r="N81" t="s">
        <v>78</v>
      </c>
      <c r="O81" t="s">
        <v>248</v>
      </c>
      <c r="P81" t="s">
        <v>152</v>
      </c>
      <c r="Q81" t="s">
        <v>576</v>
      </c>
      <c r="R81" t="s">
        <v>577</v>
      </c>
      <c r="S81" t="s">
        <v>548</v>
      </c>
      <c r="T81" t="s">
        <v>52</v>
      </c>
      <c r="U81" t="s">
        <v>167</v>
      </c>
      <c r="V81" t="s">
        <v>40</v>
      </c>
      <c r="X81" t="s">
        <v>204</v>
      </c>
      <c r="AA81" t="s">
        <v>574</v>
      </c>
      <c r="AB81">
        <v>1</v>
      </c>
      <c r="AC81" t="s">
        <v>136</v>
      </c>
      <c r="AD81" t="s">
        <v>345</v>
      </c>
      <c r="AE81" t="s">
        <v>345</v>
      </c>
      <c r="AF81" t="str">
        <f t="shared" si="15"/>
        <v>NA</v>
      </c>
      <c r="AG81" t="str">
        <f t="shared" si="40"/>
        <v>NA</v>
      </c>
      <c r="AH81" t="str">
        <f t="shared" si="28"/>
        <v>NA</v>
      </c>
      <c r="AI81" t="str">
        <f t="shared" si="29"/>
        <v>NA</v>
      </c>
      <c r="AJ81">
        <f t="shared" si="30"/>
        <v>0</v>
      </c>
      <c r="AK81">
        <f t="shared" si="31"/>
        <v>0</v>
      </c>
      <c r="AL81">
        <f t="shared" si="32"/>
        <v>0</v>
      </c>
      <c r="AM81">
        <f t="shared" si="33"/>
        <v>0.10899999999999999</v>
      </c>
      <c r="AN81">
        <v>-1.28864578258769E-2</v>
      </c>
      <c r="AO81">
        <v>24.690030584003701</v>
      </c>
      <c r="AP81">
        <v>0.89100000000000001</v>
      </c>
      <c r="AQ81">
        <v>299</v>
      </c>
      <c r="AR81">
        <v>-1311.2476452687899</v>
      </c>
      <c r="AS81">
        <v>100491.88901167799</v>
      </c>
      <c r="AT81">
        <v>-193851.731692078</v>
      </c>
      <c r="AU81">
        <v>198516.671247708</v>
      </c>
      <c r="AV81">
        <v>999.99999999999898</v>
      </c>
      <c r="AW81">
        <v>0.98</v>
      </c>
      <c r="AX81">
        <v>-379.199958467486</v>
      </c>
      <c r="AY81">
        <v>99700.578676561607</v>
      </c>
      <c r="AZ81">
        <v>-194821.822248207</v>
      </c>
      <c r="BA81">
        <v>191316.98368806901</v>
      </c>
      <c r="BB81">
        <v>1000</v>
      </c>
      <c r="BC81">
        <v>0.97599999999999998</v>
      </c>
    </row>
    <row r="82" spans="1:55" x14ac:dyDescent="0.25">
      <c r="A82">
        <v>6</v>
      </c>
      <c r="B82" t="s">
        <v>56</v>
      </c>
      <c r="C82" s="5">
        <v>2022</v>
      </c>
      <c r="D82" t="s">
        <v>58</v>
      </c>
      <c r="E82" s="3" t="s">
        <v>55</v>
      </c>
      <c r="F82" s="3" t="s">
        <v>54</v>
      </c>
      <c r="G82" s="1" t="s">
        <v>162</v>
      </c>
      <c r="H82" t="s">
        <v>24</v>
      </c>
      <c r="I82" t="s">
        <v>26</v>
      </c>
      <c r="J82" t="s">
        <v>60</v>
      </c>
      <c r="K82" t="s">
        <v>59</v>
      </c>
      <c r="L82" t="s">
        <v>29</v>
      </c>
      <c r="O82" t="s">
        <v>249</v>
      </c>
      <c r="P82" t="s">
        <v>152</v>
      </c>
      <c r="Q82" t="s">
        <v>74</v>
      </c>
      <c r="R82" t="s">
        <v>171</v>
      </c>
      <c r="S82" t="s">
        <v>548</v>
      </c>
      <c r="T82" t="s">
        <v>79</v>
      </c>
      <c r="U82" t="s">
        <v>173</v>
      </c>
      <c r="V82" t="s">
        <v>11</v>
      </c>
      <c r="W82" t="s">
        <v>414</v>
      </c>
      <c r="X82" t="s">
        <v>205</v>
      </c>
      <c r="AA82" t="s">
        <v>580</v>
      </c>
      <c r="AB82">
        <v>1</v>
      </c>
      <c r="AC82" t="s">
        <v>317</v>
      </c>
      <c r="AD82">
        <v>1</v>
      </c>
      <c r="AE82" t="s">
        <v>345</v>
      </c>
      <c r="AF82" t="str">
        <f t="shared" si="15"/>
        <v>NA</v>
      </c>
      <c r="AG82" t="str">
        <f t="shared" si="40"/>
        <v>NA</v>
      </c>
      <c r="AH82" t="str">
        <f t="shared" si="1"/>
        <v>NA</v>
      </c>
      <c r="AI82" t="str">
        <f t="shared" si="7"/>
        <v>NA</v>
      </c>
      <c r="AJ82">
        <f t="shared" si="2"/>
        <v>0</v>
      </c>
      <c r="AK82">
        <f t="shared" si="3"/>
        <v>0</v>
      </c>
      <c r="AL82">
        <f t="shared" si="4"/>
        <v>0</v>
      </c>
      <c r="AM82">
        <f t="shared" si="8"/>
        <v>0.18700000000000006</v>
      </c>
      <c r="AN82">
        <v>0.66403032066188605</v>
      </c>
      <c r="AO82">
        <v>14.8107055269551</v>
      </c>
      <c r="AP82">
        <v>0.81299999999999994</v>
      </c>
      <c r="AQ82">
        <v>118</v>
      </c>
      <c r="AR82">
        <v>-8.8397325633371195E-3</v>
      </c>
      <c r="AS82">
        <v>0.12841705189885</v>
      </c>
      <c r="AT82">
        <v>-0.27512939566804601</v>
      </c>
      <c r="AU82">
        <v>0.23055012640907099</v>
      </c>
      <c r="AV82">
        <v>1000</v>
      </c>
      <c r="AW82">
        <v>0.91600000000000004</v>
      </c>
      <c r="AX82">
        <v>-5.4635726209374298E-3</v>
      </c>
      <c r="AY82">
        <v>5.9384758233139198E-2</v>
      </c>
      <c r="AZ82">
        <v>-0.122237153365859</v>
      </c>
      <c r="BA82">
        <v>0.10618643870111601</v>
      </c>
      <c r="BB82">
        <v>1000</v>
      </c>
      <c r="BC82">
        <v>0.95799999999999996</v>
      </c>
    </row>
    <row r="83" spans="1:55" x14ac:dyDescent="0.25">
      <c r="A83">
        <v>6</v>
      </c>
      <c r="B83" t="s">
        <v>56</v>
      </c>
      <c r="C83" s="5">
        <v>2022</v>
      </c>
      <c r="D83" t="s">
        <v>58</v>
      </c>
      <c r="E83" s="3" t="s">
        <v>55</v>
      </c>
      <c r="F83" s="3" t="s">
        <v>54</v>
      </c>
      <c r="G83" s="1" t="s">
        <v>162</v>
      </c>
      <c r="H83" t="s">
        <v>24</v>
      </c>
      <c r="I83" t="s">
        <v>26</v>
      </c>
      <c r="J83" t="s">
        <v>60</v>
      </c>
      <c r="K83" t="s">
        <v>59</v>
      </c>
      <c r="L83" t="s">
        <v>29</v>
      </c>
      <c r="O83" t="s">
        <v>249</v>
      </c>
      <c r="P83" t="s">
        <v>152</v>
      </c>
      <c r="Q83" t="s">
        <v>74</v>
      </c>
      <c r="R83" t="s">
        <v>171</v>
      </c>
      <c r="S83" t="s">
        <v>548</v>
      </c>
      <c r="T83" t="s">
        <v>63</v>
      </c>
      <c r="U83" t="s">
        <v>174</v>
      </c>
      <c r="V83" t="s">
        <v>11</v>
      </c>
      <c r="W83" t="s">
        <v>414</v>
      </c>
      <c r="X83" t="s">
        <v>205</v>
      </c>
      <c r="AA83" t="s">
        <v>580</v>
      </c>
      <c r="AB83">
        <v>1</v>
      </c>
      <c r="AC83" t="s">
        <v>317</v>
      </c>
      <c r="AD83">
        <v>1</v>
      </c>
      <c r="AE83" t="s">
        <v>345</v>
      </c>
      <c r="AF83" t="str">
        <f t="shared" si="15"/>
        <v>NA</v>
      </c>
      <c r="AG83" t="str">
        <f t="shared" si="40"/>
        <v>NA</v>
      </c>
      <c r="AH83" t="str">
        <f t="shared" si="1"/>
        <v>NA</v>
      </c>
      <c r="AI83" t="str">
        <f t="shared" si="7"/>
        <v>NA</v>
      </c>
      <c r="AJ83">
        <f t="shared" si="2"/>
        <v>0</v>
      </c>
      <c r="AK83">
        <f t="shared" si="3"/>
        <v>0</v>
      </c>
      <c r="AL83">
        <f t="shared" si="4"/>
        <v>0</v>
      </c>
      <c r="AM83">
        <f t="shared" si="8"/>
        <v>0.11199999999999999</v>
      </c>
      <c r="AN83">
        <v>0.234227155332357</v>
      </c>
      <c r="AO83">
        <v>38.120803173698597</v>
      </c>
      <c r="AP83">
        <v>0.88800000000000001</v>
      </c>
      <c r="AQ83">
        <v>118</v>
      </c>
      <c r="AR83">
        <v>8.5650209073439704E-2</v>
      </c>
      <c r="AS83">
        <v>0.12706267892914599</v>
      </c>
      <c r="AT83">
        <v>-0.163571206547203</v>
      </c>
      <c r="AU83">
        <v>0.32050254443311099</v>
      </c>
      <c r="AV83">
        <v>865.70974611513702</v>
      </c>
      <c r="AW83">
        <v>0.46200000000000002</v>
      </c>
      <c r="AX83">
        <v>-7.6958328777523594E-2</v>
      </c>
      <c r="AY83">
        <v>9.5356541123560498E-2</v>
      </c>
      <c r="AZ83">
        <v>-0.251989680429688</v>
      </c>
      <c r="BA83">
        <v>0.10950887772196399</v>
      </c>
      <c r="BB83">
        <v>1000</v>
      </c>
      <c r="BC83">
        <v>0.42</v>
      </c>
    </row>
    <row r="84" spans="1:55" x14ac:dyDescent="0.25">
      <c r="A84">
        <v>6</v>
      </c>
      <c r="B84" t="s">
        <v>56</v>
      </c>
      <c r="C84" s="5">
        <v>2022</v>
      </c>
      <c r="D84" t="s">
        <v>58</v>
      </c>
      <c r="E84" s="3" t="s">
        <v>55</v>
      </c>
      <c r="F84" s="3" t="s">
        <v>54</v>
      </c>
      <c r="G84" s="1" t="s">
        <v>162</v>
      </c>
      <c r="H84" t="s">
        <v>24</v>
      </c>
      <c r="I84" t="s">
        <v>26</v>
      </c>
      <c r="J84" t="s">
        <v>60</v>
      </c>
      <c r="K84" t="s">
        <v>59</v>
      </c>
      <c r="L84" t="s">
        <v>29</v>
      </c>
      <c r="O84" t="s">
        <v>249</v>
      </c>
      <c r="P84" t="s">
        <v>152</v>
      </c>
      <c r="Q84" t="s">
        <v>74</v>
      </c>
      <c r="R84" t="s">
        <v>171</v>
      </c>
      <c r="S84" t="s">
        <v>548</v>
      </c>
      <c r="T84" t="s">
        <v>64</v>
      </c>
      <c r="U84" t="s">
        <v>201</v>
      </c>
      <c r="V84" t="s">
        <v>11</v>
      </c>
      <c r="W84" t="s">
        <v>414</v>
      </c>
      <c r="X84" t="s">
        <v>205</v>
      </c>
      <c r="AA84" t="s">
        <v>580</v>
      </c>
      <c r="AB84">
        <v>1</v>
      </c>
      <c r="AC84" t="s">
        <v>317</v>
      </c>
      <c r="AD84">
        <v>1</v>
      </c>
      <c r="AE84" t="s">
        <v>345</v>
      </c>
      <c r="AF84" t="str">
        <f t="shared" si="15"/>
        <v>NA</v>
      </c>
      <c r="AG84" t="str">
        <f t="shared" si="40"/>
        <v>NA</v>
      </c>
      <c r="AH84" t="str">
        <f t="shared" si="1"/>
        <v>NA</v>
      </c>
      <c r="AI84" t="str">
        <f t="shared" si="7"/>
        <v>NA</v>
      </c>
      <c r="AJ84">
        <f t="shared" si="2"/>
        <v>0</v>
      </c>
      <c r="AK84">
        <f t="shared" si="3"/>
        <v>0</v>
      </c>
      <c r="AL84">
        <f t="shared" si="4"/>
        <v>0</v>
      </c>
      <c r="AM84">
        <f t="shared" si="8"/>
        <v>8.7999999999999967E-2</v>
      </c>
      <c r="AN84">
        <v>0.31835820550376198</v>
      </c>
      <c r="AO84">
        <v>9.4204205229531492</v>
      </c>
      <c r="AP84">
        <v>0.91200000000000003</v>
      </c>
      <c r="AQ84">
        <v>118</v>
      </c>
      <c r="AR84">
        <v>6.0885108419057199E-2</v>
      </c>
      <c r="AS84">
        <v>0.155207864741438</v>
      </c>
      <c r="AT84">
        <v>-0.243022953931359</v>
      </c>
      <c r="AU84">
        <v>0.34428819618915402</v>
      </c>
      <c r="AV84">
        <v>1000</v>
      </c>
      <c r="AW84">
        <v>0.68400000000000005</v>
      </c>
      <c r="AX84">
        <v>-0.100617876177116</v>
      </c>
      <c r="AY84">
        <v>8.3411633806361907E-2</v>
      </c>
      <c r="AZ84">
        <v>-0.24992592773924099</v>
      </c>
      <c r="BA84">
        <v>8.9628061923576793E-2</v>
      </c>
      <c r="BB84">
        <v>907.41797756881203</v>
      </c>
      <c r="BC84">
        <v>0.20399999999999999</v>
      </c>
    </row>
    <row r="85" spans="1:55" x14ac:dyDescent="0.25">
      <c r="A85">
        <v>6</v>
      </c>
      <c r="B85" t="s">
        <v>56</v>
      </c>
      <c r="C85" s="5">
        <v>2022</v>
      </c>
      <c r="D85" t="s">
        <v>58</v>
      </c>
      <c r="E85" s="3" t="s">
        <v>55</v>
      </c>
      <c r="F85" s="3" t="s">
        <v>54</v>
      </c>
      <c r="G85" s="1" t="s">
        <v>162</v>
      </c>
      <c r="H85" t="s">
        <v>24</v>
      </c>
      <c r="I85" t="s">
        <v>26</v>
      </c>
      <c r="J85" t="s">
        <v>60</v>
      </c>
      <c r="K85" t="s">
        <v>59</v>
      </c>
      <c r="L85" t="s">
        <v>29</v>
      </c>
      <c r="O85" t="s">
        <v>249</v>
      </c>
      <c r="P85" t="s">
        <v>152</v>
      </c>
      <c r="Q85" t="s">
        <v>74</v>
      </c>
      <c r="R85" t="s">
        <v>171</v>
      </c>
      <c r="S85" t="s">
        <v>548</v>
      </c>
      <c r="T85" t="s">
        <v>65</v>
      </c>
      <c r="U85" t="s">
        <v>187</v>
      </c>
      <c r="V85" t="s">
        <v>11</v>
      </c>
      <c r="W85" t="s">
        <v>414</v>
      </c>
      <c r="X85" t="s">
        <v>205</v>
      </c>
      <c r="AA85" t="s">
        <v>580</v>
      </c>
      <c r="AB85">
        <v>1</v>
      </c>
      <c r="AC85" t="s">
        <v>317</v>
      </c>
      <c r="AD85">
        <v>1</v>
      </c>
      <c r="AE85" t="s">
        <v>345</v>
      </c>
      <c r="AF85" t="str">
        <f t="shared" si="15"/>
        <v>NA</v>
      </c>
      <c r="AG85" t="str">
        <f t="shared" si="40"/>
        <v>NA</v>
      </c>
      <c r="AH85" t="str">
        <f t="shared" si="1"/>
        <v>NA</v>
      </c>
      <c r="AI85" t="str">
        <f t="shared" si="7"/>
        <v>NA</v>
      </c>
      <c r="AJ85">
        <f t="shared" si="2"/>
        <v>0</v>
      </c>
      <c r="AK85">
        <f t="shared" si="3"/>
        <v>0</v>
      </c>
      <c r="AL85">
        <f t="shared" si="4"/>
        <v>0</v>
      </c>
      <c r="AM85">
        <f t="shared" si="8"/>
        <v>0.17900000000000005</v>
      </c>
      <c r="AN85">
        <v>0.30959683700006202</v>
      </c>
      <c r="AO85">
        <v>17.752344182878801</v>
      </c>
      <c r="AP85">
        <v>0.82099999999999995</v>
      </c>
      <c r="AQ85">
        <v>118</v>
      </c>
      <c r="AR85">
        <v>7.7610698349111001E-3</v>
      </c>
      <c r="AS85">
        <v>0.150729090645877</v>
      </c>
      <c r="AT85">
        <v>-0.27740518708560602</v>
      </c>
      <c r="AU85">
        <v>0.31405915130744699</v>
      </c>
      <c r="AV85">
        <v>1000</v>
      </c>
      <c r="AW85">
        <v>0.94199999999999995</v>
      </c>
      <c r="AX85">
        <v>-2.0580741288758701E-2</v>
      </c>
      <c r="AY85">
        <v>7.7951919428698405E-2</v>
      </c>
      <c r="AZ85">
        <v>-0.16883958679682101</v>
      </c>
      <c r="BA85">
        <v>0.13232770239119401</v>
      </c>
      <c r="BB85">
        <v>1000</v>
      </c>
      <c r="BC85">
        <v>0.75600000000000001</v>
      </c>
    </row>
    <row r="86" spans="1:55" x14ac:dyDescent="0.25">
      <c r="A86">
        <v>6</v>
      </c>
      <c r="B86" t="s">
        <v>56</v>
      </c>
      <c r="C86" s="5">
        <v>2022</v>
      </c>
      <c r="D86" t="s">
        <v>58</v>
      </c>
      <c r="E86" s="3" t="s">
        <v>55</v>
      </c>
      <c r="F86" s="3" t="s">
        <v>54</v>
      </c>
      <c r="G86" s="1" t="s">
        <v>162</v>
      </c>
      <c r="H86" t="s">
        <v>24</v>
      </c>
      <c r="I86" t="s">
        <v>26</v>
      </c>
      <c r="J86" t="s">
        <v>60</v>
      </c>
      <c r="K86" t="s">
        <v>59</v>
      </c>
      <c r="L86" t="s">
        <v>29</v>
      </c>
      <c r="O86" t="s">
        <v>249</v>
      </c>
      <c r="P86" t="s">
        <v>152</v>
      </c>
      <c r="Q86" t="s">
        <v>74</v>
      </c>
      <c r="R86" t="s">
        <v>171</v>
      </c>
      <c r="S86" t="s">
        <v>548</v>
      </c>
      <c r="T86" t="s">
        <v>66</v>
      </c>
      <c r="U86" t="s">
        <v>176</v>
      </c>
      <c r="V86" t="s">
        <v>40</v>
      </c>
      <c r="W86" t="s">
        <v>414</v>
      </c>
      <c r="X86" t="s">
        <v>205</v>
      </c>
      <c r="AA86" t="s">
        <v>580</v>
      </c>
      <c r="AB86">
        <v>1</v>
      </c>
      <c r="AC86" t="s">
        <v>317</v>
      </c>
      <c r="AD86">
        <v>1</v>
      </c>
      <c r="AE86" t="s">
        <v>345</v>
      </c>
      <c r="AF86" t="str">
        <f t="shared" si="15"/>
        <v>NA</v>
      </c>
      <c r="AG86" t="str">
        <f t="shared" si="40"/>
        <v>NA</v>
      </c>
      <c r="AH86" t="str">
        <f t="shared" si="1"/>
        <v>NA</v>
      </c>
      <c r="AI86" t="str">
        <f t="shared" si="7"/>
        <v>NA</v>
      </c>
      <c r="AJ86">
        <f t="shared" si="2"/>
        <v>0</v>
      </c>
      <c r="AK86">
        <f t="shared" si="3"/>
        <v>0</v>
      </c>
      <c r="AL86">
        <f t="shared" si="4"/>
        <v>0</v>
      </c>
      <c r="AM86">
        <f t="shared" si="8"/>
        <v>0.17600000000000005</v>
      </c>
      <c r="AN86">
        <v>-0.85391673566496396</v>
      </c>
      <c r="AO86">
        <v>151.39784928035101</v>
      </c>
      <c r="AP86">
        <v>0.82399999999999995</v>
      </c>
      <c r="AQ86">
        <v>118</v>
      </c>
      <c r="AR86">
        <v>0.16577697906681599</v>
      </c>
      <c r="AS86">
        <v>0.124680185677778</v>
      </c>
      <c r="AT86">
        <v>-8.8124967471230803E-2</v>
      </c>
      <c r="AU86">
        <v>0.39369334009825302</v>
      </c>
      <c r="AV86">
        <v>999.99999999999898</v>
      </c>
      <c r="AW86">
        <v>0.17399999999999999</v>
      </c>
      <c r="AX86">
        <v>6.7783981397365106E-2</v>
      </c>
      <c r="AY86">
        <v>6.8924306238635699E-2</v>
      </c>
      <c r="AZ86">
        <v>-6.5470601970446296E-2</v>
      </c>
      <c r="BA86">
        <v>0.204614144182415</v>
      </c>
      <c r="BB86">
        <v>1000</v>
      </c>
      <c r="BC86">
        <v>0.318</v>
      </c>
    </row>
    <row r="87" spans="1:55" x14ac:dyDescent="0.25">
      <c r="A87">
        <v>6</v>
      </c>
      <c r="B87" t="s">
        <v>56</v>
      </c>
      <c r="C87" s="5">
        <v>2022</v>
      </c>
      <c r="D87" t="s">
        <v>58</v>
      </c>
      <c r="E87" s="3" t="s">
        <v>55</v>
      </c>
      <c r="F87" s="3" t="s">
        <v>54</v>
      </c>
      <c r="G87" s="1" t="s">
        <v>162</v>
      </c>
      <c r="H87" t="s">
        <v>24</v>
      </c>
      <c r="I87" t="s">
        <v>26</v>
      </c>
      <c r="J87" t="s">
        <v>60</v>
      </c>
      <c r="K87" t="s">
        <v>59</v>
      </c>
      <c r="L87" t="s">
        <v>29</v>
      </c>
      <c r="O87" t="s">
        <v>249</v>
      </c>
      <c r="P87" t="s">
        <v>152</v>
      </c>
      <c r="Q87" t="s">
        <v>74</v>
      </c>
      <c r="R87" t="s">
        <v>171</v>
      </c>
      <c r="S87" t="s">
        <v>548</v>
      </c>
      <c r="T87" t="s">
        <v>67</v>
      </c>
      <c r="U87" t="s">
        <v>177</v>
      </c>
      <c r="V87" t="s">
        <v>40</v>
      </c>
      <c r="W87" t="s">
        <v>414</v>
      </c>
      <c r="X87" t="s">
        <v>205</v>
      </c>
      <c r="AA87" t="s">
        <v>580</v>
      </c>
      <c r="AB87">
        <v>1</v>
      </c>
      <c r="AC87" t="s">
        <v>317</v>
      </c>
      <c r="AD87">
        <v>1</v>
      </c>
      <c r="AE87" t="s">
        <v>345</v>
      </c>
      <c r="AF87" t="str">
        <f t="shared" si="15"/>
        <v>NA</v>
      </c>
      <c r="AG87" t="str">
        <f t="shared" si="40"/>
        <v>NA</v>
      </c>
      <c r="AH87" t="str">
        <f t="shared" si="1"/>
        <v>NA</v>
      </c>
      <c r="AI87" t="str">
        <f t="shared" si="7"/>
        <v>NA</v>
      </c>
      <c r="AJ87">
        <f t="shared" si="2"/>
        <v>0</v>
      </c>
      <c r="AK87">
        <f t="shared" si="3"/>
        <v>0</v>
      </c>
      <c r="AL87">
        <f t="shared" si="4"/>
        <v>0</v>
      </c>
      <c r="AM87">
        <f t="shared" si="8"/>
        <v>0.25900000000000001</v>
      </c>
      <c r="AN87">
        <v>0.92212305559798502</v>
      </c>
      <c r="AO87">
        <v>13.2686899727414</v>
      </c>
      <c r="AP87">
        <v>0.74099999999999999</v>
      </c>
      <c r="AQ87">
        <v>118</v>
      </c>
      <c r="AR87">
        <v>0.256078864904701</v>
      </c>
      <c r="AS87">
        <v>0.148597641750012</v>
      </c>
      <c r="AT87">
        <v>-3.3933694707229699E-2</v>
      </c>
      <c r="AU87">
        <v>0.53381234688276902</v>
      </c>
      <c r="AV87">
        <v>1203.7005758734099</v>
      </c>
      <c r="AW87">
        <v>8.8000000000000106E-2</v>
      </c>
      <c r="AX87">
        <v>-9.4522138545530002E-2</v>
      </c>
      <c r="AY87">
        <v>8.66514956824187E-2</v>
      </c>
      <c r="AZ87">
        <v>-0.26196539452939799</v>
      </c>
      <c r="BA87">
        <v>6.9256593895261204E-2</v>
      </c>
      <c r="BB87">
        <v>999.99999999999898</v>
      </c>
      <c r="BC87">
        <v>0.27</v>
      </c>
    </row>
    <row r="88" spans="1:55" x14ac:dyDescent="0.25">
      <c r="A88">
        <v>6</v>
      </c>
      <c r="B88" t="s">
        <v>56</v>
      </c>
      <c r="C88" s="5">
        <v>2022</v>
      </c>
      <c r="D88" t="s">
        <v>58</v>
      </c>
      <c r="E88" s="3" t="s">
        <v>55</v>
      </c>
      <c r="F88" s="3" t="s">
        <v>54</v>
      </c>
      <c r="G88" s="1" t="s">
        <v>162</v>
      </c>
      <c r="H88" t="s">
        <v>24</v>
      </c>
      <c r="I88" t="s">
        <v>26</v>
      </c>
      <c r="J88" t="s">
        <v>60</v>
      </c>
      <c r="K88" t="s">
        <v>59</v>
      </c>
      <c r="L88" t="s">
        <v>29</v>
      </c>
      <c r="O88" t="s">
        <v>249</v>
      </c>
      <c r="P88" t="s">
        <v>152</v>
      </c>
      <c r="Q88" t="s">
        <v>74</v>
      </c>
      <c r="R88" t="s">
        <v>171</v>
      </c>
      <c r="S88" t="s">
        <v>548</v>
      </c>
      <c r="T88" t="s">
        <v>68</v>
      </c>
      <c r="U88" t="s">
        <v>178</v>
      </c>
      <c r="V88" t="s">
        <v>40</v>
      </c>
      <c r="W88" t="s">
        <v>414</v>
      </c>
      <c r="X88" t="s">
        <v>205</v>
      </c>
      <c r="AA88" t="s">
        <v>580</v>
      </c>
      <c r="AB88">
        <v>1</v>
      </c>
      <c r="AC88" t="s">
        <v>317</v>
      </c>
      <c r="AD88">
        <v>1</v>
      </c>
      <c r="AE88" t="s">
        <v>345</v>
      </c>
      <c r="AF88" t="str">
        <f t="shared" si="15"/>
        <v>NA</v>
      </c>
      <c r="AG88" t="str">
        <f t="shared" si="40"/>
        <v>NA</v>
      </c>
      <c r="AH88" t="str">
        <f t="shared" si="1"/>
        <v>NA</v>
      </c>
      <c r="AI88" t="str">
        <f t="shared" si="7"/>
        <v>NA</v>
      </c>
      <c r="AJ88">
        <f t="shared" si="2"/>
        <v>0</v>
      </c>
      <c r="AK88">
        <f t="shared" si="3"/>
        <v>0</v>
      </c>
      <c r="AL88">
        <f t="shared" si="4"/>
        <v>0</v>
      </c>
      <c r="AM88">
        <f t="shared" si="8"/>
        <v>0.13300000000000001</v>
      </c>
      <c r="AN88">
        <v>0.90787854146739799</v>
      </c>
      <c r="AO88">
        <v>10.2289383770109</v>
      </c>
      <c r="AP88">
        <v>0.86699999999999999</v>
      </c>
      <c r="AQ88">
        <v>118</v>
      </c>
      <c r="AR88">
        <v>-0.199709152605938</v>
      </c>
      <c r="AS88">
        <v>0.15457608157292599</v>
      </c>
      <c r="AT88">
        <v>-0.47875053073948898</v>
      </c>
      <c r="AU88">
        <v>0.109983688220382</v>
      </c>
      <c r="AV88">
        <v>999.99999999999898</v>
      </c>
      <c r="AW88">
        <v>0.2</v>
      </c>
      <c r="AX88">
        <v>8.6468894984028197E-2</v>
      </c>
      <c r="AY88">
        <v>8.8149770358438295E-2</v>
      </c>
      <c r="AZ88">
        <v>-7.4431084340176298E-2</v>
      </c>
      <c r="BA88">
        <v>0.263289775510202</v>
      </c>
      <c r="BB88">
        <v>1111.79129289562</v>
      </c>
      <c r="BC88">
        <v>0.31</v>
      </c>
    </row>
    <row r="89" spans="1:55" x14ac:dyDescent="0.25">
      <c r="A89">
        <v>6</v>
      </c>
      <c r="B89" t="s">
        <v>56</v>
      </c>
      <c r="C89" s="5">
        <v>2022</v>
      </c>
      <c r="D89" t="s">
        <v>58</v>
      </c>
      <c r="E89" s="3" t="s">
        <v>55</v>
      </c>
      <c r="F89" s="3" t="s">
        <v>54</v>
      </c>
      <c r="G89" s="1" t="s">
        <v>162</v>
      </c>
      <c r="H89" t="s">
        <v>24</v>
      </c>
      <c r="I89" t="s">
        <v>26</v>
      </c>
      <c r="J89" t="s">
        <v>60</v>
      </c>
      <c r="K89" t="s">
        <v>59</v>
      </c>
      <c r="L89" t="s">
        <v>29</v>
      </c>
      <c r="O89" t="s">
        <v>249</v>
      </c>
      <c r="P89" t="s">
        <v>152</v>
      </c>
      <c r="Q89" t="s">
        <v>74</v>
      </c>
      <c r="R89" t="s">
        <v>171</v>
      </c>
      <c r="S89" t="s">
        <v>548</v>
      </c>
      <c r="T89" t="s">
        <v>69</v>
      </c>
      <c r="U89" t="s">
        <v>179</v>
      </c>
      <c r="V89" t="s">
        <v>40</v>
      </c>
      <c r="W89" t="s">
        <v>414</v>
      </c>
      <c r="X89" t="s">
        <v>205</v>
      </c>
      <c r="AA89" t="s">
        <v>580</v>
      </c>
      <c r="AB89">
        <v>1</v>
      </c>
      <c r="AC89" t="s">
        <v>317</v>
      </c>
      <c r="AD89">
        <v>1</v>
      </c>
      <c r="AE89" t="s">
        <v>345</v>
      </c>
      <c r="AF89" t="str">
        <f t="shared" si="15"/>
        <v>NA</v>
      </c>
      <c r="AG89" t="str">
        <f t="shared" si="40"/>
        <v>NA</v>
      </c>
      <c r="AH89" t="str">
        <f t="shared" si="1"/>
        <v>NA</v>
      </c>
      <c r="AI89" t="str">
        <f t="shared" si="7"/>
        <v>NA</v>
      </c>
      <c r="AJ89">
        <f t="shared" si="2"/>
        <v>0</v>
      </c>
      <c r="AK89">
        <f t="shared" si="3"/>
        <v>0</v>
      </c>
      <c r="AL89">
        <f t="shared" si="4"/>
        <v>0</v>
      </c>
      <c r="AM89">
        <f t="shared" si="8"/>
        <v>0.16300000000000003</v>
      </c>
      <c r="AN89">
        <v>-0.17824700760898801</v>
      </c>
      <c r="AO89">
        <v>296.33731291607</v>
      </c>
      <c r="AP89">
        <v>0.83699999999999997</v>
      </c>
      <c r="AQ89">
        <v>118</v>
      </c>
      <c r="AR89">
        <v>-5.8761355672715898E-2</v>
      </c>
      <c r="AS89">
        <v>0.16884399950780299</v>
      </c>
      <c r="AT89">
        <v>-0.35500078274344599</v>
      </c>
      <c r="AU89">
        <v>0.29485232633305702</v>
      </c>
      <c r="AV89">
        <v>1000</v>
      </c>
      <c r="AW89">
        <v>0.754</v>
      </c>
      <c r="AX89">
        <v>-7.5172908882797401E-2</v>
      </c>
      <c r="AY89">
        <v>7.7272065175084295E-2</v>
      </c>
      <c r="AZ89">
        <v>-0.22354081046790999</v>
      </c>
      <c r="BA89">
        <v>8.0252764806573396E-2</v>
      </c>
      <c r="BB89">
        <v>1000</v>
      </c>
      <c r="BC89">
        <v>0.32200000000000001</v>
      </c>
    </row>
    <row r="90" spans="1:55" x14ac:dyDescent="0.25">
      <c r="A90">
        <v>6</v>
      </c>
      <c r="B90" t="s">
        <v>56</v>
      </c>
      <c r="C90" s="5">
        <v>2022</v>
      </c>
      <c r="D90" t="s">
        <v>58</v>
      </c>
      <c r="E90" s="3" t="s">
        <v>55</v>
      </c>
      <c r="F90" s="3" t="s">
        <v>54</v>
      </c>
      <c r="G90" s="1" t="s">
        <v>162</v>
      </c>
      <c r="H90" t="s">
        <v>24</v>
      </c>
      <c r="I90" t="s">
        <v>26</v>
      </c>
      <c r="J90" t="s">
        <v>60</v>
      </c>
      <c r="K90" t="s">
        <v>59</v>
      </c>
      <c r="L90" t="s">
        <v>29</v>
      </c>
      <c r="O90" t="s">
        <v>249</v>
      </c>
      <c r="P90" t="s">
        <v>152</v>
      </c>
      <c r="Q90" t="s">
        <v>74</v>
      </c>
      <c r="R90" t="s">
        <v>171</v>
      </c>
      <c r="S90" t="s">
        <v>548</v>
      </c>
      <c r="T90" t="s">
        <v>70</v>
      </c>
      <c r="U90" t="s">
        <v>180</v>
      </c>
      <c r="V90" t="s">
        <v>40</v>
      </c>
      <c r="W90" t="s">
        <v>414</v>
      </c>
      <c r="X90" t="s">
        <v>205</v>
      </c>
      <c r="AA90" t="s">
        <v>580</v>
      </c>
      <c r="AB90">
        <v>1</v>
      </c>
      <c r="AC90" t="s">
        <v>317</v>
      </c>
      <c r="AD90">
        <v>1</v>
      </c>
      <c r="AE90" t="s">
        <v>345</v>
      </c>
      <c r="AF90" t="str">
        <f t="shared" si="15"/>
        <v>NA</v>
      </c>
      <c r="AG90" t="str">
        <f t="shared" si="40"/>
        <v>NA</v>
      </c>
      <c r="AH90" t="str">
        <f t="shared" si="1"/>
        <v>NA</v>
      </c>
      <c r="AI90" t="str">
        <f t="shared" si="7"/>
        <v>NA</v>
      </c>
      <c r="AJ90">
        <f t="shared" si="2"/>
        <v>0</v>
      </c>
      <c r="AK90">
        <f t="shared" si="3"/>
        <v>0</v>
      </c>
      <c r="AL90">
        <f t="shared" si="4"/>
        <v>0</v>
      </c>
      <c r="AM90">
        <f t="shared" si="8"/>
        <v>0.18100000000000005</v>
      </c>
      <c r="AN90">
        <v>-0.177299436212037</v>
      </c>
      <c r="AO90">
        <v>26.968023452298901</v>
      </c>
      <c r="AP90">
        <v>0.81899999999999995</v>
      </c>
      <c r="AQ90">
        <v>118</v>
      </c>
      <c r="AR90">
        <v>1.7675685535697101E-2</v>
      </c>
      <c r="AS90">
        <v>0.15416741591299599</v>
      </c>
      <c r="AT90">
        <v>-0.280621720055933</v>
      </c>
      <c r="AU90">
        <v>0.29949715040857</v>
      </c>
      <c r="AV90">
        <v>1098.62406423632</v>
      </c>
      <c r="AW90">
        <v>0.91</v>
      </c>
      <c r="AX90">
        <v>2.0264859958082498E-2</v>
      </c>
      <c r="AY90">
        <v>8.45328298640287E-2</v>
      </c>
      <c r="AZ90">
        <v>-0.15778599708573901</v>
      </c>
      <c r="BA90">
        <v>0.176443321601255</v>
      </c>
      <c r="BB90">
        <v>999.99999999999898</v>
      </c>
      <c r="BC90">
        <v>0.78200000000000003</v>
      </c>
    </row>
    <row r="91" spans="1:55" x14ac:dyDescent="0.25">
      <c r="A91">
        <v>6</v>
      </c>
      <c r="B91" t="s">
        <v>56</v>
      </c>
      <c r="C91" s="5">
        <v>2022</v>
      </c>
      <c r="D91" t="s">
        <v>58</v>
      </c>
      <c r="E91" s="3" t="s">
        <v>55</v>
      </c>
      <c r="F91" s="3" t="s">
        <v>54</v>
      </c>
      <c r="G91" s="1" t="s">
        <v>162</v>
      </c>
      <c r="H91" t="s">
        <v>24</v>
      </c>
      <c r="I91" t="s">
        <v>26</v>
      </c>
      <c r="J91" t="s">
        <v>60</v>
      </c>
      <c r="K91" t="s">
        <v>59</v>
      </c>
      <c r="L91" t="s">
        <v>29</v>
      </c>
      <c r="O91" t="s">
        <v>249</v>
      </c>
      <c r="P91" t="s">
        <v>152</v>
      </c>
      <c r="Q91" t="s">
        <v>74</v>
      </c>
      <c r="R91" t="s">
        <v>171</v>
      </c>
      <c r="S91" t="s">
        <v>548</v>
      </c>
      <c r="T91" t="s">
        <v>71</v>
      </c>
      <c r="U91" t="s">
        <v>181</v>
      </c>
      <c r="V91" t="s">
        <v>40</v>
      </c>
      <c r="W91" t="s">
        <v>414</v>
      </c>
      <c r="X91" t="s">
        <v>205</v>
      </c>
      <c r="AA91" t="s">
        <v>580</v>
      </c>
      <c r="AB91">
        <v>1</v>
      </c>
      <c r="AC91" t="s">
        <v>317</v>
      </c>
      <c r="AD91">
        <v>1</v>
      </c>
      <c r="AE91" t="s">
        <v>345</v>
      </c>
      <c r="AF91" t="str">
        <f t="shared" ref="AF91:AF154" si="41">IF(AR91="NA","MISSING DATA",IF(AK91,IF(AL91,IF(AX91&lt;0,"stabilising","disruptive"),IF(AJ91,IF(AR91&gt;0,"positive directional","negative directional"),"not in range")),IF(AJ91,IF(AR91&gt;0,"positive directional","negative directional"),"NA")))</f>
        <v>NA</v>
      </c>
      <c r="AG91" t="str">
        <f t="shared" si="40"/>
        <v>NA</v>
      </c>
      <c r="AH91" t="str">
        <f t="shared" si="1"/>
        <v>NA</v>
      </c>
      <c r="AI91" t="str">
        <f t="shared" si="7"/>
        <v>NA</v>
      </c>
      <c r="AJ91">
        <f t="shared" si="2"/>
        <v>0</v>
      </c>
      <c r="AK91">
        <f t="shared" si="3"/>
        <v>0</v>
      </c>
      <c r="AL91">
        <f t="shared" si="4"/>
        <v>0</v>
      </c>
      <c r="AM91">
        <f t="shared" si="8"/>
        <v>0.25800000000000001</v>
      </c>
      <c r="AN91">
        <v>-0.78311820372614505</v>
      </c>
      <c r="AO91">
        <v>35.429455717626197</v>
      </c>
      <c r="AP91">
        <v>0.74199999999999999</v>
      </c>
      <c r="AQ91">
        <v>118</v>
      </c>
      <c r="AR91">
        <v>-0.209176089743528</v>
      </c>
      <c r="AS91">
        <v>0.123674443655724</v>
      </c>
      <c r="AT91">
        <v>-0.43964826813407898</v>
      </c>
      <c r="AU91">
        <v>3.2046489587628499E-2</v>
      </c>
      <c r="AV91">
        <v>1000</v>
      </c>
      <c r="AW91">
        <v>8.5999999999999993E-2</v>
      </c>
      <c r="AX91">
        <v>-2.69300487057757E-2</v>
      </c>
      <c r="AY91">
        <v>9.3333212590899994E-2</v>
      </c>
      <c r="AZ91">
        <v>-0.21562563192855999</v>
      </c>
      <c r="BA91">
        <v>0.15371711227635401</v>
      </c>
      <c r="BB91">
        <v>1000</v>
      </c>
      <c r="BC91">
        <v>0.77600000000000002</v>
      </c>
    </row>
    <row r="92" spans="1:55" x14ac:dyDescent="0.25">
      <c r="A92">
        <v>6</v>
      </c>
      <c r="B92" t="s">
        <v>56</v>
      </c>
      <c r="C92" s="5">
        <v>2022</v>
      </c>
      <c r="D92" t="s">
        <v>58</v>
      </c>
      <c r="E92" s="3" t="s">
        <v>55</v>
      </c>
      <c r="F92" s="3" t="s">
        <v>54</v>
      </c>
      <c r="G92" s="1" t="s">
        <v>162</v>
      </c>
      <c r="H92" t="s">
        <v>24</v>
      </c>
      <c r="I92" t="s">
        <v>26</v>
      </c>
      <c r="J92" t="s">
        <v>60</v>
      </c>
      <c r="K92" t="s">
        <v>59</v>
      </c>
      <c r="L92" t="s">
        <v>29</v>
      </c>
      <c r="O92" t="s">
        <v>249</v>
      </c>
      <c r="P92" t="s">
        <v>152</v>
      </c>
      <c r="Q92" t="s">
        <v>74</v>
      </c>
      <c r="R92" t="s">
        <v>171</v>
      </c>
      <c r="S92" t="s">
        <v>548</v>
      </c>
      <c r="T92" t="s">
        <v>184</v>
      </c>
      <c r="U92" t="s">
        <v>182</v>
      </c>
      <c r="V92" t="s">
        <v>40</v>
      </c>
      <c r="W92" t="s">
        <v>414</v>
      </c>
      <c r="X92" t="s">
        <v>205</v>
      </c>
      <c r="AA92" t="s">
        <v>580</v>
      </c>
      <c r="AB92">
        <v>1</v>
      </c>
      <c r="AC92" t="s">
        <v>317</v>
      </c>
      <c r="AD92">
        <v>1</v>
      </c>
      <c r="AE92" t="s">
        <v>345</v>
      </c>
      <c r="AF92" t="str">
        <f t="shared" si="41"/>
        <v>NA</v>
      </c>
      <c r="AG92" t="str">
        <f t="shared" si="40"/>
        <v>NA</v>
      </c>
      <c r="AH92" t="str">
        <f t="shared" si="1"/>
        <v>NA</v>
      </c>
      <c r="AI92" t="str">
        <f t="shared" si="7"/>
        <v>NA</v>
      </c>
      <c r="AJ92">
        <f t="shared" si="2"/>
        <v>0</v>
      </c>
      <c r="AK92">
        <f t="shared" si="3"/>
        <v>0</v>
      </c>
      <c r="AL92">
        <f t="shared" si="4"/>
        <v>0</v>
      </c>
      <c r="AM92">
        <f t="shared" si="8"/>
        <v>0.15100000000000002</v>
      </c>
      <c r="AN92">
        <v>0.20943803585429299</v>
      </c>
      <c r="AO92">
        <v>18.2252752671025</v>
      </c>
      <c r="AP92">
        <v>0.84899999999999998</v>
      </c>
      <c r="AQ92">
        <v>118</v>
      </c>
      <c r="AR92">
        <v>-3.6787454861058298E-2</v>
      </c>
      <c r="AS92">
        <v>0.13160488375326199</v>
      </c>
      <c r="AT92">
        <v>-0.29219205047411401</v>
      </c>
      <c r="AU92">
        <v>0.19943689406500201</v>
      </c>
      <c r="AV92">
        <v>1097.6833032987099</v>
      </c>
      <c r="AW92">
        <v>0.77600000000000002</v>
      </c>
      <c r="AX92">
        <v>6.0751520982200297E-2</v>
      </c>
      <c r="AY92">
        <v>6.1568786959286997E-2</v>
      </c>
      <c r="AZ92">
        <v>-4.7953534129192101E-2</v>
      </c>
      <c r="BA92">
        <v>0.18205667705842599</v>
      </c>
      <c r="BB92">
        <v>1000</v>
      </c>
      <c r="BC92">
        <v>0.32200000000000001</v>
      </c>
    </row>
    <row r="93" spans="1:55" x14ac:dyDescent="0.25">
      <c r="A93">
        <v>6</v>
      </c>
      <c r="B93" t="s">
        <v>56</v>
      </c>
      <c r="C93" s="5">
        <v>2022</v>
      </c>
      <c r="D93" t="s">
        <v>58</v>
      </c>
      <c r="E93" s="3" t="s">
        <v>55</v>
      </c>
      <c r="F93" s="3" t="s">
        <v>54</v>
      </c>
      <c r="G93" s="1" t="s">
        <v>162</v>
      </c>
      <c r="H93" t="s">
        <v>24</v>
      </c>
      <c r="I93" t="s">
        <v>26</v>
      </c>
      <c r="J93" t="s">
        <v>60</v>
      </c>
      <c r="K93" t="s">
        <v>59</v>
      </c>
      <c r="L93" t="s">
        <v>29</v>
      </c>
      <c r="O93" t="s">
        <v>249</v>
      </c>
      <c r="P93" t="s">
        <v>152</v>
      </c>
      <c r="Q93" t="s">
        <v>74</v>
      </c>
      <c r="R93" t="s">
        <v>171</v>
      </c>
      <c r="S93" t="s">
        <v>548</v>
      </c>
      <c r="T93" t="s">
        <v>185</v>
      </c>
      <c r="U93" t="s">
        <v>183</v>
      </c>
      <c r="V93" t="s">
        <v>40</v>
      </c>
      <c r="W93" t="s">
        <v>414</v>
      </c>
      <c r="X93" t="s">
        <v>205</v>
      </c>
      <c r="AA93" t="s">
        <v>580</v>
      </c>
      <c r="AB93">
        <v>1</v>
      </c>
      <c r="AC93" t="s">
        <v>317</v>
      </c>
      <c r="AD93">
        <v>1</v>
      </c>
      <c r="AE93" t="s">
        <v>345</v>
      </c>
      <c r="AF93" t="str">
        <f t="shared" si="41"/>
        <v>NA</v>
      </c>
      <c r="AG93" t="str">
        <f t="shared" si="40"/>
        <v>NA</v>
      </c>
      <c r="AH93" t="str">
        <f t="shared" si="1"/>
        <v>NA</v>
      </c>
      <c r="AI93" t="str">
        <f t="shared" si="7"/>
        <v>NA</v>
      </c>
      <c r="AJ93">
        <f t="shared" si="2"/>
        <v>0</v>
      </c>
      <c r="AK93">
        <f t="shared" si="3"/>
        <v>0</v>
      </c>
      <c r="AL93">
        <f t="shared" si="4"/>
        <v>0</v>
      </c>
      <c r="AM93">
        <f t="shared" si="8"/>
        <v>0.32499999999999996</v>
      </c>
      <c r="AN93">
        <v>-1.1536094997284501</v>
      </c>
      <c r="AO93">
        <v>46.615848290242702</v>
      </c>
      <c r="AP93">
        <v>0.67500000000000004</v>
      </c>
      <c r="AQ93">
        <v>118</v>
      </c>
      <c r="AR93">
        <v>0.219108428984394</v>
      </c>
      <c r="AS93">
        <v>0.204633423792279</v>
      </c>
      <c r="AT93">
        <v>-0.17943139669659999</v>
      </c>
      <c r="AU93">
        <v>0.61943696555681504</v>
      </c>
      <c r="AV93">
        <v>999.99999999999898</v>
      </c>
      <c r="AW93">
        <v>0.30399999999999999</v>
      </c>
      <c r="AX93">
        <v>1.58662282905097E-3</v>
      </c>
      <c r="AY93">
        <v>9.5681702840507907E-2</v>
      </c>
      <c r="AZ93">
        <v>-0.198372688697418</v>
      </c>
      <c r="BA93">
        <v>0.175475736439694</v>
      </c>
      <c r="BB93">
        <v>1000</v>
      </c>
      <c r="BC93">
        <v>0.95599999999999996</v>
      </c>
    </row>
    <row r="94" spans="1:55" x14ac:dyDescent="0.25">
      <c r="A94">
        <v>6</v>
      </c>
      <c r="B94" t="s">
        <v>56</v>
      </c>
      <c r="C94" s="5">
        <v>2022</v>
      </c>
      <c r="D94" t="s">
        <v>58</v>
      </c>
      <c r="E94" s="3" t="s">
        <v>55</v>
      </c>
      <c r="F94" s="3" t="s">
        <v>54</v>
      </c>
      <c r="G94" s="1" t="s">
        <v>162</v>
      </c>
      <c r="H94" t="s">
        <v>24</v>
      </c>
      <c r="I94" t="s">
        <v>26</v>
      </c>
      <c r="J94" t="s">
        <v>60</v>
      </c>
      <c r="K94" t="s">
        <v>59</v>
      </c>
      <c r="L94" t="s">
        <v>29</v>
      </c>
      <c r="O94" t="s">
        <v>249</v>
      </c>
      <c r="P94" t="s">
        <v>152</v>
      </c>
      <c r="Q94" t="s">
        <v>74</v>
      </c>
      <c r="R94" t="s">
        <v>171</v>
      </c>
      <c r="S94" t="s">
        <v>548</v>
      </c>
      <c r="T94" t="s">
        <v>72</v>
      </c>
      <c r="U94" t="s">
        <v>186</v>
      </c>
      <c r="V94" t="s">
        <v>40</v>
      </c>
      <c r="W94" t="s">
        <v>414</v>
      </c>
      <c r="X94" t="s">
        <v>205</v>
      </c>
      <c r="AA94" t="s">
        <v>580</v>
      </c>
      <c r="AB94">
        <v>1</v>
      </c>
      <c r="AC94" t="s">
        <v>317</v>
      </c>
      <c r="AD94">
        <v>1</v>
      </c>
      <c r="AE94" t="s">
        <v>345</v>
      </c>
      <c r="AF94" t="str">
        <f t="shared" si="41"/>
        <v>positive directional</v>
      </c>
      <c r="AG94" t="str">
        <f t="shared" si="40"/>
        <v>positive directional</v>
      </c>
      <c r="AH94">
        <f t="shared" si="1"/>
        <v>0.28995198701962999</v>
      </c>
      <c r="AI94">
        <f t="shared" si="7"/>
        <v>0.13661766978148401</v>
      </c>
      <c r="AJ94">
        <f t="shared" si="2"/>
        <v>1</v>
      </c>
      <c r="AK94">
        <f t="shared" si="3"/>
        <v>0</v>
      </c>
      <c r="AL94">
        <f t="shared" si="4"/>
        <v>0</v>
      </c>
      <c r="AM94">
        <f t="shared" si="8"/>
        <v>0.51600000000000001</v>
      </c>
      <c r="AN94">
        <v>2.2686763257317799</v>
      </c>
      <c r="AO94">
        <v>234.30192343001499</v>
      </c>
      <c r="AP94">
        <v>0.48399999999999999</v>
      </c>
      <c r="AQ94">
        <v>118</v>
      </c>
      <c r="AR94">
        <v>0.28995198701962999</v>
      </c>
      <c r="AS94">
        <v>0.13661766978148401</v>
      </c>
      <c r="AT94">
        <v>2.6760949891467999E-2</v>
      </c>
      <c r="AU94">
        <v>0.55241306676180102</v>
      </c>
      <c r="AV94">
        <v>1000</v>
      </c>
      <c r="AW94">
        <v>3.2000000000000001E-2</v>
      </c>
      <c r="AX94">
        <v>-2.9460644056704399E-2</v>
      </c>
      <c r="AY94">
        <v>5.27549429424925E-2</v>
      </c>
      <c r="AZ94">
        <v>-0.122645063267555</v>
      </c>
      <c r="BA94">
        <v>8.0981632258044597E-2</v>
      </c>
      <c r="BB94">
        <v>1000</v>
      </c>
      <c r="BC94">
        <v>0.57999999999999996</v>
      </c>
    </row>
    <row r="95" spans="1:55" x14ac:dyDescent="0.25">
      <c r="A95">
        <v>6</v>
      </c>
      <c r="B95" t="s">
        <v>56</v>
      </c>
      <c r="C95" s="5">
        <v>2022</v>
      </c>
      <c r="D95" t="s">
        <v>58</v>
      </c>
      <c r="E95" s="3" t="s">
        <v>55</v>
      </c>
      <c r="F95" s="3" t="s">
        <v>54</v>
      </c>
      <c r="G95" s="1" t="s">
        <v>162</v>
      </c>
      <c r="H95" t="s">
        <v>24</v>
      </c>
      <c r="I95" t="s">
        <v>26</v>
      </c>
      <c r="J95" t="s">
        <v>60</v>
      </c>
      <c r="K95" t="s">
        <v>59</v>
      </c>
      <c r="L95" t="s">
        <v>29</v>
      </c>
      <c r="O95" t="s">
        <v>249</v>
      </c>
      <c r="P95" t="s">
        <v>152</v>
      </c>
      <c r="Q95" t="s">
        <v>74</v>
      </c>
      <c r="R95" t="s">
        <v>171</v>
      </c>
      <c r="S95" t="s">
        <v>548</v>
      </c>
      <c r="T95" t="s">
        <v>196</v>
      </c>
      <c r="U95" t="s">
        <v>175</v>
      </c>
      <c r="V95" t="s">
        <v>13</v>
      </c>
      <c r="W95" t="s">
        <v>414</v>
      </c>
      <c r="X95" t="s">
        <v>205</v>
      </c>
      <c r="AA95" t="s">
        <v>580</v>
      </c>
      <c r="AB95">
        <v>1</v>
      </c>
      <c r="AC95" t="s">
        <v>317</v>
      </c>
      <c r="AD95">
        <v>1</v>
      </c>
      <c r="AE95" t="s">
        <v>345</v>
      </c>
      <c r="AF95" t="str">
        <f t="shared" si="41"/>
        <v>NA</v>
      </c>
      <c r="AG95" t="str">
        <f t="shared" si="40"/>
        <v>NA</v>
      </c>
      <c r="AH95" t="str">
        <f t="shared" si="1"/>
        <v>NA</v>
      </c>
      <c r="AI95" t="str">
        <f t="shared" si="7"/>
        <v>NA</v>
      </c>
      <c r="AJ95">
        <f t="shared" si="2"/>
        <v>0</v>
      </c>
      <c r="AK95">
        <f t="shared" si="3"/>
        <v>0</v>
      </c>
      <c r="AL95">
        <f t="shared" si="4"/>
        <v>0</v>
      </c>
      <c r="AM95">
        <f t="shared" si="8"/>
        <v>0.26600000000000001</v>
      </c>
      <c r="AN95">
        <v>-1.4980926495733899</v>
      </c>
      <c r="AO95">
        <v>139.69915705800901</v>
      </c>
      <c r="AP95">
        <v>0.73399999999999999</v>
      </c>
      <c r="AQ95">
        <v>118</v>
      </c>
      <c r="AR95">
        <v>-0.20526247053374599</v>
      </c>
      <c r="AS95">
        <v>0.140567957909525</v>
      </c>
      <c r="AT95">
        <v>-0.496335406568505</v>
      </c>
      <c r="AU95">
        <v>5.2685219576233101E-2</v>
      </c>
      <c r="AV95">
        <v>1000</v>
      </c>
      <c r="AW95">
        <v>0.13200000000000001</v>
      </c>
      <c r="AX95">
        <v>-4.6373634416836403E-2</v>
      </c>
      <c r="AY95">
        <v>5.81890981445548E-2</v>
      </c>
      <c r="AZ95">
        <v>-0.15277008255361599</v>
      </c>
      <c r="BA95">
        <v>7.5848557287827106E-2</v>
      </c>
      <c r="BB95">
        <v>999.99999999999898</v>
      </c>
      <c r="BC95">
        <v>0.438</v>
      </c>
    </row>
    <row r="96" spans="1:55" x14ac:dyDescent="0.25">
      <c r="A96">
        <v>6</v>
      </c>
      <c r="B96" t="s">
        <v>56</v>
      </c>
      <c r="C96" s="5">
        <v>2022</v>
      </c>
      <c r="D96" t="s">
        <v>58</v>
      </c>
      <c r="E96" s="3" t="s">
        <v>55</v>
      </c>
      <c r="F96" s="3" t="s">
        <v>54</v>
      </c>
      <c r="G96" s="1" t="s">
        <v>162</v>
      </c>
      <c r="H96" t="s">
        <v>24</v>
      </c>
      <c r="I96" t="s">
        <v>26</v>
      </c>
      <c r="J96" t="s">
        <v>60</v>
      </c>
      <c r="K96" t="s">
        <v>59</v>
      </c>
      <c r="L96" t="s">
        <v>29</v>
      </c>
      <c r="O96" t="s">
        <v>249</v>
      </c>
      <c r="P96" t="s">
        <v>152</v>
      </c>
      <c r="Q96" t="s">
        <v>74</v>
      </c>
      <c r="R96" t="s">
        <v>171</v>
      </c>
      <c r="S96" t="s">
        <v>548</v>
      </c>
      <c r="T96" t="s">
        <v>80</v>
      </c>
      <c r="U96" t="s">
        <v>188</v>
      </c>
      <c r="V96" t="s">
        <v>13</v>
      </c>
      <c r="W96" t="s">
        <v>414</v>
      </c>
      <c r="X96" t="s">
        <v>205</v>
      </c>
      <c r="AA96" t="s">
        <v>580</v>
      </c>
      <c r="AB96">
        <v>1</v>
      </c>
      <c r="AC96" t="s">
        <v>317</v>
      </c>
      <c r="AD96">
        <v>1</v>
      </c>
      <c r="AE96" t="s">
        <v>345</v>
      </c>
      <c r="AF96" t="str">
        <f t="shared" si="41"/>
        <v>NA</v>
      </c>
      <c r="AG96" t="str">
        <f t="shared" si="40"/>
        <v>NA</v>
      </c>
      <c r="AH96" t="str">
        <f t="shared" si="1"/>
        <v>NA</v>
      </c>
      <c r="AI96" t="str">
        <f t="shared" si="7"/>
        <v>NA</v>
      </c>
      <c r="AJ96">
        <f t="shared" si="2"/>
        <v>0</v>
      </c>
      <c r="AK96">
        <f t="shared" si="3"/>
        <v>0</v>
      </c>
      <c r="AL96">
        <f t="shared" si="4"/>
        <v>0</v>
      </c>
      <c r="AM96">
        <f t="shared" si="8"/>
        <v>0.18100000000000005</v>
      </c>
      <c r="AN96">
        <v>0.31935148552846598</v>
      </c>
      <c r="AO96">
        <v>1839.30598222763</v>
      </c>
      <c r="AP96">
        <v>0.81899999999999995</v>
      </c>
      <c r="AQ96">
        <v>118</v>
      </c>
      <c r="AR96">
        <v>-0.10536103617345199</v>
      </c>
      <c r="AS96">
        <v>0.115350270191316</v>
      </c>
      <c r="AT96">
        <v>-0.34062388600432297</v>
      </c>
      <c r="AU96">
        <v>0.105492177041015</v>
      </c>
      <c r="AV96">
        <v>1000</v>
      </c>
      <c r="AW96">
        <v>0.35799999999999998</v>
      </c>
      <c r="AX96">
        <v>5.8108134094530098E-2</v>
      </c>
      <c r="AY96">
        <v>8.5065792343967106E-2</v>
      </c>
      <c r="AZ96">
        <v>-0.106325619246491</v>
      </c>
      <c r="BA96">
        <v>0.21588475318276301</v>
      </c>
      <c r="BB96">
        <v>999.99999999999898</v>
      </c>
      <c r="BC96">
        <v>0.504</v>
      </c>
    </row>
    <row r="97" spans="1:55" x14ac:dyDescent="0.25">
      <c r="A97">
        <v>6</v>
      </c>
      <c r="B97" t="s">
        <v>56</v>
      </c>
      <c r="C97" s="5">
        <v>2022</v>
      </c>
      <c r="D97" t="s">
        <v>58</v>
      </c>
      <c r="E97" s="3" t="s">
        <v>55</v>
      </c>
      <c r="F97" s="3" t="s">
        <v>54</v>
      </c>
      <c r="G97" s="1" t="s">
        <v>162</v>
      </c>
      <c r="H97" t="s">
        <v>24</v>
      </c>
      <c r="I97" t="s">
        <v>26</v>
      </c>
      <c r="J97" t="s">
        <v>60</v>
      </c>
      <c r="K97" t="s">
        <v>59</v>
      </c>
      <c r="L97" t="s">
        <v>29</v>
      </c>
      <c r="O97" t="s">
        <v>249</v>
      </c>
      <c r="P97" t="s">
        <v>152</v>
      </c>
      <c r="Q97" t="s">
        <v>74</v>
      </c>
      <c r="R97" t="s">
        <v>171</v>
      </c>
      <c r="S97" t="s">
        <v>548</v>
      </c>
      <c r="T97" t="s">
        <v>81</v>
      </c>
      <c r="U97" t="s">
        <v>189</v>
      </c>
      <c r="V97" t="s">
        <v>13</v>
      </c>
      <c r="W97" t="s">
        <v>414</v>
      </c>
      <c r="X97" t="s">
        <v>205</v>
      </c>
      <c r="AA97" t="s">
        <v>580</v>
      </c>
      <c r="AB97">
        <v>1</v>
      </c>
      <c r="AC97" t="s">
        <v>317</v>
      </c>
      <c r="AD97">
        <v>1</v>
      </c>
      <c r="AE97" t="s">
        <v>345</v>
      </c>
      <c r="AF97" t="str">
        <f t="shared" si="41"/>
        <v>NA</v>
      </c>
      <c r="AG97" t="str">
        <f t="shared" si="40"/>
        <v>NA</v>
      </c>
      <c r="AH97" t="str">
        <f t="shared" si="1"/>
        <v>NA</v>
      </c>
      <c r="AI97" t="str">
        <f t="shared" si="7"/>
        <v>NA</v>
      </c>
      <c r="AJ97">
        <f t="shared" si="2"/>
        <v>0</v>
      </c>
      <c r="AK97">
        <f t="shared" si="3"/>
        <v>0</v>
      </c>
      <c r="AL97">
        <f t="shared" si="4"/>
        <v>0</v>
      </c>
      <c r="AM97">
        <f t="shared" si="8"/>
        <v>0.15700000000000003</v>
      </c>
      <c r="AN97">
        <v>0.48628547671773498</v>
      </c>
      <c r="AO97">
        <v>9.5941416830898394</v>
      </c>
      <c r="AP97">
        <v>0.84299999999999997</v>
      </c>
      <c r="AQ97">
        <v>118</v>
      </c>
      <c r="AR97">
        <v>6.1340638273543101E-2</v>
      </c>
      <c r="AS97">
        <v>0.13199072527594</v>
      </c>
      <c r="AT97">
        <v>-0.20244619567529301</v>
      </c>
      <c r="AU97">
        <v>0.32391779404133603</v>
      </c>
      <c r="AV97">
        <v>1000</v>
      </c>
      <c r="AW97">
        <v>0.62</v>
      </c>
      <c r="AX97">
        <v>-2.8524187289915501E-2</v>
      </c>
      <c r="AY97">
        <v>7.0840509548314196E-2</v>
      </c>
      <c r="AZ97">
        <v>-0.18358639910729799</v>
      </c>
      <c r="BA97">
        <v>9.2692761027137693E-2</v>
      </c>
      <c r="BB97">
        <v>1000</v>
      </c>
      <c r="BC97">
        <v>0.68200000000000005</v>
      </c>
    </row>
    <row r="98" spans="1:55" x14ac:dyDescent="0.25">
      <c r="A98">
        <v>6</v>
      </c>
      <c r="B98" t="s">
        <v>56</v>
      </c>
      <c r="C98" s="5">
        <v>2022</v>
      </c>
      <c r="D98" t="s">
        <v>58</v>
      </c>
      <c r="E98" s="3" t="s">
        <v>55</v>
      </c>
      <c r="F98" s="3" t="s">
        <v>54</v>
      </c>
      <c r="G98" s="1" t="s">
        <v>162</v>
      </c>
      <c r="H98" t="s">
        <v>24</v>
      </c>
      <c r="I98" t="s">
        <v>26</v>
      </c>
      <c r="J98" t="s">
        <v>60</v>
      </c>
      <c r="K98" t="s">
        <v>59</v>
      </c>
      <c r="L98" t="s">
        <v>29</v>
      </c>
      <c r="O98" t="s">
        <v>249</v>
      </c>
      <c r="P98" t="s">
        <v>152</v>
      </c>
      <c r="Q98" t="s">
        <v>74</v>
      </c>
      <c r="R98" t="s">
        <v>171</v>
      </c>
      <c r="S98" t="s">
        <v>548</v>
      </c>
      <c r="T98" t="s">
        <v>82</v>
      </c>
      <c r="U98" t="s">
        <v>190</v>
      </c>
      <c r="V98" t="s">
        <v>13</v>
      </c>
      <c r="W98" t="s">
        <v>414</v>
      </c>
      <c r="X98" t="s">
        <v>205</v>
      </c>
      <c r="AA98" t="s">
        <v>580</v>
      </c>
      <c r="AB98">
        <v>1</v>
      </c>
      <c r="AC98" t="s">
        <v>317</v>
      </c>
      <c r="AD98">
        <v>1</v>
      </c>
      <c r="AE98" t="s">
        <v>344</v>
      </c>
      <c r="AF98" t="str">
        <f t="shared" si="41"/>
        <v>negative directional</v>
      </c>
      <c r="AG98" t="str">
        <f t="shared" si="40"/>
        <v>negative directional</v>
      </c>
      <c r="AH98">
        <f t="shared" si="1"/>
        <v>-0.21389155197034901</v>
      </c>
      <c r="AI98">
        <f t="shared" si="7"/>
        <v>9.9606875113335297E-2</v>
      </c>
      <c r="AJ98">
        <f t="shared" si="2"/>
        <v>1</v>
      </c>
      <c r="AK98">
        <f t="shared" si="3"/>
        <v>0</v>
      </c>
      <c r="AL98">
        <f t="shared" si="4"/>
        <v>0</v>
      </c>
      <c r="AM98">
        <f t="shared" si="8"/>
        <v>0.44099999999999995</v>
      </c>
      <c r="AN98">
        <v>-0.61941969717446399</v>
      </c>
      <c r="AO98">
        <v>53.919529779449903</v>
      </c>
      <c r="AP98">
        <v>0.55900000000000005</v>
      </c>
      <c r="AQ98">
        <v>118</v>
      </c>
      <c r="AR98">
        <v>-0.21389155197034901</v>
      </c>
      <c r="AS98">
        <v>9.9606875113335297E-2</v>
      </c>
      <c r="AT98">
        <v>-0.42737913394466898</v>
      </c>
      <c r="AU98">
        <v>-3.4470246049750103E-2</v>
      </c>
      <c r="AV98">
        <v>1000</v>
      </c>
      <c r="AW98">
        <v>3.7999999999999999E-2</v>
      </c>
      <c r="AX98">
        <v>-7.3786367810490397E-3</v>
      </c>
      <c r="AY98">
        <v>5.8196425839915703E-2</v>
      </c>
      <c r="AZ98">
        <v>-0.119784390641144</v>
      </c>
      <c r="BA98">
        <v>0.106171664101566</v>
      </c>
      <c r="BB98">
        <v>1000</v>
      </c>
      <c r="BC98">
        <v>0.89800000000000002</v>
      </c>
    </row>
    <row r="99" spans="1:55" x14ac:dyDescent="0.25">
      <c r="A99">
        <v>6</v>
      </c>
      <c r="B99" t="s">
        <v>56</v>
      </c>
      <c r="C99" s="5">
        <v>2022</v>
      </c>
      <c r="D99" t="s">
        <v>58</v>
      </c>
      <c r="E99" s="3" t="s">
        <v>55</v>
      </c>
      <c r="F99" s="3" t="s">
        <v>54</v>
      </c>
      <c r="G99" s="1" t="s">
        <v>162</v>
      </c>
      <c r="H99" t="s">
        <v>24</v>
      </c>
      <c r="I99" t="s">
        <v>26</v>
      </c>
      <c r="J99" t="s">
        <v>60</v>
      </c>
      <c r="K99" t="s">
        <v>59</v>
      </c>
      <c r="L99" t="s">
        <v>29</v>
      </c>
      <c r="O99" t="s">
        <v>249</v>
      </c>
      <c r="P99" t="s">
        <v>152</v>
      </c>
      <c r="Q99" t="s">
        <v>74</v>
      </c>
      <c r="R99" t="s">
        <v>171</v>
      </c>
      <c r="S99" t="s">
        <v>548</v>
      </c>
      <c r="T99" t="s">
        <v>83</v>
      </c>
      <c r="U99" t="s">
        <v>191</v>
      </c>
      <c r="V99" t="s">
        <v>13</v>
      </c>
      <c r="W99" t="s">
        <v>414</v>
      </c>
      <c r="X99" t="s">
        <v>205</v>
      </c>
      <c r="AA99" t="s">
        <v>580</v>
      </c>
      <c r="AB99">
        <v>1</v>
      </c>
      <c r="AC99" t="s">
        <v>317</v>
      </c>
      <c r="AD99">
        <v>1</v>
      </c>
      <c r="AE99" t="s">
        <v>345</v>
      </c>
      <c r="AF99" t="str">
        <f t="shared" si="41"/>
        <v>NA</v>
      </c>
      <c r="AG99" t="str">
        <f t="shared" si="40"/>
        <v>NA</v>
      </c>
      <c r="AH99" t="str">
        <f t="shared" si="1"/>
        <v>NA</v>
      </c>
      <c r="AI99" t="str">
        <f t="shared" si="7"/>
        <v>NA</v>
      </c>
      <c r="AJ99">
        <f t="shared" si="2"/>
        <v>0</v>
      </c>
      <c r="AK99">
        <f t="shared" si="3"/>
        <v>0</v>
      </c>
      <c r="AL99">
        <f t="shared" si="4"/>
        <v>0</v>
      </c>
      <c r="AM99">
        <f t="shared" si="8"/>
        <v>0.17200000000000004</v>
      </c>
      <c r="AN99">
        <v>0.52432533393423897</v>
      </c>
      <c r="AO99">
        <v>21.4706822476345</v>
      </c>
      <c r="AP99">
        <v>0.82799999999999996</v>
      </c>
      <c r="AQ99">
        <v>118</v>
      </c>
      <c r="AR99">
        <v>5.2679443812161997E-2</v>
      </c>
      <c r="AS99">
        <v>0.11663517515044999</v>
      </c>
      <c r="AT99">
        <v>-0.17398691707057901</v>
      </c>
      <c r="AU99">
        <v>0.279962597342092</v>
      </c>
      <c r="AV99">
        <v>817.70402864100299</v>
      </c>
      <c r="AW99">
        <v>0.64800000000000002</v>
      </c>
      <c r="AX99">
        <v>-4.6089691156654601E-2</v>
      </c>
      <c r="AY99">
        <v>5.2471719444701199E-2</v>
      </c>
      <c r="AZ99">
        <v>-0.15362074847507801</v>
      </c>
      <c r="BA99">
        <v>4.7678543342044598E-2</v>
      </c>
      <c r="BB99">
        <v>999.99999999999898</v>
      </c>
      <c r="BC99">
        <v>0.374</v>
      </c>
    </row>
    <row r="100" spans="1:55" x14ac:dyDescent="0.25">
      <c r="A100">
        <v>6</v>
      </c>
      <c r="B100" t="s">
        <v>56</v>
      </c>
      <c r="C100" s="5">
        <v>2022</v>
      </c>
      <c r="D100" t="s">
        <v>58</v>
      </c>
      <c r="E100" s="3" t="s">
        <v>55</v>
      </c>
      <c r="F100" s="3" t="s">
        <v>54</v>
      </c>
      <c r="G100" s="1" t="s">
        <v>162</v>
      </c>
      <c r="H100" t="s">
        <v>24</v>
      </c>
      <c r="I100" t="s">
        <v>26</v>
      </c>
      <c r="J100" t="s">
        <v>60</v>
      </c>
      <c r="K100" t="s">
        <v>59</v>
      </c>
      <c r="L100" t="s">
        <v>29</v>
      </c>
      <c r="P100" t="s">
        <v>152</v>
      </c>
      <c r="Q100" t="s">
        <v>73</v>
      </c>
      <c r="R100" t="s">
        <v>172</v>
      </c>
      <c r="S100" t="s">
        <v>548</v>
      </c>
      <c r="T100" t="s">
        <v>79</v>
      </c>
      <c r="U100" t="s">
        <v>173</v>
      </c>
      <c r="V100" t="s">
        <v>11</v>
      </c>
      <c r="W100" t="s">
        <v>414</v>
      </c>
      <c r="X100" t="s">
        <v>205</v>
      </c>
      <c r="AA100" t="s">
        <v>580</v>
      </c>
      <c r="AB100" t="s">
        <v>345</v>
      </c>
      <c r="AC100" t="s">
        <v>317</v>
      </c>
      <c r="AD100">
        <v>1</v>
      </c>
      <c r="AE100" t="s">
        <v>345</v>
      </c>
      <c r="AF100" t="str">
        <f t="shared" si="41"/>
        <v>NA</v>
      </c>
      <c r="AG100" t="str">
        <f t="shared" si="40"/>
        <v>NA</v>
      </c>
      <c r="AH100" t="str">
        <f t="shared" si="1"/>
        <v>NA</v>
      </c>
      <c r="AI100" t="str">
        <f t="shared" si="7"/>
        <v>NA</v>
      </c>
      <c r="AJ100">
        <f t="shared" si="2"/>
        <v>0</v>
      </c>
      <c r="AK100">
        <f t="shared" si="3"/>
        <v>0</v>
      </c>
      <c r="AL100">
        <f t="shared" si="4"/>
        <v>0</v>
      </c>
      <c r="AM100">
        <f t="shared" si="8"/>
        <v>0.20499999999999996</v>
      </c>
      <c r="AN100">
        <v>0.33048049216347303</v>
      </c>
      <c r="AO100">
        <v>114.530308549602</v>
      </c>
      <c r="AP100">
        <v>0.79500000000000004</v>
      </c>
      <c r="AQ100">
        <v>118</v>
      </c>
      <c r="AR100">
        <v>3.8163537004098899E-2</v>
      </c>
      <c r="AS100">
        <v>0.124008980332935</v>
      </c>
      <c r="AT100">
        <v>-0.21328476525377499</v>
      </c>
      <c r="AU100">
        <v>0.277520074290805</v>
      </c>
      <c r="AV100">
        <v>999.99999999999898</v>
      </c>
      <c r="AW100">
        <v>0.752</v>
      </c>
      <c r="AX100">
        <v>3.0280006511056699E-2</v>
      </c>
      <c r="AY100">
        <v>5.50019031139828E-2</v>
      </c>
      <c r="AZ100">
        <v>-7.5752257194835707E-2</v>
      </c>
      <c r="BA100">
        <v>0.131706407784804</v>
      </c>
      <c r="BB100">
        <v>1000</v>
      </c>
      <c r="BC100">
        <v>0.57799999999999996</v>
      </c>
    </row>
    <row r="101" spans="1:55" x14ac:dyDescent="0.25">
      <c r="A101">
        <v>6</v>
      </c>
      <c r="B101" t="s">
        <v>56</v>
      </c>
      <c r="C101" s="5">
        <v>2022</v>
      </c>
      <c r="D101" t="s">
        <v>58</v>
      </c>
      <c r="E101" s="3" t="s">
        <v>55</v>
      </c>
      <c r="F101" s="3" t="s">
        <v>54</v>
      </c>
      <c r="G101" s="1" t="s">
        <v>162</v>
      </c>
      <c r="H101" t="s">
        <v>24</v>
      </c>
      <c r="I101" t="s">
        <v>26</v>
      </c>
      <c r="J101" t="s">
        <v>60</v>
      </c>
      <c r="K101" t="s">
        <v>59</v>
      </c>
      <c r="L101" t="s">
        <v>29</v>
      </c>
      <c r="P101" t="s">
        <v>152</v>
      </c>
      <c r="Q101" t="s">
        <v>73</v>
      </c>
      <c r="R101" t="s">
        <v>172</v>
      </c>
      <c r="S101" t="s">
        <v>548</v>
      </c>
      <c r="T101" t="s">
        <v>63</v>
      </c>
      <c r="U101" t="s">
        <v>174</v>
      </c>
      <c r="V101" t="s">
        <v>11</v>
      </c>
      <c r="W101" t="s">
        <v>414</v>
      </c>
      <c r="X101" t="s">
        <v>205</v>
      </c>
      <c r="AA101" t="s">
        <v>580</v>
      </c>
      <c r="AB101" t="s">
        <v>345</v>
      </c>
      <c r="AC101" t="s">
        <v>317</v>
      </c>
      <c r="AD101">
        <v>1</v>
      </c>
      <c r="AE101" t="s">
        <v>345</v>
      </c>
      <c r="AF101" t="str">
        <f t="shared" si="41"/>
        <v>positive directional</v>
      </c>
      <c r="AG101" t="str">
        <f t="shared" si="40"/>
        <v>positive directional</v>
      </c>
      <c r="AH101">
        <f t="shared" si="1"/>
        <v>0.25320280668279699</v>
      </c>
      <c r="AI101">
        <f t="shared" si="7"/>
        <v>0.109243881852744</v>
      </c>
      <c r="AJ101">
        <f t="shared" si="2"/>
        <v>1</v>
      </c>
      <c r="AK101">
        <f t="shared" si="3"/>
        <v>0</v>
      </c>
      <c r="AL101">
        <f t="shared" si="4"/>
        <v>0</v>
      </c>
      <c r="AM101">
        <f t="shared" si="8"/>
        <v>0.29900000000000004</v>
      </c>
      <c r="AN101">
        <v>-1.0389320474621</v>
      </c>
      <c r="AO101">
        <v>308.06821782589498</v>
      </c>
      <c r="AP101">
        <v>0.70099999999999996</v>
      </c>
      <c r="AQ101">
        <v>118</v>
      </c>
      <c r="AR101">
        <v>0.25320280668279699</v>
      </c>
      <c r="AS101">
        <v>0.109243881852744</v>
      </c>
      <c r="AT101">
        <v>5.2077772590564599E-2</v>
      </c>
      <c r="AU101">
        <v>0.48398473819543097</v>
      </c>
      <c r="AV101">
        <v>1000</v>
      </c>
      <c r="AW101">
        <v>0.03</v>
      </c>
      <c r="AX101">
        <v>5.7341789257860001E-2</v>
      </c>
      <c r="AY101">
        <v>8.5717197880905802E-2</v>
      </c>
      <c r="AZ101">
        <v>-0.114623239319371</v>
      </c>
      <c r="BA101">
        <v>0.22070551168871999</v>
      </c>
      <c r="BB101">
        <v>1165.0168030529401</v>
      </c>
      <c r="BC101">
        <v>0.50600000000000001</v>
      </c>
    </row>
    <row r="102" spans="1:55" x14ac:dyDescent="0.25">
      <c r="A102">
        <v>6</v>
      </c>
      <c r="B102" t="s">
        <v>56</v>
      </c>
      <c r="C102" s="5">
        <v>2022</v>
      </c>
      <c r="D102" t="s">
        <v>58</v>
      </c>
      <c r="E102" s="3" t="s">
        <v>55</v>
      </c>
      <c r="F102" s="3" t="s">
        <v>54</v>
      </c>
      <c r="G102" s="1" t="s">
        <v>162</v>
      </c>
      <c r="H102" t="s">
        <v>24</v>
      </c>
      <c r="I102" t="s">
        <v>26</v>
      </c>
      <c r="J102" t="s">
        <v>60</v>
      </c>
      <c r="K102" t="s">
        <v>59</v>
      </c>
      <c r="L102" t="s">
        <v>29</v>
      </c>
      <c r="P102" t="s">
        <v>152</v>
      </c>
      <c r="Q102" t="s">
        <v>73</v>
      </c>
      <c r="R102" t="s">
        <v>172</v>
      </c>
      <c r="S102" t="s">
        <v>548</v>
      </c>
      <c r="T102" t="s">
        <v>64</v>
      </c>
      <c r="U102" t="s">
        <v>201</v>
      </c>
      <c r="V102" t="s">
        <v>11</v>
      </c>
      <c r="W102" t="s">
        <v>414</v>
      </c>
      <c r="X102" t="s">
        <v>205</v>
      </c>
      <c r="AA102" t="s">
        <v>580</v>
      </c>
      <c r="AB102" t="s">
        <v>345</v>
      </c>
      <c r="AC102" t="s">
        <v>317</v>
      </c>
      <c r="AD102">
        <v>1</v>
      </c>
      <c r="AE102" t="s">
        <v>345</v>
      </c>
      <c r="AF102" t="str">
        <f t="shared" si="41"/>
        <v>NA</v>
      </c>
      <c r="AG102" t="str">
        <f t="shared" si="40"/>
        <v>NA</v>
      </c>
      <c r="AH102" t="str">
        <f t="shared" si="1"/>
        <v>NA</v>
      </c>
      <c r="AI102" t="str">
        <f t="shared" si="7"/>
        <v>NA</v>
      </c>
      <c r="AJ102">
        <f t="shared" si="2"/>
        <v>0</v>
      </c>
      <c r="AK102">
        <f t="shared" si="3"/>
        <v>0</v>
      </c>
      <c r="AL102">
        <f t="shared" si="4"/>
        <v>0</v>
      </c>
      <c r="AM102">
        <f t="shared" si="8"/>
        <v>7.2999999999999954E-2</v>
      </c>
      <c r="AN102">
        <v>0.72495727436573199</v>
      </c>
      <c r="AO102">
        <v>66.9677135821251</v>
      </c>
      <c r="AP102">
        <v>0.92700000000000005</v>
      </c>
      <c r="AQ102">
        <v>118</v>
      </c>
      <c r="AR102">
        <v>0.21901655771133499</v>
      </c>
      <c r="AS102">
        <v>0.14736213496629599</v>
      </c>
      <c r="AT102">
        <v>-7.4935115575499395E-2</v>
      </c>
      <c r="AU102">
        <v>0.498723906029227</v>
      </c>
      <c r="AV102">
        <v>1407.2134672201901</v>
      </c>
      <c r="AW102">
        <v>0.14399999999999999</v>
      </c>
      <c r="AX102">
        <v>-0.140076111239818</v>
      </c>
      <c r="AY102">
        <v>8.5185896058173699E-2</v>
      </c>
      <c r="AZ102">
        <v>-0.29612248783996598</v>
      </c>
      <c r="BA102">
        <v>3.5701305241673302E-2</v>
      </c>
      <c r="BB102">
        <v>836.72654977389698</v>
      </c>
      <c r="BC102">
        <v>0.11</v>
      </c>
    </row>
    <row r="103" spans="1:55" x14ac:dyDescent="0.25">
      <c r="A103">
        <v>6</v>
      </c>
      <c r="B103" t="s">
        <v>56</v>
      </c>
      <c r="C103" s="5">
        <v>2022</v>
      </c>
      <c r="D103" t="s">
        <v>58</v>
      </c>
      <c r="E103" s="3" t="s">
        <v>55</v>
      </c>
      <c r="F103" s="3" t="s">
        <v>54</v>
      </c>
      <c r="G103" s="1" t="s">
        <v>162</v>
      </c>
      <c r="H103" t="s">
        <v>24</v>
      </c>
      <c r="I103" t="s">
        <v>26</v>
      </c>
      <c r="J103" t="s">
        <v>60</v>
      </c>
      <c r="K103" t="s">
        <v>59</v>
      </c>
      <c r="L103" t="s">
        <v>29</v>
      </c>
      <c r="P103" t="s">
        <v>152</v>
      </c>
      <c r="Q103" t="s">
        <v>73</v>
      </c>
      <c r="R103" t="s">
        <v>172</v>
      </c>
      <c r="S103" t="s">
        <v>548</v>
      </c>
      <c r="T103" t="s">
        <v>65</v>
      </c>
      <c r="U103" t="s">
        <v>187</v>
      </c>
      <c r="V103" t="s">
        <v>11</v>
      </c>
      <c r="W103" t="s">
        <v>414</v>
      </c>
      <c r="X103" t="s">
        <v>205</v>
      </c>
      <c r="AA103" t="s">
        <v>580</v>
      </c>
      <c r="AB103" t="s">
        <v>345</v>
      </c>
      <c r="AC103" t="s">
        <v>317</v>
      </c>
      <c r="AD103">
        <v>1</v>
      </c>
      <c r="AE103" t="s">
        <v>345</v>
      </c>
      <c r="AF103" t="str">
        <f t="shared" si="41"/>
        <v>NA</v>
      </c>
      <c r="AG103" t="str">
        <f t="shared" si="40"/>
        <v>NA</v>
      </c>
      <c r="AH103" t="str">
        <f t="shared" si="1"/>
        <v>NA</v>
      </c>
      <c r="AI103" t="str">
        <f t="shared" si="7"/>
        <v>NA</v>
      </c>
      <c r="AJ103">
        <f t="shared" si="2"/>
        <v>0</v>
      </c>
      <c r="AK103">
        <f t="shared" si="3"/>
        <v>0</v>
      </c>
      <c r="AL103">
        <f t="shared" si="4"/>
        <v>0</v>
      </c>
      <c r="AM103">
        <f t="shared" si="8"/>
        <v>0.31000000000000005</v>
      </c>
      <c r="AN103">
        <v>0.749530811136641</v>
      </c>
      <c r="AO103">
        <v>231.61772251489799</v>
      </c>
      <c r="AP103">
        <v>0.69</v>
      </c>
      <c r="AQ103">
        <v>118</v>
      </c>
      <c r="AR103">
        <v>0.191652658846515</v>
      </c>
      <c r="AS103">
        <v>0.13929417681904099</v>
      </c>
      <c r="AT103">
        <v>-6.6912418580614003E-2</v>
      </c>
      <c r="AU103">
        <v>0.46375364254345203</v>
      </c>
      <c r="AV103">
        <v>999.99999999999795</v>
      </c>
      <c r="AW103">
        <v>0.16200000000000001</v>
      </c>
      <c r="AX103">
        <v>-3.1765439613371603E-2</v>
      </c>
      <c r="AY103">
        <v>7.6242526601538393E-2</v>
      </c>
      <c r="AZ103">
        <v>-0.18491610615456</v>
      </c>
      <c r="BA103">
        <v>0.113342313561589</v>
      </c>
      <c r="BB103">
        <v>1000</v>
      </c>
      <c r="BC103">
        <v>0.69199999999999995</v>
      </c>
    </row>
    <row r="104" spans="1:55" x14ac:dyDescent="0.25">
      <c r="A104">
        <v>6</v>
      </c>
      <c r="B104" t="s">
        <v>56</v>
      </c>
      <c r="C104" s="5">
        <v>2022</v>
      </c>
      <c r="D104" t="s">
        <v>58</v>
      </c>
      <c r="E104" s="3" t="s">
        <v>55</v>
      </c>
      <c r="F104" s="3" t="s">
        <v>54</v>
      </c>
      <c r="G104" s="1" t="s">
        <v>162</v>
      </c>
      <c r="H104" t="s">
        <v>24</v>
      </c>
      <c r="I104" t="s">
        <v>26</v>
      </c>
      <c r="J104" t="s">
        <v>60</v>
      </c>
      <c r="K104" t="s">
        <v>59</v>
      </c>
      <c r="L104" t="s">
        <v>29</v>
      </c>
      <c r="P104" t="s">
        <v>152</v>
      </c>
      <c r="Q104" t="s">
        <v>73</v>
      </c>
      <c r="R104" t="s">
        <v>172</v>
      </c>
      <c r="S104" t="s">
        <v>548</v>
      </c>
      <c r="T104" t="s">
        <v>66</v>
      </c>
      <c r="U104" t="s">
        <v>176</v>
      </c>
      <c r="V104" t="s">
        <v>40</v>
      </c>
      <c r="W104" t="s">
        <v>414</v>
      </c>
      <c r="X104" t="s">
        <v>205</v>
      </c>
      <c r="AA104" t="s">
        <v>580</v>
      </c>
      <c r="AB104" t="s">
        <v>345</v>
      </c>
      <c r="AC104" t="s">
        <v>317</v>
      </c>
      <c r="AD104">
        <v>1</v>
      </c>
      <c r="AE104" t="s">
        <v>345</v>
      </c>
      <c r="AF104" t="str">
        <f t="shared" si="41"/>
        <v>NA</v>
      </c>
      <c r="AG104" t="str">
        <f t="shared" si="40"/>
        <v>NA</v>
      </c>
      <c r="AH104" t="str">
        <f t="shared" si="1"/>
        <v>NA</v>
      </c>
      <c r="AI104" t="str">
        <f t="shared" si="7"/>
        <v>NA</v>
      </c>
      <c r="AJ104">
        <f t="shared" si="2"/>
        <v>0</v>
      </c>
      <c r="AK104">
        <f t="shared" si="3"/>
        <v>0</v>
      </c>
      <c r="AL104">
        <f t="shared" si="4"/>
        <v>0</v>
      </c>
      <c r="AM104">
        <f t="shared" si="8"/>
        <v>0.22399999999999998</v>
      </c>
      <c r="AN104">
        <v>-0.41840307563162099</v>
      </c>
      <c r="AO104">
        <v>18.288570475924001</v>
      </c>
      <c r="AP104">
        <v>0.77600000000000002</v>
      </c>
      <c r="AQ104">
        <v>118</v>
      </c>
      <c r="AR104">
        <v>9.1636882902172201E-2</v>
      </c>
      <c r="AS104">
        <v>0.119518890823955</v>
      </c>
      <c r="AT104">
        <v>-0.124992486977135</v>
      </c>
      <c r="AU104">
        <v>0.33673996095967601</v>
      </c>
      <c r="AV104">
        <v>1000</v>
      </c>
      <c r="AW104">
        <v>0.45200000000000001</v>
      </c>
      <c r="AX104">
        <v>1.70093970403523E-2</v>
      </c>
      <c r="AY104">
        <v>6.7368861277474795E-2</v>
      </c>
      <c r="AZ104">
        <v>-0.102088676645508</v>
      </c>
      <c r="BA104">
        <v>0.155115427478449</v>
      </c>
      <c r="BB104">
        <v>999.99999999999898</v>
      </c>
      <c r="BC104">
        <v>0.79200000000000004</v>
      </c>
    </row>
    <row r="105" spans="1:55" x14ac:dyDescent="0.25">
      <c r="A105">
        <v>6</v>
      </c>
      <c r="B105" t="s">
        <v>56</v>
      </c>
      <c r="C105" s="5">
        <v>2022</v>
      </c>
      <c r="D105" t="s">
        <v>58</v>
      </c>
      <c r="E105" s="3" t="s">
        <v>55</v>
      </c>
      <c r="F105" s="3" t="s">
        <v>54</v>
      </c>
      <c r="G105" s="1" t="s">
        <v>162</v>
      </c>
      <c r="H105" t="s">
        <v>24</v>
      </c>
      <c r="I105" t="s">
        <v>26</v>
      </c>
      <c r="J105" t="s">
        <v>60</v>
      </c>
      <c r="K105" t="s">
        <v>59</v>
      </c>
      <c r="L105" t="s">
        <v>29</v>
      </c>
      <c r="P105" t="s">
        <v>152</v>
      </c>
      <c r="Q105" t="s">
        <v>73</v>
      </c>
      <c r="R105" t="s">
        <v>172</v>
      </c>
      <c r="S105" t="s">
        <v>548</v>
      </c>
      <c r="T105" t="s">
        <v>67</v>
      </c>
      <c r="U105" t="s">
        <v>177</v>
      </c>
      <c r="V105" t="s">
        <v>40</v>
      </c>
      <c r="W105" t="s">
        <v>414</v>
      </c>
      <c r="X105" t="s">
        <v>205</v>
      </c>
      <c r="AA105" t="s">
        <v>580</v>
      </c>
      <c r="AB105" t="s">
        <v>345</v>
      </c>
      <c r="AC105" t="s">
        <v>317</v>
      </c>
      <c r="AD105">
        <v>1</v>
      </c>
      <c r="AE105" t="s">
        <v>345</v>
      </c>
      <c r="AF105" t="str">
        <f t="shared" si="41"/>
        <v>NA</v>
      </c>
      <c r="AG105" t="str">
        <f t="shared" si="40"/>
        <v>NA</v>
      </c>
      <c r="AH105" t="str">
        <f t="shared" si="1"/>
        <v>NA</v>
      </c>
      <c r="AI105" t="str">
        <f t="shared" si="7"/>
        <v>NA</v>
      </c>
      <c r="AJ105">
        <f t="shared" si="2"/>
        <v>0</v>
      </c>
      <c r="AK105">
        <f t="shared" si="3"/>
        <v>0</v>
      </c>
      <c r="AL105">
        <f t="shared" si="4"/>
        <v>0</v>
      </c>
      <c r="AM105">
        <f t="shared" si="8"/>
        <v>0.36099999999999999</v>
      </c>
      <c r="AN105">
        <v>-0.537513583432496</v>
      </c>
      <c r="AO105">
        <v>962.14574607132295</v>
      </c>
      <c r="AP105">
        <v>0.63900000000000001</v>
      </c>
      <c r="AQ105">
        <v>118</v>
      </c>
      <c r="AR105">
        <v>0.23444687340260201</v>
      </c>
      <c r="AS105">
        <v>0.140206440705793</v>
      </c>
      <c r="AT105">
        <v>-2.71759851311799E-2</v>
      </c>
      <c r="AU105">
        <v>0.53171550533443201</v>
      </c>
      <c r="AV105">
        <v>1000</v>
      </c>
      <c r="AW105">
        <v>9.2000000000000096E-2</v>
      </c>
      <c r="AX105">
        <v>3.1467886499029602E-3</v>
      </c>
      <c r="AY105">
        <v>8.2539629632983405E-2</v>
      </c>
      <c r="AZ105">
        <v>-0.17073784110495199</v>
      </c>
      <c r="BA105">
        <v>0.158053829814889</v>
      </c>
      <c r="BB105">
        <v>1000</v>
      </c>
      <c r="BC105">
        <v>0.97199999999999998</v>
      </c>
    </row>
    <row r="106" spans="1:55" x14ac:dyDescent="0.25">
      <c r="A106">
        <v>6</v>
      </c>
      <c r="B106" t="s">
        <v>56</v>
      </c>
      <c r="C106" s="5">
        <v>2022</v>
      </c>
      <c r="D106" t="s">
        <v>58</v>
      </c>
      <c r="E106" s="3" t="s">
        <v>55</v>
      </c>
      <c r="F106" s="3" t="s">
        <v>54</v>
      </c>
      <c r="G106" s="1" t="s">
        <v>162</v>
      </c>
      <c r="H106" t="s">
        <v>24</v>
      </c>
      <c r="I106" t="s">
        <v>26</v>
      </c>
      <c r="J106" t="s">
        <v>60</v>
      </c>
      <c r="K106" t="s">
        <v>59</v>
      </c>
      <c r="L106" t="s">
        <v>29</v>
      </c>
      <c r="P106" t="s">
        <v>152</v>
      </c>
      <c r="Q106" t="s">
        <v>73</v>
      </c>
      <c r="R106" t="s">
        <v>172</v>
      </c>
      <c r="S106" t="s">
        <v>548</v>
      </c>
      <c r="T106" t="s">
        <v>68</v>
      </c>
      <c r="U106" t="s">
        <v>178</v>
      </c>
      <c r="V106" t="s">
        <v>40</v>
      </c>
      <c r="W106" t="s">
        <v>414</v>
      </c>
      <c r="X106" t="s">
        <v>205</v>
      </c>
      <c r="AA106" t="s">
        <v>580</v>
      </c>
      <c r="AB106" t="s">
        <v>345</v>
      </c>
      <c r="AC106" t="s">
        <v>317</v>
      </c>
      <c r="AD106">
        <v>1</v>
      </c>
      <c r="AE106" t="s">
        <v>345</v>
      </c>
      <c r="AF106" t="str">
        <f t="shared" si="41"/>
        <v>NA</v>
      </c>
      <c r="AG106" t="str">
        <f t="shared" si="40"/>
        <v>NA</v>
      </c>
      <c r="AH106" t="str">
        <f t="shared" si="1"/>
        <v>NA</v>
      </c>
      <c r="AI106" t="str">
        <f t="shared" si="7"/>
        <v>NA</v>
      </c>
      <c r="AJ106">
        <f t="shared" si="2"/>
        <v>0</v>
      </c>
      <c r="AK106">
        <f t="shared" si="3"/>
        <v>0</v>
      </c>
      <c r="AL106">
        <f t="shared" si="4"/>
        <v>0</v>
      </c>
      <c r="AM106">
        <f t="shared" si="8"/>
        <v>0.15000000000000002</v>
      </c>
      <c r="AN106">
        <v>0.482578981834624</v>
      </c>
      <c r="AO106">
        <v>37.202877263099097</v>
      </c>
      <c r="AP106">
        <v>0.85</v>
      </c>
      <c r="AQ106">
        <v>118</v>
      </c>
      <c r="AR106">
        <v>-5.3642400247848696E-3</v>
      </c>
      <c r="AS106">
        <v>0.14623973932746101</v>
      </c>
      <c r="AT106">
        <v>-0.31102467249729698</v>
      </c>
      <c r="AU106">
        <v>0.25107252011366699</v>
      </c>
      <c r="AV106">
        <v>1000</v>
      </c>
      <c r="AW106">
        <v>0.96399999999999997</v>
      </c>
      <c r="AX106">
        <v>-3.07896486780504E-2</v>
      </c>
      <c r="AY106">
        <v>8.3992208913772001E-2</v>
      </c>
      <c r="AZ106">
        <v>-0.18486329130246301</v>
      </c>
      <c r="BA106">
        <v>0.141964790775091</v>
      </c>
      <c r="BB106">
        <v>1000</v>
      </c>
      <c r="BC106">
        <v>0.72399999999999998</v>
      </c>
    </row>
    <row r="107" spans="1:55" x14ac:dyDescent="0.25">
      <c r="A107">
        <v>6</v>
      </c>
      <c r="B107" t="s">
        <v>56</v>
      </c>
      <c r="C107" s="5">
        <v>2022</v>
      </c>
      <c r="D107" t="s">
        <v>58</v>
      </c>
      <c r="E107" s="3" t="s">
        <v>55</v>
      </c>
      <c r="F107" s="3" t="s">
        <v>54</v>
      </c>
      <c r="G107" s="1" t="s">
        <v>162</v>
      </c>
      <c r="H107" t="s">
        <v>24</v>
      </c>
      <c r="I107" t="s">
        <v>26</v>
      </c>
      <c r="J107" t="s">
        <v>60</v>
      </c>
      <c r="K107" t="s">
        <v>59</v>
      </c>
      <c r="L107" t="s">
        <v>29</v>
      </c>
      <c r="P107" t="s">
        <v>152</v>
      </c>
      <c r="Q107" t="s">
        <v>73</v>
      </c>
      <c r="R107" t="s">
        <v>172</v>
      </c>
      <c r="S107" t="s">
        <v>548</v>
      </c>
      <c r="T107" t="s">
        <v>69</v>
      </c>
      <c r="U107" t="s">
        <v>179</v>
      </c>
      <c r="V107" t="s">
        <v>40</v>
      </c>
      <c r="W107" t="s">
        <v>414</v>
      </c>
      <c r="X107" t="s">
        <v>205</v>
      </c>
      <c r="AA107" t="s">
        <v>580</v>
      </c>
      <c r="AB107" t="s">
        <v>345</v>
      </c>
      <c r="AC107" t="s">
        <v>317</v>
      </c>
      <c r="AD107">
        <v>1</v>
      </c>
      <c r="AE107" t="s">
        <v>345</v>
      </c>
      <c r="AF107" t="str">
        <f t="shared" si="41"/>
        <v>NA</v>
      </c>
      <c r="AG107" t="str">
        <f t="shared" si="40"/>
        <v>NA</v>
      </c>
      <c r="AH107" t="str">
        <f t="shared" si="1"/>
        <v>NA</v>
      </c>
      <c r="AI107" t="str">
        <f t="shared" si="7"/>
        <v>NA</v>
      </c>
      <c r="AJ107">
        <f t="shared" si="2"/>
        <v>0</v>
      </c>
      <c r="AK107">
        <f t="shared" si="3"/>
        <v>0</v>
      </c>
      <c r="AL107">
        <f t="shared" si="4"/>
        <v>0</v>
      </c>
      <c r="AM107">
        <f t="shared" si="8"/>
        <v>0.23899999999999999</v>
      </c>
      <c r="AN107">
        <v>0.741725645950013</v>
      </c>
      <c r="AO107">
        <v>77.323729742002897</v>
      </c>
      <c r="AP107">
        <v>0.76100000000000001</v>
      </c>
      <c r="AQ107">
        <v>118</v>
      </c>
      <c r="AR107">
        <v>-0.15809133109208201</v>
      </c>
      <c r="AS107">
        <v>0.157429980443856</v>
      </c>
      <c r="AT107">
        <v>-0.49108385499857798</v>
      </c>
      <c r="AU107">
        <v>0.12969613369204999</v>
      </c>
      <c r="AV107">
        <v>1000</v>
      </c>
      <c r="AW107">
        <v>0.32</v>
      </c>
      <c r="AX107">
        <v>4.8577845533774498E-2</v>
      </c>
      <c r="AY107">
        <v>7.1610474036321606E-2</v>
      </c>
      <c r="AZ107">
        <v>-9.0948472774471198E-2</v>
      </c>
      <c r="BA107">
        <v>0.19015976830269199</v>
      </c>
      <c r="BB107">
        <v>1000</v>
      </c>
      <c r="BC107">
        <v>0.47399999999999998</v>
      </c>
    </row>
    <row r="108" spans="1:55" x14ac:dyDescent="0.25">
      <c r="A108">
        <v>6</v>
      </c>
      <c r="B108" t="s">
        <v>56</v>
      </c>
      <c r="C108" s="5">
        <v>2022</v>
      </c>
      <c r="D108" t="s">
        <v>58</v>
      </c>
      <c r="E108" s="3" t="s">
        <v>55</v>
      </c>
      <c r="F108" s="3" t="s">
        <v>54</v>
      </c>
      <c r="G108" s="1" t="s">
        <v>162</v>
      </c>
      <c r="H108" t="s">
        <v>24</v>
      </c>
      <c r="I108" t="s">
        <v>26</v>
      </c>
      <c r="J108" t="s">
        <v>60</v>
      </c>
      <c r="K108" t="s">
        <v>59</v>
      </c>
      <c r="L108" t="s">
        <v>29</v>
      </c>
      <c r="P108" t="s">
        <v>152</v>
      </c>
      <c r="Q108" t="s">
        <v>73</v>
      </c>
      <c r="R108" t="s">
        <v>172</v>
      </c>
      <c r="S108" t="s">
        <v>548</v>
      </c>
      <c r="T108" t="s">
        <v>70</v>
      </c>
      <c r="U108" t="s">
        <v>180</v>
      </c>
      <c r="V108" t="s">
        <v>40</v>
      </c>
      <c r="W108" t="s">
        <v>414</v>
      </c>
      <c r="X108" t="s">
        <v>205</v>
      </c>
      <c r="AA108" t="s">
        <v>580</v>
      </c>
      <c r="AB108" t="s">
        <v>345</v>
      </c>
      <c r="AC108" t="s">
        <v>317</v>
      </c>
      <c r="AD108">
        <v>1</v>
      </c>
      <c r="AE108" t="s">
        <v>345</v>
      </c>
      <c r="AF108" t="str">
        <f t="shared" si="41"/>
        <v>NA</v>
      </c>
      <c r="AG108" t="str">
        <f t="shared" si="40"/>
        <v>NA</v>
      </c>
      <c r="AH108" t="str">
        <f t="shared" si="1"/>
        <v>NA</v>
      </c>
      <c r="AI108" t="str">
        <f t="shared" si="7"/>
        <v>NA</v>
      </c>
      <c r="AJ108">
        <f t="shared" si="2"/>
        <v>0</v>
      </c>
      <c r="AK108">
        <f t="shared" si="3"/>
        <v>0</v>
      </c>
      <c r="AL108">
        <f t="shared" si="4"/>
        <v>0</v>
      </c>
      <c r="AM108">
        <f t="shared" si="8"/>
        <v>0.13500000000000001</v>
      </c>
      <c r="AN108">
        <v>6.5673406181647798E-2</v>
      </c>
      <c r="AO108">
        <v>14.4950453684809</v>
      </c>
      <c r="AP108">
        <v>0.86499999999999999</v>
      </c>
      <c r="AQ108">
        <v>118</v>
      </c>
      <c r="AR108">
        <v>-4.38466094026813E-2</v>
      </c>
      <c r="AS108">
        <v>0.13613954265477299</v>
      </c>
      <c r="AT108">
        <v>-0.33368415985751199</v>
      </c>
      <c r="AU108">
        <v>0.20694894301413999</v>
      </c>
      <c r="AV108">
        <v>1000</v>
      </c>
      <c r="AW108">
        <v>0.73599999999999999</v>
      </c>
      <c r="AX108">
        <v>6.0233604321795003E-2</v>
      </c>
      <c r="AY108">
        <v>8.0679528900463496E-2</v>
      </c>
      <c r="AZ108">
        <v>-9.7251041050185394E-2</v>
      </c>
      <c r="BA108">
        <v>0.20772057994327001</v>
      </c>
      <c r="BB108">
        <v>999.99999999999898</v>
      </c>
      <c r="BC108">
        <v>0.50800000000000001</v>
      </c>
    </row>
    <row r="109" spans="1:55" x14ac:dyDescent="0.25">
      <c r="A109">
        <v>6</v>
      </c>
      <c r="B109" t="s">
        <v>56</v>
      </c>
      <c r="C109" s="5">
        <v>2022</v>
      </c>
      <c r="D109" t="s">
        <v>58</v>
      </c>
      <c r="E109" s="3" t="s">
        <v>55</v>
      </c>
      <c r="F109" s="3" t="s">
        <v>54</v>
      </c>
      <c r="G109" s="1" t="s">
        <v>162</v>
      </c>
      <c r="H109" t="s">
        <v>24</v>
      </c>
      <c r="I109" t="s">
        <v>26</v>
      </c>
      <c r="J109" t="s">
        <v>60</v>
      </c>
      <c r="K109" t="s">
        <v>59</v>
      </c>
      <c r="L109" t="s">
        <v>29</v>
      </c>
      <c r="P109" t="s">
        <v>152</v>
      </c>
      <c r="Q109" t="s">
        <v>73</v>
      </c>
      <c r="R109" t="s">
        <v>172</v>
      </c>
      <c r="S109" t="s">
        <v>548</v>
      </c>
      <c r="T109" t="s">
        <v>71</v>
      </c>
      <c r="U109" t="s">
        <v>181</v>
      </c>
      <c r="V109" t="s">
        <v>40</v>
      </c>
      <c r="W109" t="s">
        <v>414</v>
      </c>
      <c r="X109" t="s">
        <v>205</v>
      </c>
      <c r="AA109" t="s">
        <v>580</v>
      </c>
      <c r="AB109" t="s">
        <v>345</v>
      </c>
      <c r="AC109" t="s">
        <v>317</v>
      </c>
      <c r="AD109">
        <v>1</v>
      </c>
      <c r="AE109" t="s">
        <v>345</v>
      </c>
      <c r="AF109" t="str">
        <f t="shared" si="41"/>
        <v>negative directional</v>
      </c>
      <c r="AG109" t="str">
        <f t="shared" si="40"/>
        <v>negative directional</v>
      </c>
      <c r="AH109">
        <f t="shared" si="1"/>
        <v>-0.28741024183639002</v>
      </c>
      <c r="AI109">
        <f t="shared" si="7"/>
        <v>0.11596973005263</v>
      </c>
      <c r="AJ109">
        <f t="shared" si="2"/>
        <v>1</v>
      </c>
      <c r="AK109">
        <f t="shared" si="3"/>
        <v>0</v>
      </c>
      <c r="AL109">
        <f t="shared" si="4"/>
        <v>0</v>
      </c>
      <c r="AM109">
        <f t="shared" si="8"/>
        <v>0.40300000000000002</v>
      </c>
      <c r="AN109">
        <v>-1.2145300572676601</v>
      </c>
      <c r="AO109">
        <v>42.769314296083998</v>
      </c>
      <c r="AP109">
        <v>0.59699999999999998</v>
      </c>
      <c r="AQ109">
        <v>118</v>
      </c>
      <c r="AR109">
        <v>-0.28741024183639002</v>
      </c>
      <c r="AS109">
        <v>0.11596973005263</v>
      </c>
      <c r="AT109">
        <v>-0.52616834973014204</v>
      </c>
      <c r="AU109">
        <v>-7.2024475994112394E-2</v>
      </c>
      <c r="AV109">
        <v>1000</v>
      </c>
      <c r="AW109">
        <v>1.2E-2</v>
      </c>
      <c r="AX109">
        <v>-1.8461308741177601E-2</v>
      </c>
      <c r="AY109">
        <v>8.5157559787987294E-2</v>
      </c>
      <c r="AZ109">
        <v>-0.18469777979771601</v>
      </c>
      <c r="BA109">
        <v>0.14345744519232501</v>
      </c>
      <c r="BB109">
        <v>1000</v>
      </c>
      <c r="BC109">
        <v>0.83</v>
      </c>
    </row>
    <row r="110" spans="1:55" x14ac:dyDescent="0.25">
      <c r="A110">
        <v>6</v>
      </c>
      <c r="B110" t="s">
        <v>56</v>
      </c>
      <c r="C110" s="5">
        <v>2022</v>
      </c>
      <c r="D110" t="s">
        <v>58</v>
      </c>
      <c r="E110" s="3" t="s">
        <v>55</v>
      </c>
      <c r="F110" s="3" t="s">
        <v>54</v>
      </c>
      <c r="G110" s="1" t="s">
        <v>162</v>
      </c>
      <c r="H110" t="s">
        <v>24</v>
      </c>
      <c r="I110" t="s">
        <v>26</v>
      </c>
      <c r="J110" t="s">
        <v>60</v>
      </c>
      <c r="K110" t="s">
        <v>59</v>
      </c>
      <c r="L110" t="s">
        <v>29</v>
      </c>
      <c r="P110" t="s">
        <v>152</v>
      </c>
      <c r="Q110" t="s">
        <v>73</v>
      </c>
      <c r="R110" t="s">
        <v>172</v>
      </c>
      <c r="S110" t="s">
        <v>548</v>
      </c>
      <c r="T110" t="s">
        <v>184</v>
      </c>
      <c r="U110" t="s">
        <v>182</v>
      </c>
      <c r="V110" t="s">
        <v>40</v>
      </c>
      <c r="W110" t="s">
        <v>414</v>
      </c>
      <c r="X110" t="s">
        <v>205</v>
      </c>
      <c r="AA110" t="s">
        <v>580</v>
      </c>
      <c r="AB110" t="s">
        <v>345</v>
      </c>
      <c r="AC110" t="s">
        <v>317</v>
      </c>
      <c r="AD110">
        <v>1</v>
      </c>
      <c r="AE110" t="s">
        <v>345</v>
      </c>
      <c r="AF110" t="str">
        <f t="shared" si="41"/>
        <v>NA</v>
      </c>
      <c r="AG110" t="str">
        <f t="shared" si="40"/>
        <v>NA</v>
      </c>
      <c r="AH110" t="str">
        <f t="shared" si="1"/>
        <v>NA</v>
      </c>
      <c r="AI110" t="str">
        <f t="shared" si="7"/>
        <v>NA</v>
      </c>
      <c r="AJ110">
        <f t="shared" si="2"/>
        <v>0</v>
      </c>
      <c r="AK110">
        <f t="shared" si="3"/>
        <v>0</v>
      </c>
      <c r="AL110">
        <f t="shared" si="4"/>
        <v>0</v>
      </c>
      <c r="AM110">
        <f t="shared" si="8"/>
        <v>0.17000000000000004</v>
      </c>
      <c r="AN110">
        <v>0.34880601867480598</v>
      </c>
      <c r="AO110">
        <v>28.642260248212501</v>
      </c>
      <c r="AP110">
        <v>0.83</v>
      </c>
      <c r="AQ110">
        <v>118</v>
      </c>
      <c r="AR110">
        <v>-8.50023697074868E-2</v>
      </c>
      <c r="AS110">
        <v>0.123431984063107</v>
      </c>
      <c r="AT110">
        <v>-0.329863874707371</v>
      </c>
      <c r="AU110">
        <v>0.13856340667200601</v>
      </c>
      <c r="AV110">
        <v>1000</v>
      </c>
      <c r="AW110">
        <v>0.48</v>
      </c>
      <c r="AX110">
        <v>6.3335119560906497E-2</v>
      </c>
      <c r="AY110">
        <v>6.1657477567540003E-2</v>
      </c>
      <c r="AZ110">
        <v>-4.7573285075486603E-2</v>
      </c>
      <c r="BA110">
        <v>0.187835704360623</v>
      </c>
      <c r="BB110">
        <v>1000</v>
      </c>
      <c r="BC110">
        <v>0.32200000000000001</v>
      </c>
    </row>
    <row r="111" spans="1:55" x14ac:dyDescent="0.25">
      <c r="A111">
        <v>6</v>
      </c>
      <c r="B111" t="s">
        <v>56</v>
      </c>
      <c r="C111" s="5">
        <v>2022</v>
      </c>
      <c r="D111" t="s">
        <v>58</v>
      </c>
      <c r="E111" s="3" t="s">
        <v>55</v>
      </c>
      <c r="F111" s="3" t="s">
        <v>54</v>
      </c>
      <c r="G111" s="1" t="s">
        <v>162</v>
      </c>
      <c r="H111" t="s">
        <v>24</v>
      </c>
      <c r="I111" t="s">
        <v>26</v>
      </c>
      <c r="J111" t="s">
        <v>60</v>
      </c>
      <c r="K111" t="s">
        <v>59</v>
      </c>
      <c r="L111" t="s">
        <v>29</v>
      </c>
      <c r="P111" t="s">
        <v>152</v>
      </c>
      <c r="Q111" t="s">
        <v>73</v>
      </c>
      <c r="R111" t="s">
        <v>172</v>
      </c>
      <c r="S111" t="s">
        <v>548</v>
      </c>
      <c r="T111" t="s">
        <v>185</v>
      </c>
      <c r="U111" t="s">
        <v>183</v>
      </c>
      <c r="V111" t="s">
        <v>40</v>
      </c>
      <c r="W111" t="s">
        <v>414</v>
      </c>
      <c r="X111" t="s">
        <v>205</v>
      </c>
      <c r="AA111" t="s">
        <v>580</v>
      </c>
      <c r="AB111" t="s">
        <v>345</v>
      </c>
      <c r="AC111" t="s">
        <v>317</v>
      </c>
      <c r="AD111">
        <v>1</v>
      </c>
      <c r="AE111" t="s">
        <v>345</v>
      </c>
      <c r="AF111" t="str">
        <f t="shared" si="41"/>
        <v>NA</v>
      </c>
      <c r="AG111" t="str">
        <f t="shared" si="40"/>
        <v>NA</v>
      </c>
      <c r="AH111" t="str">
        <f t="shared" si="1"/>
        <v>NA</v>
      </c>
      <c r="AI111" t="str">
        <f t="shared" si="7"/>
        <v>NA</v>
      </c>
      <c r="AJ111">
        <f t="shared" si="2"/>
        <v>0</v>
      </c>
      <c r="AK111">
        <f t="shared" si="3"/>
        <v>0</v>
      </c>
      <c r="AL111">
        <f t="shared" si="4"/>
        <v>0</v>
      </c>
      <c r="AM111">
        <f t="shared" si="8"/>
        <v>0.13100000000000001</v>
      </c>
      <c r="AN111">
        <v>-0.37417743730594699</v>
      </c>
      <c r="AO111">
        <v>19.724537756222698</v>
      </c>
      <c r="AP111">
        <v>0.86899999999999999</v>
      </c>
      <c r="AQ111">
        <v>118</v>
      </c>
      <c r="AR111">
        <v>-3.33542788374942E-2</v>
      </c>
      <c r="AS111">
        <v>0.19757971632865601</v>
      </c>
      <c r="AT111">
        <v>-0.42744233686244099</v>
      </c>
      <c r="AU111">
        <v>0.36882112199236899</v>
      </c>
      <c r="AV111">
        <v>1217.81099278899</v>
      </c>
      <c r="AW111">
        <v>0.86799999999999999</v>
      </c>
      <c r="AX111">
        <v>-0.102937675766021</v>
      </c>
      <c r="AY111">
        <v>9.0473933769902801E-2</v>
      </c>
      <c r="AZ111">
        <v>-0.28637902072659899</v>
      </c>
      <c r="BA111">
        <v>6.2431419632048298E-2</v>
      </c>
      <c r="BB111">
        <v>1209.0432155113399</v>
      </c>
      <c r="BC111">
        <v>0.26800000000000002</v>
      </c>
    </row>
    <row r="112" spans="1:55" x14ac:dyDescent="0.25">
      <c r="A112">
        <v>6</v>
      </c>
      <c r="B112" t="s">
        <v>56</v>
      </c>
      <c r="C112" s="5">
        <v>2022</v>
      </c>
      <c r="D112" t="s">
        <v>58</v>
      </c>
      <c r="E112" s="3" t="s">
        <v>55</v>
      </c>
      <c r="F112" s="3" t="s">
        <v>54</v>
      </c>
      <c r="G112" s="1" t="s">
        <v>162</v>
      </c>
      <c r="H112" t="s">
        <v>24</v>
      </c>
      <c r="I112" t="s">
        <v>26</v>
      </c>
      <c r="J112" t="s">
        <v>60</v>
      </c>
      <c r="K112" t="s">
        <v>59</v>
      </c>
      <c r="L112" t="s">
        <v>29</v>
      </c>
      <c r="P112" t="s">
        <v>152</v>
      </c>
      <c r="Q112" t="s">
        <v>73</v>
      </c>
      <c r="R112" t="s">
        <v>172</v>
      </c>
      <c r="S112" t="s">
        <v>548</v>
      </c>
      <c r="T112" t="s">
        <v>72</v>
      </c>
      <c r="U112" t="s">
        <v>186</v>
      </c>
      <c r="V112" t="s">
        <v>40</v>
      </c>
      <c r="W112" t="s">
        <v>414</v>
      </c>
      <c r="X112" t="s">
        <v>205</v>
      </c>
      <c r="AA112" t="s">
        <v>580</v>
      </c>
      <c r="AB112" t="s">
        <v>345</v>
      </c>
      <c r="AC112" t="s">
        <v>317</v>
      </c>
      <c r="AD112">
        <v>1</v>
      </c>
      <c r="AE112" t="s">
        <v>345</v>
      </c>
      <c r="AF112" t="str">
        <f t="shared" si="41"/>
        <v>NA</v>
      </c>
      <c r="AG112" t="str">
        <f t="shared" si="40"/>
        <v>NA</v>
      </c>
      <c r="AH112" t="str">
        <f t="shared" si="1"/>
        <v>NA</v>
      </c>
      <c r="AI112" t="str">
        <f t="shared" si="7"/>
        <v>NA</v>
      </c>
      <c r="AJ112">
        <f t="shared" si="2"/>
        <v>0</v>
      </c>
      <c r="AK112">
        <f t="shared" si="3"/>
        <v>0</v>
      </c>
      <c r="AL112">
        <f t="shared" si="4"/>
        <v>0</v>
      </c>
      <c r="AM112">
        <f t="shared" si="8"/>
        <v>0.35399999999999998</v>
      </c>
      <c r="AN112">
        <v>2.5063565806246298E-2</v>
      </c>
      <c r="AO112">
        <v>30.0392001657669</v>
      </c>
      <c r="AP112">
        <v>0.64600000000000002</v>
      </c>
      <c r="AQ112">
        <v>118</v>
      </c>
      <c r="AR112">
        <v>0.112130920183116</v>
      </c>
      <c r="AS112">
        <v>0.133357491583911</v>
      </c>
      <c r="AT112">
        <v>-0.14474436635646301</v>
      </c>
      <c r="AU112">
        <v>0.377902539868956</v>
      </c>
      <c r="AV112">
        <v>1000</v>
      </c>
      <c r="AW112">
        <v>0.38</v>
      </c>
      <c r="AX112">
        <v>2.2053847114940399E-2</v>
      </c>
      <c r="AY112">
        <v>4.9749884426952003E-2</v>
      </c>
      <c r="AZ112">
        <v>-8.5567513538990198E-2</v>
      </c>
      <c r="BA112">
        <v>0.11107449147220901</v>
      </c>
      <c r="BB112">
        <v>764.79977915549102</v>
      </c>
      <c r="BC112">
        <v>0.68600000000000005</v>
      </c>
    </row>
    <row r="113" spans="1:55" x14ac:dyDescent="0.25">
      <c r="A113">
        <v>6</v>
      </c>
      <c r="B113" t="s">
        <v>56</v>
      </c>
      <c r="C113" s="5">
        <v>2022</v>
      </c>
      <c r="D113" t="s">
        <v>58</v>
      </c>
      <c r="E113" s="3" t="s">
        <v>55</v>
      </c>
      <c r="F113" s="3" t="s">
        <v>54</v>
      </c>
      <c r="G113" s="1" t="s">
        <v>162</v>
      </c>
      <c r="H113" t="s">
        <v>24</v>
      </c>
      <c r="I113" t="s">
        <v>26</v>
      </c>
      <c r="J113" t="s">
        <v>60</v>
      </c>
      <c r="K113" t="s">
        <v>59</v>
      </c>
      <c r="L113" t="s">
        <v>29</v>
      </c>
      <c r="P113" t="s">
        <v>152</v>
      </c>
      <c r="Q113" t="s">
        <v>73</v>
      </c>
      <c r="R113" t="s">
        <v>172</v>
      </c>
      <c r="S113" t="s">
        <v>548</v>
      </c>
      <c r="T113" t="s">
        <v>196</v>
      </c>
      <c r="U113" t="s">
        <v>175</v>
      </c>
      <c r="V113" t="s">
        <v>13</v>
      </c>
      <c r="W113" t="s">
        <v>414</v>
      </c>
      <c r="X113" t="s">
        <v>205</v>
      </c>
      <c r="AA113" t="s">
        <v>580</v>
      </c>
      <c r="AB113" t="s">
        <v>345</v>
      </c>
      <c r="AC113" t="s">
        <v>317</v>
      </c>
      <c r="AD113">
        <v>1</v>
      </c>
      <c r="AE113" t="s">
        <v>345</v>
      </c>
      <c r="AF113" t="str">
        <f t="shared" si="41"/>
        <v>negative directional</v>
      </c>
      <c r="AG113" t="str">
        <f t="shared" si="40"/>
        <v>negative directional</v>
      </c>
      <c r="AH113">
        <f t="shared" si="1"/>
        <v>-0.242500542757495</v>
      </c>
      <c r="AI113">
        <f t="shared" si="7"/>
        <v>0.12563863495307001</v>
      </c>
      <c r="AJ113">
        <f t="shared" si="2"/>
        <v>1</v>
      </c>
      <c r="AK113">
        <f t="shared" si="3"/>
        <v>0</v>
      </c>
      <c r="AL113">
        <f t="shared" si="4"/>
        <v>0</v>
      </c>
      <c r="AM113">
        <f t="shared" si="8"/>
        <v>0.55899999999999994</v>
      </c>
      <c r="AN113">
        <v>-1.6196378343681399</v>
      </c>
      <c r="AO113">
        <v>77.2092970995825</v>
      </c>
      <c r="AP113">
        <v>0.441</v>
      </c>
      <c r="AQ113">
        <v>118</v>
      </c>
      <c r="AR113">
        <v>-0.242500542757495</v>
      </c>
      <c r="AS113">
        <v>0.12563863495307001</v>
      </c>
      <c r="AT113">
        <v>-0.47693157366302302</v>
      </c>
      <c r="AU113">
        <v>3.3300675277132502E-3</v>
      </c>
      <c r="AV113">
        <v>1000</v>
      </c>
      <c r="AW113">
        <v>4.8000000000000001E-2</v>
      </c>
      <c r="AX113">
        <v>-7.7441985453140204E-3</v>
      </c>
      <c r="AY113">
        <v>5.3044421030959202E-2</v>
      </c>
      <c r="AZ113">
        <v>-0.12548669238458399</v>
      </c>
      <c r="BA113">
        <v>8.3978894675965393E-2</v>
      </c>
      <c r="BB113">
        <v>1000</v>
      </c>
      <c r="BC113">
        <v>0.91</v>
      </c>
    </row>
    <row r="114" spans="1:55" x14ac:dyDescent="0.25">
      <c r="A114">
        <v>6</v>
      </c>
      <c r="B114" t="s">
        <v>56</v>
      </c>
      <c r="C114" s="5">
        <v>2022</v>
      </c>
      <c r="D114" t="s">
        <v>58</v>
      </c>
      <c r="E114" s="3" t="s">
        <v>55</v>
      </c>
      <c r="F114" s="3" t="s">
        <v>54</v>
      </c>
      <c r="G114" s="1" t="s">
        <v>162</v>
      </c>
      <c r="H114" t="s">
        <v>24</v>
      </c>
      <c r="I114" t="s">
        <v>26</v>
      </c>
      <c r="J114" t="s">
        <v>60</v>
      </c>
      <c r="K114" t="s">
        <v>59</v>
      </c>
      <c r="L114" t="s">
        <v>29</v>
      </c>
      <c r="P114" t="s">
        <v>152</v>
      </c>
      <c r="Q114" t="s">
        <v>73</v>
      </c>
      <c r="R114" t="s">
        <v>172</v>
      </c>
      <c r="S114" t="s">
        <v>548</v>
      </c>
      <c r="T114" t="s">
        <v>80</v>
      </c>
      <c r="U114" t="s">
        <v>188</v>
      </c>
      <c r="V114" t="s">
        <v>13</v>
      </c>
      <c r="W114" t="s">
        <v>414</v>
      </c>
      <c r="X114" t="s">
        <v>205</v>
      </c>
      <c r="AA114" t="s">
        <v>580</v>
      </c>
      <c r="AB114" t="s">
        <v>345</v>
      </c>
      <c r="AC114" t="s">
        <v>317</v>
      </c>
      <c r="AD114">
        <v>1</v>
      </c>
      <c r="AE114" t="s">
        <v>345</v>
      </c>
      <c r="AF114" t="str">
        <f t="shared" si="41"/>
        <v>NA</v>
      </c>
      <c r="AG114" t="str">
        <f t="shared" si="40"/>
        <v>NA</v>
      </c>
      <c r="AH114" t="str">
        <f t="shared" si="1"/>
        <v>NA</v>
      </c>
      <c r="AI114" t="str">
        <f t="shared" si="7"/>
        <v>NA</v>
      </c>
      <c r="AJ114">
        <f t="shared" si="2"/>
        <v>0</v>
      </c>
      <c r="AK114">
        <f t="shared" si="3"/>
        <v>0</v>
      </c>
      <c r="AL114">
        <f t="shared" si="4"/>
        <v>0</v>
      </c>
      <c r="AM114">
        <f t="shared" si="8"/>
        <v>0.20999999999999996</v>
      </c>
      <c r="AN114">
        <v>-0.15536310328789801</v>
      </c>
      <c r="AO114">
        <v>102.59019404850901</v>
      </c>
      <c r="AP114">
        <v>0.79</v>
      </c>
      <c r="AQ114">
        <v>118</v>
      </c>
      <c r="AR114">
        <v>-0.113558315316911</v>
      </c>
      <c r="AS114">
        <v>0.109861640908724</v>
      </c>
      <c r="AT114">
        <v>-0.295409272934194</v>
      </c>
      <c r="AU114">
        <v>0.13011132470273901</v>
      </c>
      <c r="AV114">
        <v>1094.1548216894</v>
      </c>
      <c r="AW114">
        <v>0.31</v>
      </c>
      <c r="AX114">
        <v>-7.5347188251059802E-3</v>
      </c>
      <c r="AY114">
        <v>8.2373562527844599E-2</v>
      </c>
      <c r="AZ114">
        <v>-0.15641596753266601</v>
      </c>
      <c r="BA114">
        <v>0.16488999026478299</v>
      </c>
      <c r="BB114">
        <v>866.53798604807503</v>
      </c>
      <c r="BC114">
        <v>0.95199999999999996</v>
      </c>
    </row>
    <row r="115" spans="1:55" x14ac:dyDescent="0.25">
      <c r="A115">
        <v>6</v>
      </c>
      <c r="B115" t="s">
        <v>56</v>
      </c>
      <c r="C115" s="5">
        <v>2022</v>
      </c>
      <c r="D115" t="s">
        <v>58</v>
      </c>
      <c r="E115" s="3" t="s">
        <v>55</v>
      </c>
      <c r="F115" s="3" t="s">
        <v>54</v>
      </c>
      <c r="G115" s="1" t="s">
        <v>162</v>
      </c>
      <c r="H115" t="s">
        <v>24</v>
      </c>
      <c r="I115" t="s">
        <v>26</v>
      </c>
      <c r="J115" t="s">
        <v>60</v>
      </c>
      <c r="K115" t="s">
        <v>59</v>
      </c>
      <c r="L115" t="s">
        <v>29</v>
      </c>
      <c r="P115" t="s">
        <v>152</v>
      </c>
      <c r="Q115" t="s">
        <v>73</v>
      </c>
      <c r="R115" t="s">
        <v>172</v>
      </c>
      <c r="S115" t="s">
        <v>548</v>
      </c>
      <c r="T115" t="s">
        <v>81</v>
      </c>
      <c r="U115" t="s">
        <v>189</v>
      </c>
      <c r="V115" t="s">
        <v>13</v>
      </c>
      <c r="W115" t="s">
        <v>414</v>
      </c>
      <c r="X115" t="s">
        <v>205</v>
      </c>
      <c r="AA115" t="s">
        <v>580</v>
      </c>
      <c r="AB115" t="s">
        <v>345</v>
      </c>
      <c r="AC115" t="s">
        <v>317</v>
      </c>
      <c r="AD115">
        <v>1</v>
      </c>
      <c r="AE115" t="s">
        <v>345</v>
      </c>
      <c r="AF115" t="str">
        <f t="shared" si="41"/>
        <v>NA</v>
      </c>
      <c r="AG115" t="str">
        <f t="shared" si="40"/>
        <v>NA</v>
      </c>
      <c r="AH115" t="str">
        <f t="shared" si="1"/>
        <v>NA</v>
      </c>
      <c r="AI115" t="str">
        <f t="shared" si="7"/>
        <v>NA</v>
      </c>
      <c r="AJ115">
        <f t="shared" si="2"/>
        <v>0</v>
      </c>
      <c r="AK115">
        <f t="shared" si="3"/>
        <v>0</v>
      </c>
      <c r="AL115">
        <f t="shared" si="4"/>
        <v>0</v>
      </c>
      <c r="AM115">
        <f t="shared" si="8"/>
        <v>0.24</v>
      </c>
      <c r="AN115">
        <v>1.0190199930430399</v>
      </c>
      <c r="AO115">
        <v>24.473956967217699</v>
      </c>
      <c r="AP115">
        <v>0.76</v>
      </c>
      <c r="AQ115">
        <v>118</v>
      </c>
      <c r="AR115">
        <v>0.17314775557251699</v>
      </c>
      <c r="AS115">
        <v>0.13331811518037701</v>
      </c>
      <c r="AT115">
        <v>-6.9513305919827004E-2</v>
      </c>
      <c r="AU115">
        <v>0.44435633739340102</v>
      </c>
      <c r="AV115">
        <v>1000</v>
      </c>
      <c r="AW115">
        <v>0.184</v>
      </c>
      <c r="AX115">
        <v>-4.5486297319308797E-2</v>
      </c>
      <c r="AY115">
        <v>7.2342012929392005E-2</v>
      </c>
      <c r="AZ115">
        <v>-0.189441913586052</v>
      </c>
      <c r="BA115">
        <v>9.9907245501526604E-2</v>
      </c>
      <c r="BB115">
        <v>1000</v>
      </c>
      <c r="BC115">
        <v>0.50600000000000001</v>
      </c>
    </row>
    <row r="116" spans="1:55" x14ac:dyDescent="0.25">
      <c r="A116">
        <v>6</v>
      </c>
      <c r="B116" t="s">
        <v>56</v>
      </c>
      <c r="C116" s="5">
        <v>2022</v>
      </c>
      <c r="D116" t="s">
        <v>58</v>
      </c>
      <c r="E116" s="3" t="s">
        <v>55</v>
      </c>
      <c r="F116" s="3" t="s">
        <v>54</v>
      </c>
      <c r="G116" s="1" t="s">
        <v>162</v>
      </c>
      <c r="H116" t="s">
        <v>24</v>
      </c>
      <c r="I116" t="s">
        <v>26</v>
      </c>
      <c r="J116" t="s">
        <v>60</v>
      </c>
      <c r="K116" t="s">
        <v>59</v>
      </c>
      <c r="L116" t="s">
        <v>29</v>
      </c>
      <c r="P116" t="s">
        <v>152</v>
      </c>
      <c r="Q116" t="s">
        <v>73</v>
      </c>
      <c r="R116" t="s">
        <v>172</v>
      </c>
      <c r="S116" t="s">
        <v>548</v>
      </c>
      <c r="T116" t="s">
        <v>82</v>
      </c>
      <c r="U116" t="s">
        <v>190</v>
      </c>
      <c r="V116" t="s">
        <v>13</v>
      </c>
      <c r="W116" t="s">
        <v>414</v>
      </c>
      <c r="X116" t="s">
        <v>205</v>
      </c>
      <c r="AA116" t="s">
        <v>580</v>
      </c>
      <c r="AB116" t="s">
        <v>345</v>
      </c>
      <c r="AC116" t="s">
        <v>317</v>
      </c>
      <c r="AD116">
        <v>1</v>
      </c>
      <c r="AE116" t="s">
        <v>344</v>
      </c>
      <c r="AF116" t="str">
        <f t="shared" si="41"/>
        <v>negative directional</v>
      </c>
      <c r="AG116" t="str">
        <f t="shared" si="40"/>
        <v>negative directional</v>
      </c>
      <c r="AH116">
        <f t="shared" si="1"/>
        <v>-0.256848290955633</v>
      </c>
      <c r="AI116">
        <f t="shared" si="7"/>
        <v>9.3292256217699904E-2</v>
      </c>
      <c r="AJ116">
        <f t="shared" si="2"/>
        <v>1</v>
      </c>
      <c r="AK116">
        <f t="shared" si="3"/>
        <v>0</v>
      </c>
      <c r="AL116">
        <f t="shared" si="4"/>
        <v>0</v>
      </c>
      <c r="AM116">
        <f t="shared" si="8"/>
        <v>0.4</v>
      </c>
      <c r="AN116">
        <v>1.6454964915374799</v>
      </c>
      <c r="AO116">
        <v>39.0311039403704</v>
      </c>
      <c r="AP116">
        <v>0.6</v>
      </c>
      <c r="AQ116">
        <v>118</v>
      </c>
      <c r="AR116">
        <v>-0.256848290955633</v>
      </c>
      <c r="AS116">
        <v>9.3292256217699904E-2</v>
      </c>
      <c r="AT116">
        <v>-0.443711595784407</v>
      </c>
      <c r="AU116">
        <v>-8.4941344848630307E-2</v>
      </c>
      <c r="AV116">
        <v>1119.9935725658499</v>
      </c>
      <c r="AW116">
        <v>6.0000000000000001E-3</v>
      </c>
      <c r="AX116">
        <v>4.8497929481511999E-2</v>
      </c>
      <c r="AY116">
        <v>5.6876323142620901E-2</v>
      </c>
      <c r="AZ116">
        <v>-6.5850034879986197E-2</v>
      </c>
      <c r="BA116">
        <v>0.15935069849365399</v>
      </c>
      <c r="BB116">
        <v>1000</v>
      </c>
      <c r="BC116">
        <v>0.378</v>
      </c>
    </row>
    <row r="117" spans="1:55" x14ac:dyDescent="0.25">
      <c r="A117">
        <v>6</v>
      </c>
      <c r="B117" t="s">
        <v>56</v>
      </c>
      <c r="C117" s="5">
        <v>2022</v>
      </c>
      <c r="D117" t="s">
        <v>58</v>
      </c>
      <c r="E117" s="3" t="s">
        <v>55</v>
      </c>
      <c r="F117" s="3" t="s">
        <v>54</v>
      </c>
      <c r="G117" s="1" t="s">
        <v>162</v>
      </c>
      <c r="H117" t="s">
        <v>24</v>
      </c>
      <c r="I117" t="s">
        <v>26</v>
      </c>
      <c r="J117" t="s">
        <v>60</v>
      </c>
      <c r="K117" t="s">
        <v>59</v>
      </c>
      <c r="L117" t="s">
        <v>29</v>
      </c>
      <c r="P117" t="s">
        <v>152</v>
      </c>
      <c r="Q117" t="s">
        <v>73</v>
      </c>
      <c r="R117" t="s">
        <v>172</v>
      </c>
      <c r="S117" t="s">
        <v>548</v>
      </c>
      <c r="T117" t="s">
        <v>83</v>
      </c>
      <c r="U117" t="s">
        <v>191</v>
      </c>
      <c r="V117" t="s">
        <v>13</v>
      </c>
      <c r="W117" t="s">
        <v>414</v>
      </c>
      <c r="X117" t="s">
        <v>205</v>
      </c>
      <c r="AA117" t="s">
        <v>580</v>
      </c>
      <c r="AB117" t="s">
        <v>345</v>
      </c>
      <c r="AC117" t="s">
        <v>317</v>
      </c>
      <c r="AD117">
        <v>1</v>
      </c>
      <c r="AE117" t="s">
        <v>345</v>
      </c>
      <c r="AF117" t="str">
        <f t="shared" si="41"/>
        <v>NA</v>
      </c>
      <c r="AG117" t="str">
        <f t="shared" si="40"/>
        <v>NA</v>
      </c>
      <c r="AH117" t="str">
        <f t="shared" si="1"/>
        <v>NA</v>
      </c>
      <c r="AI117" t="str">
        <f t="shared" si="7"/>
        <v>NA</v>
      </c>
      <c r="AJ117">
        <f t="shared" si="2"/>
        <v>0</v>
      </c>
      <c r="AK117">
        <f t="shared" si="3"/>
        <v>0</v>
      </c>
      <c r="AL117">
        <f t="shared" si="4"/>
        <v>0</v>
      </c>
      <c r="AM117">
        <f t="shared" si="8"/>
        <v>9.9999999999999978E-2</v>
      </c>
      <c r="AN117">
        <v>0.51559432706104402</v>
      </c>
      <c r="AO117">
        <v>28.355967563816399</v>
      </c>
      <c r="AP117">
        <v>0.9</v>
      </c>
      <c r="AQ117">
        <v>118</v>
      </c>
      <c r="AR117">
        <v>6.87690078415511E-2</v>
      </c>
      <c r="AS117">
        <v>0.107485374607238</v>
      </c>
      <c r="AT117">
        <v>-0.14289085995551401</v>
      </c>
      <c r="AU117">
        <v>0.27256129783927502</v>
      </c>
      <c r="AV117">
        <v>1000</v>
      </c>
      <c r="AW117">
        <v>0.48399999999999999</v>
      </c>
      <c r="AX117">
        <v>-5.8373045402084801E-2</v>
      </c>
      <c r="AY117">
        <v>4.9566394738404101E-2</v>
      </c>
      <c r="AZ117">
        <v>-0.14719394734129301</v>
      </c>
      <c r="BA117">
        <v>3.9215090975631001E-2</v>
      </c>
      <c r="BB117">
        <v>999.99999999999898</v>
      </c>
      <c r="BC117">
        <v>0.254</v>
      </c>
    </row>
    <row r="118" spans="1:55" x14ac:dyDescent="0.25">
      <c r="A118">
        <v>7</v>
      </c>
      <c r="B118" t="s">
        <v>56</v>
      </c>
      <c r="C118" s="5">
        <v>2022</v>
      </c>
      <c r="D118" t="s">
        <v>58</v>
      </c>
      <c r="E118" s="3" t="s">
        <v>55</v>
      </c>
      <c r="F118" s="3" t="s">
        <v>54</v>
      </c>
      <c r="G118" s="1" t="s">
        <v>162</v>
      </c>
      <c r="H118" t="s">
        <v>24</v>
      </c>
      <c r="I118" t="s">
        <v>26</v>
      </c>
      <c r="J118" t="s">
        <v>60</v>
      </c>
      <c r="K118" t="s">
        <v>59</v>
      </c>
      <c r="L118" t="s">
        <v>29</v>
      </c>
      <c r="O118" t="s">
        <v>249</v>
      </c>
      <c r="P118" t="s">
        <v>152</v>
      </c>
      <c r="Q118" t="s">
        <v>74</v>
      </c>
      <c r="R118" t="s">
        <v>171</v>
      </c>
      <c r="S118" t="s">
        <v>548</v>
      </c>
      <c r="T118" t="s">
        <v>79</v>
      </c>
      <c r="U118" t="s">
        <v>173</v>
      </c>
      <c r="V118" t="s">
        <v>11</v>
      </c>
      <c r="W118" t="s">
        <v>414</v>
      </c>
      <c r="X118" t="s">
        <v>205</v>
      </c>
      <c r="AA118" t="s">
        <v>580</v>
      </c>
      <c r="AB118">
        <v>1</v>
      </c>
      <c r="AC118" t="s">
        <v>317</v>
      </c>
      <c r="AD118">
        <v>1</v>
      </c>
      <c r="AE118" t="s">
        <v>345</v>
      </c>
      <c r="AF118" t="str">
        <f t="shared" si="41"/>
        <v>NA</v>
      </c>
      <c r="AG118" t="str">
        <f t="shared" si="40"/>
        <v>NA</v>
      </c>
      <c r="AH118" t="str">
        <f t="shared" si="1"/>
        <v>NA</v>
      </c>
      <c r="AI118" t="str">
        <f t="shared" si="7"/>
        <v>NA</v>
      </c>
      <c r="AJ118">
        <f t="shared" si="2"/>
        <v>0</v>
      </c>
      <c r="AK118">
        <f t="shared" si="3"/>
        <v>0</v>
      </c>
      <c r="AL118">
        <f t="shared" si="4"/>
        <v>0</v>
      </c>
      <c r="AM118">
        <f t="shared" si="8"/>
        <v>0.16400000000000003</v>
      </c>
      <c r="AN118">
        <v>0.62380850035357405</v>
      </c>
      <c r="AO118">
        <v>24.765879248138098</v>
      </c>
      <c r="AP118">
        <v>0.83599999999999997</v>
      </c>
      <c r="AQ118">
        <v>119</v>
      </c>
      <c r="AR118">
        <v>0.140924107411078</v>
      </c>
      <c r="AS118">
        <v>0.109392525430177</v>
      </c>
      <c r="AT118">
        <v>-7.1690083554131007E-2</v>
      </c>
      <c r="AU118">
        <v>0.339191326784203</v>
      </c>
      <c r="AV118">
        <v>1095.2186253960299</v>
      </c>
      <c r="AW118">
        <v>0.19800000000000001</v>
      </c>
      <c r="AX118">
        <v>-5.22787587221651E-2</v>
      </c>
      <c r="AY118">
        <v>8.9297993943471696E-2</v>
      </c>
      <c r="AZ118">
        <v>-0.224236060443218</v>
      </c>
      <c r="BA118">
        <v>0.118380041618366</v>
      </c>
      <c r="BB118">
        <v>1000</v>
      </c>
      <c r="BC118">
        <v>0.57999999999999996</v>
      </c>
    </row>
    <row r="119" spans="1:55" x14ac:dyDescent="0.25">
      <c r="A119">
        <v>7</v>
      </c>
      <c r="B119" t="s">
        <v>56</v>
      </c>
      <c r="C119" s="5">
        <v>2022</v>
      </c>
      <c r="D119" t="s">
        <v>58</v>
      </c>
      <c r="E119" s="3" t="s">
        <v>55</v>
      </c>
      <c r="F119" s="3" t="s">
        <v>54</v>
      </c>
      <c r="G119" s="1" t="s">
        <v>162</v>
      </c>
      <c r="H119" t="s">
        <v>24</v>
      </c>
      <c r="I119" t="s">
        <v>26</v>
      </c>
      <c r="J119" t="s">
        <v>60</v>
      </c>
      <c r="K119" t="s">
        <v>59</v>
      </c>
      <c r="L119" t="s">
        <v>29</v>
      </c>
      <c r="O119" t="s">
        <v>249</v>
      </c>
      <c r="P119" t="s">
        <v>152</v>
      </c>
      <c r="Q119" t="s">
        <v>74</v>
      </c>
      <c r="R119" t="s">
        <v>171</v>
      </c>
      <c r="S119" t="s">
        <v>548</v>
      </c>
      <c r="T119" t="s">
        <v>63</v>
      </c>
      <c r="U119" t="s">
        <v>174</v>
      </c>
      <c r="V119" t="s">
        <v>11</v>
      </c>
      <c r="W119" t="s">
        <v>414</v>
      </c>
      <c r="X119" t="s">
        <v>205</v>
      </c>
      <c r="AA119" t="s">
        <v>580</v>
      </c>
      <c r="AB119">
        <v>1</v>
      </c>
      <c r="AC119" t="s">
        <v>317</v>
      </c>
      <c r="AD119">
        <v>1</v>
      </c>
      <c r="AE119" t="s">
        <v>345</v>
      </c>
      <c r="AF119" t="str">
        <f t="shared" si="41"/>
        <v>NA</v>
      </c>
      <c r="AG119" t="str">
        <f t="shared" si="40"/>
        <v>NA</v>
      </c>
      <c r="AH119" t="str">
        <f t="shared" ref="AH119:AH182" si="42">IF(AF119="NA","NA",IF(AF119="MISSING DATA","NA",IF(OR(AF119="positive directional",AF119="negative directional"),AR119,2*AX119)))</f>
        <v>NA</v>
      </c>
      <c r="AI119" t="str">
        <f t="shared" si="7"/>
        <v>NA</v>
      </c>
      <c r="AJ119">
        <f t="shared" ref="AJ119:AJ182" si="43">IF(AW119&lt;0.05,1,0)</f>
        <v>0</v>
      </c>
      <c r="AK119">
        <f t="shared" ref="AK119:AK182" si="44">IF(BC119&lt;0.05,1,0)</f>
        <v>0</v>
      </c>
      <c r="AL119">
        <f t="shared" ref="AL119:AL182" si="45">IF(AM119="NA","NA",IF(AM119&lt;0.05,1,0))</f>
        <v>0</v>
      </c>
      <c r="AM119">
        <f t="shared" si="8"/>
        <v>0.14400000000000002</v>
      </c>
      <c r="AN119">
        <v>0.14640318847936001</v>
      </c>
      <c r="AO119">
        <v>26.560501656104801</v>
      </c>
      <c r="AP119">
        <v>0.85599999999999998</v>
      </c>
      <c r="AQ119">
        <v>119</v>
      </c>
      <c r="AR119">
        <v>2.61603390196707E-2</v>
      </c>
      <c r="AS119">
        <v>9.4104370284702199E-2</v>
      </c>
      <c r="AT119">
        <v>-0.18157752851357101</v>
      </c>
      <c r="AU119">
        <v>0.195118810326676</v>
      </c>
      <c r="AV119">
        <v>999.99999999999898</v>
      </c>
      <c r="AW119">
        <v>0.80800000000000005</v>
      </c>
      <c r="AX119">
        <v>-5.2962897488578297E-4</v>
      </c>
      <c r="AY119">
        <v>6.9951961091551898E-2</v>
      </c>
      <c r="AZ119">
        <v>-0.149678284840775</v>
      </c>
      <c r="BA119">
        <v>0.12043033685768</v>
      </c>
      <c r="BB119">
        <v>1000</v>
      </c>
      <c r="BC119">
        <v>0.99199999999999999</v>
      </c>
    </row>
    <row r="120" spans="1:55" x14ac:dyDescent="0.25">
      <c r="A120">
        <v>7</v>
      </c>
      <c r="B120" t="s">
        <v>56</v>
      </c>
      <c r="C120" s="5">
        <v>2022</v>
      </c>
      <c r="D120" t="s">
        <v>58</v>
      </c>
      <c r="E120" s="3" t="s">
        <v>55</v>
      </c>
      <c r="F120" s="3" t="s">
        <v>54</v>
      </c>
      <c r="G120" s="1" t="s">
        <v>162</v>
      </c>
      <c r="H120" t="s">
        <v>24</v>
      </c>
      <c r="I120" t="s">
        <v>26</v>
      </c>
      <c r="J120" t="s">
        <v>60</v>
      </c>
      <c r="K120" t="s">
        <v>59</v>
      </c>
      <c r="L120" t="s">
        <v>29</v>
      </c>
      <c r="O120" t="s">
        <v>249</v>
      </c>
      <c r="P120" t="s">
        <v>152</v>
      </c>
      <c r="Q120" t="s">
        <v>74</v>
      </c>
      <c r="R120" t="s">
        <v>171</v>
      </c>
      <c r="S120" t="s">
        <v>548</v>
      </c>
      <c r="T120" t="s">
        <v>64</v>
      </c>
      <c r="U120" t="s">
        <v>201</v>
      </c>
      <c r="V120" t="s">
        <v>11</v>
      </c>
      <c r="W120" t="s">
        <v>414</v>
      </c>
      <c r="X120" t="s">
        <v>205</v>
      </c>
      <c r="AA120" t="s">
        <v>580</v>
      </c>
      <c r="AB120">
        <v>1</v>
      </c>
      <c r="AC120" t="s">
        <v>317</v>
      </c>
      <c r="AD120">
        <v>1</v>
      </c>
      <c r="AE120" t="s">
        <v>345</v>
      </c>
      <c r="AF120" t="str">
        <f t="shared" si="41"/>
        <v>NA</v>
      </c>
      <c r="AG120" t="str">
        <f t="shared" si="40"/>
        <v>NA</v>
      </c>
      <c r="AH120" t="str">
        <f t="shared" si="42"/>
        <v>NA</v>
      </c>
      <c r="AI120" t="str">
        <f t="shared" ref="AI120:AI183" si="46">IF(AF120="NA","NA",IF(AF120="MISSING DATA","NA",IF(OR(AF120="positive directional",AF120="negative directional"),AS120,2*AY120)))</f>
        <v>NA</v>
      </c>
      <c r="AJ120">
        <f t="shared" si="43"/>
        <v>0</v>
      </c>
      <c r="AK120">
        <f t="shared" si="44"/>
        <v>0</v>
      </c>
      <c r="AL120">
        <f t="shared" si="45"/>
        <v>0</v>
      </c>
      <c r="AM120">
        <f t="shared" si="8"/>
        <v>0.33399999999999996</v>
      </c>
      <c r="AN120">
        <v>1.0136960638828301</v>
      </c>
      <c r="AO120">
        <v>16.600270799762601</v>
      </c>
      <c r="AP120">
        <v>0.66600000000000004</v>
      </c>
      <c r="AQ120">
        <v>119</v>
      </c>
      <c r="AR120">
        <v>-9.8705313968386901E-2</v>
      </c>
      <c r="AS120">
        <v>0.160034292715312</v>
      </c>
      <c r="AT120">
        <v>-0.41923011169274099</v>
      </c>
      <c r="AU120">
        <v>0.18662420443161001</v>
      </c>
      <c r="AV120">
        <v>1000</v>
      </c>
      <c r="AW120">
        <v>0.52800000000000002</v>
      </c>
      <c r="AX120">
        <v>2.9618669006911099E-3</v>
      </c>
      <c r="AY120">
        <v>5.0481900025049299E-2</v>
      </c>
      <c r="AZ120">
        <v>-9.0345713026181301E-2</v>
      </c>
      <c r="BA120">
        <v>0.10190479218727</v>
      </c>
      <c r="BB120">
        <v>993.60486035849999</v>
      </c>
      <c r="BC120">
        <v>0.93</v>
      </c>
    </row>
    <row r="121" spans="1:55" x14ac:dyDescent="0.25">
      <c r="A121">
        <v>7</v>
      </c>
      <c r="B121" t="s">
        <v>56</v>
      </c>
      <c r="C121" s="5">
        <v>2022</v>
      </c>
      <c r="D121" t="s">
        <v>58</v>
      </c>
      <c r="E121" s="3" t="s">
        <v>55</v>
      </c>
      <c r="F121" s="3" t="s">
        <v>54</v>
      </c>
      <c r="G121" s="1" t="s">
        <v>162</v>
      </c>
      <c r="H121" t="s">
        <v>24</v>
      </c>
      <c r="I121" t="s">
        <v>26</v>
      </c>
      <c r="J121" t="s">
        <v>60</v>
      </c>
      <c r="K121" t="s">
        <v>59</v>
      </c>
      <c r="L121" t="s">
        <v>29</v>
      </c>
      <c r="O121" t="s">
        <v>249</v>
      </c>
      <c r="P121" t="s">
        <v>152</v>
      </c>
      <c r="Q121" t="s">
        <v>74</v>
      </c>
      <c r="R121" t="s">
        <v>171</v>
      </c>
      <c r="S121" t="s">
        <v>548</v>
      </c>
      <c r="T121" t="s">
        <v>65</v>
      </c>
      <c r="U121" t="s">
        <v>187</v>
      </c>
      <c r="V121" t="s">
        <v>11</v>
      </c>
      <c r="W121" t="s">
        <v>414</v>
      </c>
      <c r="X121" t="s">
        <v>205</v>
      </c>
      <c r="AA121" t="s">
        <v>580</v>
      </c>
      <c r="AB121">
        <v>1</v>
      </c>
      <c r="AC121" t="s">
        <v>317</v>
      </c>
      <c r="AD121">
        <v>1</v>
      </c>
      <c r="AE121" t="s">
        <v>345</v>
      </c>
      <c r="AF121" t="str">
        <f t="shared" si="41"/>
        <v>NA</v>
      </c>
      <c r="AG121" t="str">
        <f t="shared" si="40"/>
        <v>NA</v>
      </c>
      <c r="AH121" t="str">
        <f t="shared" si="42"/>
        <v>NA</v>
      </c>
      <c r="AI121" t="str">
        <f t="shared" si="46"/>
        <v>NA</v>
      </c>
      <c r="AJ121">
        <f t="shared" si="43"/>
        <v>0</v>
      </c>
      <c r="AK121">
        <f t="shared" si="44"/>
        <v>0</v>
      </c>
      <c r="AL121">
        <f t="shared" si="45"/>
        <v>0</v>
      </c>
      <c r="AM121">
        <f t="shared" si="8"/>
        <v>0.38300000000000001</v>
      </c>
      <c r="AN121">
        <v>-0.74518593801328903</v>
      </c>
      <c r="AO121">
        <v>39.146147373709098</v>
      </c>
      <c r="AP121">
        <v>0.61699999999999999</v>
      </c>
      <c r="AQ121">
        <v>119</v>
      </c>
      <c r="AR121">
        <v>-0.21079032881055099</v>
      </c>
      <c r="AS121">
        <v>0.122339882812546</v>
      </c>
      <c r="AT121">
        <v>-0.43525290609977701</v>
      </c>
      <c r="AU121">
        <v>4.7046442199643899E-2</v>
      </c>
      <c r="AV121">
        <v>1000</v>
      </c>
      <c r="AW121">
        <v>8.7999999999999995E-2</v>
      </c>
      <c r="AX121">
        <v>-1.42576880968079E-2</v>
      </c>
      <c r="AY121">
        <v>7.0500790258233303E-2</v>
      </c>
      <c r="AZ121">
        <v>-0.14992908370913899</v>
      </c>
      <c r="BA121">
        <v>0.120801142853452</v>
      </c>
      <c r="BB121">
        <v>999.99999999999898</v>
      </c>
      <c r="BC121">
        <v>0.83399999999999996</v>
      </c>
    </row>
    <row r="122" spans="1:55" x14ac:dyDescent="0.25">
      <c r="A122">
        <v>7</v>
      </c>
      <c r="B122" t="s">
        <v>56</v>
      </c>
      <c r="C122" s="5">
        <v>2022</v>
      </c>
      <c r="D122" t="s">
        <v>58</v>
      </c>
      <c r="E122" s="3" t="s">
        <v>55</v>
      </c>
      <c r="F122" s="3" t="s">
        <v>54</v>
      </c>
      <c r="G122" s="1" t="s">
        <v>162</v>
      </c>
      <c r="H122" t="s">
        <v>24</v>
      </c>
      <c r="I122" t="s">
        <v>26</v>
      </c>
      <c r="J122" t="s">
        <v>60</v>
      </c>
      <c r="K122" t="s">
        <v>59</v>
      </c>
      <c r="L122" t="s">
        <v>29</v>
      </c>
      <c r="O122" t="s">
        <v>249</v>
      </c>
      <c r="P122" t="s">
        <v>152</v>
      </c>
      <c r="Q122" t="s">
        <v>74</v>
      </c>
      <c r="R122" t="s">
        <v>171</v>
      </c>
      <c r="S122" t="s">
        <v>548</v>
      </c>
      <c r="T122" t="s">
        <v>66</v>
      </c>
      <c r="U122" t="s">
        <v>176</v>
      </c>
      <c r="V122" t="s">
        <v>40</v>
      </c>
      <c r="W122" t="s">
        <v>414</v>
      </c>
      <c r="X122" t="s">
        <v>205</v>
      </c>
      <c r="AA122" t="s">
        <v>580</v>
      </c>
      <c r="AB122">
        <v>1</v>
      </c>
      <c r="AC122" t="s">
        <v>317</v>
      </c>
      <c r="AD122">
        <v>1</v>
      </c>
      <c r="AE122" t="s">
        <v>345</v>
      </c>
      <c r="AF122" t="str">
        <f t="shared" si="41"/>
        <v>NA</v>
      </c>
      <c r="AG122" t="str">
        <f t="shared" si="40"/>
        <v>NA</v>
      </c>
      <c r="AH122" t="str">
        <f t="shared" si="42"/>
        <v>NA</v>
      </c>
      <c r="AI122" t="str">
        <f t="shared" si="46"/>
        <v>NA</v>
      </c>
      <c r="AJ122">
        <f t="shared" si="43"/>
        <v>0</v>
      </c>
      <c r="AK122">
        <f t="shared" si="44"/>
        <v>0</v>
      </c>
      <c r="AL122">
        <f t="shared" si="45"/>
        <v>0</v>
      </c>
      <c r="AM122">
        <f t="shared" si="8"/>
        <v>0.10499999999999998</v>
      </c>
      <c r="AN122">
        <v>0.54024812253089405</v>
      </c>
      <c r="AO122">
        <v>28.1050648507861</v>
      </c>
      <c r="AP122">
        <v>0.89500000000000002</v>
      </c>
      <c r="AQ122">
        <v>119</v>
      </c>
      <c r="AR122">
        <v>-9.7124252071173506E-2</v>
      </c>
      <c r="AS122">
        <v>0.17585230933599</v>
      </c>
      <c r="AT122">
        <v>-0.442283915523149</v>
      </c>
      <c r="AU122">
        <v>0.25359278713585798</v>
      </c>
      <c r="AV122">
        <v>1000</v>
      </c>
      <c r="AW122">
        <v>0.56399999999999995</v>
      </c>
      <c r="AX122">
        <v>6.2917791336171106E-2</v>
      </c>
      <c r="AY122">
        <v>0.124473240638176</v>
      </c>
      <c r="AZ122">
        <v>-0.18163529038429299</v>
      </c>
      <c r="BA122">
        <v>0.30163738688861502</v>
      </c>
      <c r="BB122">
        <v>1000</v>
      </c>
      <c r="BC122">
        <v>0.60399999999999998</v>
      </c>
    </row>
    <row r="123" spans="1:55" x14ac:dyDescent="0.25">
      <c r="A123">
        <v>7</v>
      </c>
      <c r="B123" t="s">
        <v>56</v>
      </c>
      <c r="C123" s="5">
        <v>2022</v>
      </c>
      <c r="D123" t="s">
        <v>58</v>
      </c>
      <c r="E123" s="3" t="s">
        <v>55</v>
      </c>
      <c r="F123" s="3" t="s">
        <v>54</v>
      </c>
      <c r="G123" s="1" t="s">
        <v>162</v>
      </c>
      <c r="H123" t="s">
        <v>24</v>
      </c>
      <c r="I123" t="s">
        <v>26</v>
      </c>
      <c r="J123" t="s">
        <v>60</v>
      </c>
      <c r="K123" t="s">
        <v>59</v>
      </c>
      <c r="L123" t="s">
        <v>29</v>
      </c>
      <c r="O123" t="s">
        <v>249</v>
      </c>
      <c r="P123" t="s">
        <v>152</v>
      </c>
      <c r="Q123" t="s">
        <v>74</v>
      </c>
      <c r="R123" t="s">
        <v>171</v>
      </c>
      <c r="S123" t="s">
        <v>548</v>
      </c>
      <c r="T123" t="s">
        <v>67</v>
      </c>
      <c r="U123" t="s">
        <v>177</v>
      </c>
      <c r="V123" t="s">
        <v>40</v>
      </c>
      <c r="W123" t="s">
        <v>414</v>
      </c>
      <c r="X123" t="s">
        <v>205</v>
      </c>
      <c r="AA123" t="s">
        <v>580</v>
      </c>
      <c r="AB123">
        <v>1</v>
      </c>
      <c r="AC123" t="s">
        <v>317</v>
      </c>
      <c r="AD123">
        <v>1</v>
      </c>
      <c r="AE123" t="s">
        <v>345</v>
      </c>
      <c r="AF123" t="str">
        <f t="shared" si="41"/>
        <v>NA</v>
      </c>
      <c r="AG123" t="str">
        <f t="shared" si="40"/>
        <v>NA</v>
      </c>
      <c r="AH123" t="str">
        <f t="shared" si="42"/>
        <v>NA</v>
      </c>
      <c r="AI123" t="str">
        <f t="shared" si="46"/>
        <v>NA</v>
      </c>
      <c r="AJ123">
        <f t="shared" si="43"/>
        <v>0</v>
      </c>
      <c r="AK123">
        <f t="shared" si="44"/>
        <v>0</v>
      </c>
      <c r="AL123">
        <f t="shared" si="45"/>
        <v>0</v>
      </c>
      <c r="AM123">
        <f t="shared" si="8"/>
        <v>0.22799999999999998</v>
      </c>
      <c r="AN123">
        <v>-0.126074791784093</v>
      </c>
      <c r="AO123">
        <v>47.903384188266003</v>
      </c>
      <c r="AP123">
        <v>0.77200000000000002</v>
      </c>
      <c r="AQ123">
        <v>119</v>
      </c>
      <c r="AR123">
        <v>9.9548489791000699E-2</v>
      </c>
      <c r="AS123">
        <v>0.11510812269241499</v>
      </c>
      <c r="AT123">
        <v>-0.11763657666597301</v>
      </c>
      <c r="AU123">
        <v>0.32976370688390899</v>
      </c>
      <c r="AV123">
        <v>1108.79007819603</v>
      </c>
      <c r="AW123">
        <v>0.40799999999999997</v>
      </c>
      <c r="AX123">
        <v>1.5808720407520301E-2</v>
      </c>
      <c r="AY123">
        <v>7.6173303142759899E-2</v>
      </c>
      <c r="AZ123">
        <v>-0.13444929888646601</v>
      </c>
      <c r="BA123">
        <v>0.16667691378097499</v>
      </c>
      <c r="BB123">
        <v>1000</v>
      </c>
      <c r="BC123">
        <v>0.84599999999999997</v>
      </c>
    </row>
    <row r="124" spans="1:55" x14ac:dyDescent="0.25">
      <c r="A124">
        <v>7</v>
      </c>
      <c r="B124" t="s">
        <v>56</v>
      </c>
      <c r="C124" s="5">
        <v>2022</v>
      </c>
      <c r="D124" t="s">
        <v>58</v>
      </c>
      <c r="E124" s="3" t="s">
        <v>55</v>
      </c>
      <c r="F124" s="3" t="s">
        <v>54</v>
      </c>
      <c r="G124" s="1" t="s">
        <v>162</v>
      </c>
      <c r="H124" t="s">
        <v>24</v>
      </c>
      <c r="I124" t="s">
        <v>26</v>
      </c>
      <c r="J124" t="s">
        <v>60</v>
      </c>
      <c r="K124" t="s">
        <v>59</v>
      </c>
      <c r="L124" t="s">
        <v>29</v>
      </c>
      <c r="O124" t="s">
        <v>249</v>
      </c>
      <c r="P124" t="s">
        <v>152</v>
      </c>
      <c r="Q124" t="s">
        <v>74</v>
      </c>
      <c r="R124" t="s">
        <v>171</v>
      </c>
      <c r="S124" t="s">
        <v>548</v>
      </c>
      <c r="T124" t="s">
        <v>68</v>
      </c>
      <c r="U124" t="s">
        <v>178</v>
      </c>
      <c r="V124" t="s">
        <v>40</v>
      </c>
      <c r="W124" t="s">
        <v>414</v>
      </c>
      <c r="X124" t="s">
        <v>205</v>
      </c>
      <c r="AA124" t="s">
        <v>580</v>
      </c>
      <c r="AB124">
        <v>1</v>
      </c>
      <c r="AC124" t="s">
        <v>317</v>
      </c>
      <c r="AD124">
        <v>1</v>
      </c>
      <c r="AE124" t="s">
        <v>345</v>
      </c>
      <c r="AF124" t="str">
        <f t="shared" si="41"/>
        <v>NA</v>
      </c>
      <c r="AG124" t="str">
        <f t="shared" si="40"/>
        <v>NA</v>
      </c>
      <c r="AH124" t="str">
        <f t="shared" si="42"/>
        <v>NA</v>
      </c>
      <c r="AI124" t="str">
        <f t="shared" si="46"/>
        <v>NA</v>
      </c>
      <c r="AJ124">
        <f t="shared" si="43"/>
        <v>0</v>
      </c>
      <c r="AK124">
        <f t="shared" si="44"/>
        <v>0</v>
      </c>
      <c r="AL124">
        <f t="shared" si="45"/>
        <v>1</v>
      </c>
      <c r="AM124">
        <f t="shared" si="8"/>
        <v>4.9000000000000044E-2</v>
      </c>
      <c r="AN124">
        <v>0.95863375520712302</v>
      </c>
      <c r="AO124">
        <v>17.606102969169001</v>
      </c>
      <c r="AP124">
        <v>0.95099999999999996</v>
      </c>
      <c r="AQ124">
        <v>119</v>
      </c>
      <c r="AR124">
        <v>0.22660732442039999</v>
      </c>
      <c r="AS124">
        <v>0.21173887224239599</v>
      </c>
      <c r="AT124">
        <v>-0.20747780259989701</v>
      </c>
      <c r="AU124">
        <v>0.62588752127339797</v>
      </c>
      <c r="AV124">
        <v>1000</v>
      </c>
      <c r="AW124">
        <v>0.28999999999999998</v>
      </c>
      <c r="AX124">
        <v>-0.123535067985637</v>
      </c>
      <c r="AY124">
        <v>6.3679501441749706E-2</v>
      </c>
      <c r="AZ124">
        <v>-0.24487416666306699</v>
      </c>
      <c r="BA124">
        <v>4.1408838005736496E-3</v>
      </c>
      <c r="BB124">
        <v>1188.5609282683399</v>
      </c>
      <c r="BC124">
        <v>0.06</v>
      </c>
    </row>
    <row r="125" spans="1:55" x14ac:dyDescent="0.25">
      <c r="A125">
        <v>7</v>
      </c>
      <c r="B125" t="s">
        <v>56</v>
      </c>
      <c r="C125" s="5">
        <v>2022</v>
      </c>
      <c r="D125" t="s">
        <v>58</v>
      </c>
      <c r="E125" s="3" t="s">
        <v>55</v>
      </c>
      <c r="F125" s="3" t="s">
        <v>54</v>
      </c>
      <c r="G125" s="1" t="s">
        <v>162</v>
      </c>
      <c r="H125" t="s">
        <v>24</v>
      </c>
      <c r="I125" t="s">
        <v>26</v>
      </c>
      <c r="J125" t="s">
        <v>60</v>
      </c>
      <c r="K125" t="s">
        <v>59</v>
      </c>
      <c r="L125" t="s">
        <v>29</v>
      </c>
      <c r="O125" t="s">
        <v>249</v>
      </c>
      <c r="P125" t="s">
        <v>152</v>
      </c>
      <c r="Q125" t="s">
        <v>74</v>
      </c>
      <c r="R125" t="s">
        <v>171</v>
      </c>
      <c r="S125" t="s">
        <v>548</v>
      </c>
      <c r="T125" t="s">
        <v>69</v>
      </c>
      <c r="U125" t="s">
        <v>179</v>
      </c>
      <c r="V125" t="s">
        <v>40</v>
      </c>
      <c r="W125" t="s">
        <v>414</v>
      </c>
      <c r="X125" t="s">
        <v>205</v>
      </c>
      <c r="AA125" t="s">
        <v>580</v>
      </c>
      <c r="AB125">
        <v>1</v>
      </c>
      <c r="AC125" t="s">
        <v>317</v>
      </c>
      <c r="AD125">
        <v>1</v>
      </c>
      <c r="AE125" t="s">
        <v>345</v>
      </c>
      <c r="AF125" t="str">
        <f t="shared" si="41"/>
        <v>disruptive</v>
      </c>
      <c r="AG125" t="str">
        <f t="shared" si="40"/>
        <v>disruptive</v>
      </c>
      <c r="AH125">
        <f t="shared" si="42"/>
        <v>0.41128933461602402</v>
      </c>
      <c r="AI125">
        <f t="shared" si="46"/>
        <v>0.1832031480693038</v>
      </c>
      <c r="AJ125">
        <f t="shared" si="43"/>
        <v>1</v>
      </c>
      <c r="AK125">
        <f t="shared" si="44"/>
        <v>1</v>
      </c>
      <c r="AL125">
        <f t="shared" si="45"/>
        <v>1</v>
      </c>
      <c r="AM125">
        <f t="shared" si="8"/>
        <v>4.7000000000000042E-2</v>
      </c>
      <c r="AN125">
        <v>0.77938767494322303</v>
      </c>
      <c r="AO125">
        <v>6.1856547752192697</v>
      </c>
      <c r="AP125">
        <v>0.95299999999999996</v>
      </c>
      <c r="AQ125">
        <v>119</v>
      </c>
      <c r="AR125">
        <v>-0.32204247320295598</v>
      </c>
      <c r="AS125">
        <v>0.14379924640310099</v>
      </c>
      <c r="AT125">
        <v>-0.60801385621016402</v>
      </c>
      <c r="AU125">
        <v>-5.7351738460056402E-2</v>
      </c>
      <c r="AV125">
        <v>999.99999999999898</v>
      </c>
      <c r="AW125">
        <v>1.7999999999999999E-2</v>
      </c>
      <c r="AX125">
        <v>0.20564466730801201</v>
      </c>
      <c r="AY125">
        <v>9.1601574034651898E-2</v>
      </c>
      <c r="AZ125">
        <v>3.6448617844143903E-2</v>
      </c>
      <c r="BA125">
        <v>0.40438460894802097</v>
      </c>
      <c r="BB125">
        <v>956.32011139620295</v>
      </c>
      <c r="BC125">
        <v>2.4E-2</v>
      </c>
    </row>
    <row r="126" spans="1:55" x14ac:dyDescent="0.25">
      <c r="A126">
        <v>7</v>
      </c>
      <c r="B126" t="s">
        <v>56</v>
      </c>
      <c r="C126" s="5">
        <v>2022</v>
      </c>
      <c r="D126" t="s">
        <v>58</v>
      </c>
      <c r="E126" s="3" t="s">
        <v>55</v>
      </c>
      <c r="F126" s="3" t="s">
        <v>54</v>
      </c>
      <c r="G126" s="1" t="s">
        <v>162</v>
      </c>
      <c r="H126" t="s">
        <v>24</v>
      </c>
      <c r="I126" t="s">
        <v>26</v>
      </c>
      <c r="J126" t="s">
        <v>60</v>
      </c>
      <c r="K126" t="s">
        <v>59</v>
      </c>
      <c r="L126" t="s">
        <v>29</v>
      </c>
      <c r="O126" t="s">
        <v>249</v>
      </c>
      <c r="P126" t="s">
        <v>152</v>
      </c>
      <c r="Q126" t="s">
        <v>74</v>
      </c>
      <c r="R126" t="s">
        <v>171</v>
      </c>
      <c r="S126" t="s">
        <v>548</v>
      </c>
      <c r="T126" t="s">
        <v>70</v>
      </c>
      <c r="U126" t="s">
        <v>180</v>
      </c>
      <c r="V126" t="s">
        <v>40</v>
      </c>
      <c r="W126" t="s">
        <v>414</v>
      </c>
      <c r="X126" t="s">
        <v>205</v>
      </c>
      <c r="AA126" t="s">
        <v>580</v>
      </c>
      <c r="AB126">
        <v>1</v>
      </c>
      <c r="AC126" t="s">
        <v>317</v>
      </c>
      <c r="AD126">
        <v>1</v>
      </c>
      <c r="AE126" t="s">
        <v>345</v>
      </c>
      <c r="AF126" t="str">
        <f t="shared" si="41"/>
        <v>NA</v>
      </c>
      <c r="AG126" t="str">
        <f t="shared" si="40"/>
        <v>NA</v>
      </c>
      <c r="AH126" t="str">
        <f t="shared" si="42"/>
        <v>NA</v>
      </c>
      <c r="AI126" t="str">
        <f t="shared" si="46"/>
        <v>NA</v>
      </c>
      <c r="AJ126">
        <f t="shared" si="43"/>
        <v>0</v>
      </c>
      <c r="AK126">
        <f t="shared" si="44"/>
        <v>0</v>
      </c>
      <c r="AL126">
        <f t="shared" si="45"/>
        <v>0</v>
      </c>
      <c r="AM126">
        <f t="shared" si="8"/>
        <v>0.15800000000000003</v>
      </c>
      <c r="AN126">
        <v>-5.1985716505511703E-2</v>
      </c>
      <c r="AO126">
        <v>74.640143286957894</v>
      </c>
      <c r="AP126">
        <v>0.84199999999999997</v>
      </c>
      <c r="AQ126">
        <v>119</v>
      </c>
      <c r="AR126">
        <v>4.44433760193906E-2</v>
      </c>
      <c r="AS126">
        <v>0.12842670673505499</v>
      </c>
      <c r="AT126">
        <v>-0.23449878052633699</v>
      </c>
      <c r="AU126">
        <v>0.28382828395115201</v>
      </c>
      <c r="AV126">
        <v>1000</v>
      </c>
      <c r="AW126">
        <v>0.72399999999999998</v>
      </c>
      <c r="AX126">
        <v>-2.89117957042083E-2</v>
      </c>
      <c r="AY126">
        <v>8.9045584590171603E-2</v>
      </c>
      <c r="AZ126">
        <v>-0.21427745641267401</v>
      </c>
      <c r="BA126">
        <v>0.13305440986005099</v>
      </c>
      <c r="BB126">
        <v>1000</v>
      </c>
      <c r="BC126">
        <v>0.75</v>
      </c>
    </row>
    <row r="127" spans="1:55" x14ac:dyDescent="0.25">
      <c r="A127">
        <v>7</v>
      </c>
      <c r="B127" t="s">
        <v>56</v>
      </c>
      <c r="C127" s="5">
        <v>2022</v>
      </c>
      <c r="D127" t="s">
        <v>58</v>
      </c>
      <c r="E127" s="3" t="s">
        <v>55</v>
      </c>
      <c r="F127" s="3" t="s">
        <v>54</v>
      </c>
      <c r="G127" s="1" t="s">
        <v>162</v>
      </c>
      <c r="H127" t="s">
        <v>24</v>
      </c>
      <c r="I127" t="s">
        <v>26</v>
      </c>
      <c r="J127" t="s">
        <v>60</v>
      </c>
      <c r="K127" t="s">
        <v>59</v>
      </c>
      <c r="L127" t="s">
        <v>29</v>
      </c>
      <c r="O127" t="s">
        <v>249</v>
      </c>
      <c r="P127" t="s">
        <v>152</v>
      </c>
      <c r="Q127" t="s">
        <v>74</v>
      </c>
      <c r="R127" t="s">
        <v>171</v>
      </c>
      <c r="S127" t="s">
        <v>548</v>
      </c>
      <c r="T127" t="s">
        <v>71</v>
      </c>
      <c r="U127" t="s">
        <v>181</v>
      </c>
      <c r="V127" t="s">
        <v>40</v>
      </c>
      <c r="W127" t="s">
        <v>414</v>
      </c>
      <c r="X127" t="s">
        <v>205</v>
      </c>
      <c r="AA127" t="s">
        <v>580</v>
      </c>
      <c r="AB127">
        <v>1</v>
      </c>
      <c r="AC127" t="s">
        <v>317</v>
      </c>
      <c r="AD127">
        <v>1</v>
      </c>
      <c r="AE127" t="s">
        <v>345</v>
      </c>
      <c r="AF127" t="str">
        <f t="shared" si="41"/>
        <v>NA</v>
      </c>
      <c r="AG127" t="str">
        <f t="shared" si="40"/>
        <v>NA</v>
      </c>
      <c r="AH127" t="str">
        <f t="shared" si="42"/>
        <v>NA</v>
      </c>
      <c r="AI127" t="str">
        <f t="shared" si="46"/>
        <v>NA</v>
      </c>
      <c r="AJ127">
        <f t="shared" si="43"/>
        <v>0</v>
      </c>
      <c r="AK127">
        <f t="shared" si="44"/>
        <v>0</v>
      </c>
      <c r="AL127">
        <f t="shared" si="45"/>
        <v>0</v>
      </c>
      <c r="AM127">
        <f t="shared" ref="AM127:AM190" si="47">IF(AP127="NA","NA",1-AP127)</f>
        <v>0.19699999999999995</v>
      </c>
      <c r="AN127">
        <v>-0.18421502322559399</v>
      </c>
      <c r="AO127">
        <v>29.562032903032701</v>
      </c>
      <c r="AP127">
        <v>0.80300000000000005</v>
      </c>
      <c r="AQ127">
        <v>119</v>
      </c>
      <c r="AR127">
        <v>0.106981373053836</v>
      </c>
      <c r="AS127">
        <v>0.107528084382453</v>
      </c>
      <c r="AT127">
        <v>-8.9172034742659903E-2</v>
      </c>
      <c r="AU127">
        <v>0.33233708118314098</v>
      </c>
      <c r="AV127">
        <v>1131.3115904679901</v>
      </c>
      <c r="AW127">
        <v>0.32800000000000001</v>
      </c>
      <c r="AX127">
        <v>2.0053584977193801E-2</v>
      </c>
      <c r="AY127">
        <v>8.0294746018201996E-2</v>
      </c>
      <c r="AZ127">
        <v>-0.13722077163401999</v>
      </c>
      <c r="BA127">
        <v>0.178528888071014</v>
      </c>
      <c r="BB127">
        <v>1000</v>
      </c>
      <c r="BC127">
        <v>0.81799999999999995</v>
      </c>
    </row>
    <row r="128" spans="1:55" x14ac:dyDescent="0.25">
      <c r="A128">
        <v>7</v>
      </c>
      <c r="B128" t="s">
        <v>56</v>
      </c>
      <c r="C128" s="5">
        <v>2022</v>
      </c>
      <c r="D128" t="s">
        <v>58</v>
      </c>
      <c r="E128" s="3" t="s">
        <v>55</v>
      </c>
      <c r="F128" s="3" t="s">
        <v>54</v>
      </c>
      <c r="G128" s="1" t="s">
        <v>162</v>
      </c>
      <c r="H128" t="s">
        <v>24</v>
      </c>
      <c r="I128" t="s">
        <v>26</v>
      </c>
      <c r="J128" t="s">
        <v>60</v>
      </c>
      <c r="K128" t="s">
        <v>59</v>
      </c>
      <c r="L128" t="s">
        <v>29</v>
      </c>
      <c r="O128" t="s">
        <v>249</v>
      </c>
      <c r="P128" t="s">
        <v>152</v>
      </c>
      <c r="Q128" t="s">
        <v>74</v>
      </c>
      <c r="R128" t="s">
        <v>171</v>
      </c>
      <c r="S128" t="s">
        <v>548</v>
      </c>
      <c r="T128" t="s">
        <v>184</v>
      </c>
      <c r="U128" t="s">
        <v>182</v>
      </c>
      <c r="V128" t="s">
        <v>40</v>
      </c>
      <c r="W128" t="s">
        <v>414</v>
      </c>
      <c r="X128" t="s">
        <v>205</v>
      </c>
      <c r="AA128" t="s">
        <v>580</v>
      </c>
      <c r="AB128">
        <v>1</v>
      </c>
      <c r="AC128" t="s">
        <v>317</v>
      </c>
      <c r="AD128">
        <v>1</v>
      </c>
      <c r="AE128" t="s">
        <v>345</v>
      </c>
      <c r="AF128" t="str">
        <f t="shared" si="41"/>
        <v>MISSING DATA</v>
      </c>
      <c r="AG128" t="str">
        <f t="shared" si="40"/>
        <v>MISSING DATA</v>
      </c>
      <c r="AH128" t="str">
        <f t="shared" si="42"/>
        <v>NA</v>
      </c>
      <c r="AI128" t="str">
        <f t="shared" si="46"/>
        <v>NA</v>
      </c>
      <c r="AJ128">
        <f t="shared" si="43"/>
        <v>0</v>
      </c>
      <c r="AK128">
        <f t="shared" si="44"/>
        <v>0</v>
      </c>
      <c r="AL128" t="str">
        <f t="shared" si="45"/>
        <v>NA</v>
      </c>
      <c r="AM128" t="str">
        <f t="shared" si="47"/>
        <v>NA</v>
      </c>
      <c r="AN128" t="s">
        <v>345</v>
      </c>
      <c r="AO128" t="s">
        <v>345</v>
      </c>
      <c r="AP128" t="s">
        <v>345</v>
      </c>
      <c r="AQ128" t="s">
        <v>345</v>
      </c>
      <c r="AR128" t="s">
        <v>345</v>
      </c>
      <c r="AS128" t="s">
        <v>345</v>
      </c>
      <c r="AT128" t="s">
        <v>345</v>
      </c>
      <c r="AU128" t="s">
        <v>345</v>
      </c>
      <c r="AV128" t="s">
        <v>345</v>
      </c>
      <c r="AW128" t="s">
        <v>345</v>
      </c>
      <c r="AX128" t="s">
        <v>345</v>
      </c>
      <c r="AY128" t="s">
        <v>345</v>
      </c>
      <c r="AZ128" t="s">
        <v>345</v>
      </c>
      <c r="BA128" t="s">
        <v>345</v>
      </c>
      <c r="BB128" t="s">
        <v>345</v>
      </c>
      <c r="BC128" t="s">
        <v>345</v>
      </c>
    </row>
    <row r="129" spans="1:55" x14ac:dyDescent="0.25">
      <c r="A129">
        <v>7</v>
      </c>
      <c r="B129" t="s">
        <v>56</v>
      </c>
      <c r="C129" s="5">
        <v>2022</v>
      </c>
      <c r="D129" t="s">
        <v>58</v>
      </c>
      <c r="E129" s="3" t="s">
        <v>55</v>
      </c>
      <c r="F129" s="3" t="s">
        <v>54</v>
      </c>
      <c r="G129" s="1" t="s">
        <v>162</v>
      </c>
      <c r="H129" t="s">
        <v>24</v>
      </c>
      <c r="I129" t="s">
        <v>26</v>
      </c>
      <c r="J129" t="s">
        <v>60</v>
      </c>
      <c r="K129" t="s">
        <v>59</v>
      </c>
      <c r="L129" t="s">
        <v>29</v>
      </c>
      <c r="O129" t="s">
        <v>249</v>
      </c>
      <c r="P129" t="s">
        <v>152</v>
      </c>
      <c r="Q129" t="s">
        <v>74</v>
      </c>
      <c r="R129" t="s">
        <v>171</v>
      </c>
      <c r="S129" t="s">
        <v>548</v>
      </c>
      <c r="T129" t="s">
        <v>185</v>
      </c>
      <c r="U129" t="s">
        <v>183</v>
      </c>
      <c r="V129" t="s">
        <v>40</v>
      </c>
      <c r="W129" t="s">
        <v>414</v>
      </c>
      <c r="X129" t="s">
        <v>205</v>
      </c>
      <c r="AA129" t="s">
        <v>580</v>
      </c>
      <c r="AB129">
        <v>1</v>
      </c>
      <c r="AC129" t="s">
        <v>317</v>
      </c>
      <c r="AD129">
        <v>1</v>
      </c>
      <c r="AE129" t="s">
        <v>345</v>
      </c>
      <c r="AF129" t="str">
        <f t="shared" si="41"/>
        <v>NA</v>
      </c>
      <c r="AG129" t="str">
        <f t="shared" si="40"/>
        <v>NA</v>
      </c>
      <c r="AH129" t="str">
        <f t="shared" si="42"/>
        <v>NA</v>
      </c>
      <c r="AI129" t="str">
        <f t="shared" si="46"/>
        <v>NA</v>
      </c>
      <c r="AJ129">
        <f t="shared" si="43"/>
        <v>0</v>
      </c>
      <c r="AK129">
        <f t="shared" si="44"/>
        <v>0</v>
      </c>
      <c r="AL129">
        <f t="shared" si="45"/>
        <v>0</v>
      </c>
      <c r="AM129">
        <f t="shared" si="47"/>
        <v>0.16400000000000003</v>
      </c>
      <c r="AN129">
        <v>-1.0354268520168299</v>
      </c>
      <c r="AO129">
        <v>49.453148367871698</v>
      </c>
      <c r="AP129">
        <v>0.83599999999999997</v>
      </c>
      <c r="AQ129">
        <v>119</v>
      </c>
      <c r="AR129">
        <v>0.19343899842809101</v>
      </c>
      <c r="AS129">
        <v>0.19473581891326899</v>
      </c>
      <c r="AT129">
        <v>-0.18825482038664601</v>
      </c>
      <c r="AU129">
        <v>0.57187071126827504</v>
      </c>
      <c r="AV129">
        <v>1000</v>
      </c>
      <c r="AW129">
        <v>0.316</v>
      </c>
      <c r="AX129">
        <v>4.4423247355900301E-2</v>
      </c>
      <c r="AY129">
        <v>0.105073030651092</v>
      </c>
      <c r="AZ129">
        <v>-0.14244932103247299</v>
      </c>
      <c r="BA129">
        <v>0.26031654508551599</v>
      </c>
      <c r="BB129">
        <v>1000</v>
      </c>
      <c r="BC129">
        <v>0.67600000000000005</v>
      </c>
    </row>
    <row r="130" spans="1:55" x14ac:dyDescent="0.25">
      <c r="A130">
        <v>7</v>
      </c>
      <c r="B130" t="s">
        <v>56</v>
      </c>
      <c r="C130" s="5">
        <v>2022</v>
      </c>
      <c r="D130" t="s">
        <v>58</v>
      </c>
      <c r="E130" s="3" t="s">
        <v>55</v>
      </c>
      <c r="F130" s="3" t="s">
        <v>54</v>
      </c>
      <c r="G130" s="1" t="s">
        <v>162</v>
      </c>
      <c r="H130" t="s">
        <v>24</v>
      </c>
      <c r="I130" t="s">
        <v>26</v>
      </c>
      <c r="J130" t="s">
        <v>60</v>
      </c>
      <c r="K130" t="s">
        <v>59</v>
      </c>
      <c r="L130" t="s">
        <v>29</v>
      </c>
      <c r="O130" t="s">
        <v>249</v>
      </c>
      <c r="P130" t="s">
        <v>152</v>
      </c>
      <c r="Q130" t="s">
        <v>74</v>
      </c>
      <c r="R130" t="s">
        <v>171</v>
      </c>
      <c r="S130" t="s">
        <v>548</v>
      </c>
      <c r="T130" t="s">
        <v>72</v>
      </c>
      <c r="U130" t="s">
        <v>186</v>
      </c>
      <c r="V130" t="s">
        <v>40</v>
      </c>
      <c r="W130" t="s">
        <v>414</v>
      </c>
      <c r="X130" t="s">
        <v>205</v>
      </c>
      <c r="AA130" t="s">
        <v>580</v>
      </c>
      <c r="AB130">
        <v>1</v>
      </c>
      <c r="AC130" t="s">
        <v>317</v>
      </c>
      <c r="AD130">
        <v>1</v>
      </c>
      <c r="AE130" t="s">
        <v>345</v>
      </c>
      <c r="AF130" t="str">
        <f t="shared" si="41"/>
        <v>NA</v>
      </c>
      <c r="AG130" t="str">
        <f t="shared" si="40"/>
        <v>NA</v>
      </c>
      <c r="AH130" t="str">
        <f t="shared" si="42"/>
        <v>NA</v>
      </c>
      <c r="AI130" t="str">
        <f t="shared" si="46"/>
        <v>NA</v>
      </c>
      <c r="AJ130">
        <f t="shared" si="43"/>
        <v>0</v>
      </c>
      <c r="AK130">
        <f t="shared" si="44"/>
        <v>0</v>
      </c>
      <c r="AL130">
        <f t="shared" si="45"/>
        <v>0</v>
      </c>
      <c r="AM130">
        <f t="shared" si="47"/>
        <v>0.15900000000000003</v>
      </c>
      <c r="AN130">
        <v>0.37500072220538</v>
      </c>
      <c r="AO130">
        <v>83.827177118819407</v>
      </c>
      <c r="AP130">
        <v>0.84099999999999997</v>
      </c>
      <c r="AQ130">
        <v>119</v>
      </c>
      <c r="AR130">
        <v>-2.7119797346991499E-2</v>
      </c>
      <c r="AS130">
        <v>0.11610023566786</v>
      </c>
      <c r="AT130">
        <v>-0.24474525536425101</v>
      </c>
      <c r="AU130">
        <v>0.202941185445525</v>
      </c>
      <c r="AV130">
        <v>1000</v>
      </c>
      <c r="AW130">
        <v>0.78800000000000003</v>
      </c>
      <c r="AX130">
        <v>3.9438912628590901E-2</v>
      </c>
      <c r="AY130">
        <v>6.0290585401400101E-2</v>
      </c>
      <c r="AZ130">
        <v>-7.0039768586866599E-2</v>
      </c>
      <c r="BA130">
        <v>0.162348132413172</v>
      </c>
      <c r="BB130">
        <v>1000</v>
      </c>
      <c r="BC130">
        <v>0.52</v>
      </c>
    </row>
    <row r="131" spans="1:55" x14ac:dyDescent="0.25">
      <c r="A131">
        <v>7</v>
      </c>
      <c r="B131" t="s">
        <v>56</v>
      </c>
      <c r="C131" s="5">
        <v>2022</v>
      </c>
      <c r="D131" t="s">
        <v>58</v>
      </c>
      <c r="E131" s="3" t="s">
        <v>55</v>
      </c>
      <c r="F131" s="3" t="s">
        <v>54</v>
      </c>
      <c r="G131" s="1" t="s">
        <v>162</v>
      </c>
      <c r="H131" t="s">
        <v>24</v>
      </c>
      <c r="I131" t="s">
        <v>26</v>
      </c>
      <c r="J131" t="s">
        <v>60</v>
      </c>
      <c r="K131" t="s">
        <v>59</v>
      </c>
      <c r="L131" t="s">
        <v>29</v>
      </c>
      <c r="O131" t="s">
        <v>249</v>
      </c>
      <c r="P131" t="s">
        <v>152</v>
      </c>
      <c r="Q131" t="s">
        <v>74</v>
      </c>
      <c r="R131" t="s">
        <v>171</v>
      </c>
      <c r="S131" t="s">
        <v>548</v>
      </c>
      <c r="T131" t="s">
        <v>196</v>
      </c>
      <c r="U131" t="s">
        <v>175</v>
      </c>
      <c r="V131" t="s">
        <v>13</v>
      </c>
      <c r="W131" t="s">
        <v>414</v>
      </c>
      <c r="X131" t="s">
        <v>205</v>
      </c>
      <c r="AA131" t="s">
        <v>580</v>
      </c>
      <c r="AB131">
        <v>1</v>
      </c>
      <c r="AC131" t="s">
        <v>317</v>
      </c>
      <c r="AD131">
        <v>1</v>
      </c>
      <c r="AE131" t="s">
        <v>345</v>
      </c>
      <c r="AF131" t="str">
        <f t="shared" si="41"/>
        <v>NA</v>
      </c>
      <c r="AG131" t="str">
        <f t="shared" ref="AG131:AG194" si="48">IF(AR131="NA","MISSING DATA",IF(AC131="both",IF(AK131,IF(AX131&lt;0,"stabilising","disruptive"),IF(AJ131,IF(AR131&gt;0,"positive directional","negative directional"),"NA")),IF(AC131="quadratic",IF(AK131,IF(AX131&lt;0,"stabilising","disruptive"),"NA"),IF(AC131="linear",IF(AJ131,IF(AR131&gt;0,"positive directional","negative directional"),"NA")))))</f>
        <v>NA</v>
      </c>
      <c r="AH131" t="str">
        <f t="shared" si="42"/>
        <v>NA</v>
      </c>
      <c r="AI131" t="str">
        <f t="shared" si="46"/>
        <v>NA</v>
      </c>
      <c r="AJ131">
        <f t="shared" si="43"/>
        <v>0</v>
      </c>
      <c r="AK131">
        <f t="shared" si="44"/>
        <v>0</v>
      </c>
      <c r="AL131">
        <f t="shared" si="45"/>
        <v>0</v>
      </c>
      <c r="AM131">
        <f t="shared" si="47"/>
        <v>0.18899999999999995</v>
      </c>
      <c r="AN131">
        <v>-0.99707107944995899</v>
      </c>
      <c r="AO131">
        <v>15.655746347467</v>
      </c>
      <c r="AP131">
        <v>0.81100000000000005</v>
      </c>
      <c r="AQ131">
        <v>119</v>
      </c>
      <c r="AR131">
        <v>9.1031678442265299E-2</v>
      </c>
      <c r="AS131">
        <v>0.13165882542799601</v>
      </c>
      <c r="AT131">
        <v>-0.13939094176748801</v>
      </c>
      <c r="AU131">
        <v>0.36341070968774097</v>
      </c>
      <c r="AV131">
        <v>1000</v>
      </c>
      <c r="AW131">
        <v>0.496</v>
      </c>
      <c r="AX131">
        <v>2.1504914249782601E-2</v>
      </c>
      <c r="AY131">
        <v>6.2817834045754903E-2</v>
      </c>
      <c r="AZ131">
        <v>-9.8164907220052597E-2</v>
      </c>
      <c r="BA131">
        <v>0.14667494749937801</v>
      </c>
      <c r="BB131">
        <v>999.99999999999898</v>
      </c>
      <c r="BC131">
        <v>0.76400000000000001</v>
      </c>
    </row>
    <row r="132" spans="1:55" x14ac:dyDescent="0.25">
      <c r="A132">
        <v>7</v>
      </c>
      <c r="B132" t="s">
        <v>56</v>
      </c>
      <c r="C132" s="5">
        <v>2022</v>
      </c>
      <c r="D132" t="s">
        <v>58</v>
      </c>
      <c r="E132" s="3" t="s">
        <v>55</v>
      </c>
      <c r="F132" s="3" t="s">
        <v>54</v>
      </c>
      <c r="G132" s="1" t="s">
        <v>162</v>
      </c>
      <c r="H132" t="s">
        <v>24</v>
      </c>
      <c r="I132" t="s">
        <v>26</v>
      </c>
      <c r="J132" t="s">
        <v>60</v>
      </c>
      <c r="K132" t="s">
        <v>59</v>
      </c>
      <c r="L132" t="s">
        <v>29</v>
      </c>
      <c r="O132" t="s">
        <v>249</v>
      </c>
      <c r="P132" t="s">
        <v>152</v>
      </c>
      <c r="Q132" t="s">
        <v>74</v>
      </c>
      <c r="R132" t="s">
        <v>171</v>
      </c>
      <c r="S132" t="s">
        <v>548</v>
      </c>
      <c r="T132" t="s">
        <v>80</v>
      </c>
      <c r="U132" t="s">
        <v>188</v>
      </c>
      <c r="V132" t="s">
        <v>13</v>
      </c>
      <c r="W132" t="s">
        <v>414</v>
      </c>
      <c r="X132" t="s">
        <v>205</v>
      </c>
      <c r="AA132" t="s">
        <v>580</v>
      </c>
      <c r="AB132">
        <v>1</v>
      </c>
      <c r="AC132" t="s">
        <v>317</v>
      </c>
      <c r="AD132">
        <v>1</v>
      </c>
      <c r="AE132" t="s">
        <v>345</v>
      </c>
      <c r="AF132" t="str">
        <f t="shared" si="41"/>
        <v>positive directional</v>
      </c>
      <c r="AG132" t="str">
        <f t="shared" si="48"/>
        <v>positive directional</v>
      </c>
      <c r="AH132">
        <f t="shared" si="42"/>
        <v>0.28184497061469899</v>
      </c>
      <c r="AI132">
        <f t="shared" si="46"/>
        <v>0.111910497817981</v>
      </c>
      <c r="AJ132">
        <f t="shared" si="43"/>
        <v>1</v>
      </c>
      <c r="AK132">
        <f t="shared" si="44"/>
        <v>0</v>
      </c>
      <c r="AL132">
        <f t="shared" si="45"/>
        <v>0</v>
      </c>
      <c r="AM132">
        <f t="shared" si="47"/>
        <v>0.38</v>
      </c>
      <c r="AN132">
        <v>-1.7165849507387101</v>
      </c>
      <c r="AO132">
        <v>52.9646750005667</v>
      </c>
      <c r="AP132">
        <v>0.62</v>
      </c>
      <c r="AQ132">
        <v>119</v>
      </c>
      <c r="AR132">
        <v>0.28184497061469899</v>
      </c>
      <c r="AS132">
        <v>0.111910497817981</v>
      </c>
      <c r="AT132">
        <v>6.5921629924559993E-2</v>
      </c>
      <c r="AU132">
        <v>0.49667940493964102</v>
      </c>
      <c r="AV132">
        <v>999.99999999999898</v>
      </c>
      <c r="AW132">
        <v>1.7999999999999999E-2</v>
      </c>
      <c r="AX132">
        <v>5.2863265643368802E-2</v>
      </c>
      <c r="AY132">
        <v>6.0048326536991103E-2</v>
      </c>
      <c r="AZ132">
        <v>-6.6711818406474804E-2</v>
      </c>
      <c r="BA132">
        <v>0.165987213062181</v>
      </c>
      <c r="BB132">
        <v>1337.0743199589799</v>
      </c>
      <c r="BC132">
        <v>0.39</v>
      </c>
    </row>
    <row r="133" spans="1:55" x14ac:dyDescent="0.25">
      <c r="A133">
        <v>7</v>
      </c>
      <c r="B133" t="s">
        <v>56</v>
      </c>
      <c r="C133" s="5">
        <v>2022</v>
      </c>
      <c r="D133" t="s">
        <v>58</v>
      </c>
      <c r="E133" s="3" t="s">
        <v>55</v>
      </c>
      <c r="F133" s="3" t="s">
        <v>54</v>
      </c>
      <c r="G133" s="1" t="s">
        <v>162</v>
      </c>
      <c r="H133" t="s">
        <v>24</v>
      </c>
      <c r="I133" t="s">
        <v>26</v>
      </c>
      <c r="J133" t="s">
        <v>60</v>
      </c>
      <c r="K133" t="s">
        <v>59</v>
      </c>
      <c r="L133" t="s">
        <v>29</v>
      </c>
      <c r="O133" t="s">
        <v>249</v>
      </c>
      <c r="P133" t="s">
        <v>152</v>
      </c>
      <c r="Q133" t="s">
        <v>74</v>
      </c>
      <c r="R133" t="s">
        <v>171</v>
      </c>
      <c r="S133" t="s">
        <v>548</v>
      </c>
      <c r="T133" t="s">
        <v>81</v>
      </c>
      <c r="U133" t="s">
        <v>189</v>
      </c>
      <c r="V133" t="s">
        <v>13</v>
      </c>
      <c r="W133" t="s">
        <v>414</v>
      </c>
      <c r="X133" t="s">
        <v>205</v>
      </c>
      <c r="AA133" t="s">
        <v>580</v>
      </c>
      <c r="AB133">
        <v>1</v>
      </c>
      <c r="AC133" t="s">
        <v>317</v>
      </c>
      <c r="AD133">
        <v>1</v>
      </c>
      <c r="AE133" t="s">
        <v>345</v>
      </c>
      <c r="AF133" t="str">
        <f t="shared" si="41"/>
        <v>NA</v>
      </c>
      <c r="AG133" t="str">
        <f t="shared" si="48"/>
        <v>NA</v>
      </c>
      <c r="AH133" t="str">
        <f t="shared" si="42"/>
        <v>NA</v>
      </c>
      <c r="AI133" t="str">
        <f t="shared" si="46"/>
        <v>NA</v>
      </c>
      <c r="AJ133">
        <f t="shared" si="43"/>
        <v>0</v>
      </c>
      <c r="AK133">
        <f t="shared" si="44"/>
        <v>0</v>
      </c>
      <c r="AL133">
        <f t="shared" si="45"/>
        <v>0</v>
      </c>
      <c r="AM133">
        <f t="shared" si="47"/>
        <v>0.13900000000000001</v>
      </c>
      <c r="AN133">
        <v>0.31549808838631099</v>
      </c>
      <c r="AO133">
        <v>21.955323430968399</v>
      </c>
      <c r="AP133">
        <v>0.86099999999999999</v>
      </c>
      <c r="AQ133">
        <v>119</v>
      </c>
      <c r="AR133">
        <v>-6.3600201862989605E-2</v>
      </c>
      <c r="AS133">
        <v>0.107196325170494</v>
      </c>
      <c r="AT133">
        <v>-0.28398220593953699</v>
      </c>
      <c r="AU133">
        <v>0.13615814855438699</v>
      </c>
      <c r="AV133">
        <v>1000</v>
      </c>
      <c r="AW133">
        <v>0.56000000000000005</v>
      </c>
      <c r="AX133">
        <v>5.4496486412292801E-2</v>
      </c>
      <c r="AY133">
        <v>7.7573445318183901E-2</v>
      </c>
      <c r="AZ133">
        <v>-0.10132617635827</v>
      </c>
      <c r="BA133">
        <v>0.19697529309269199</v>
      </c>
      <c r="BB133">
        <v>824.41604193235696</v>
      </c>
      <c r="BC133">
        <v>0.46400000000000002</v>
      </c>
    </row>
    <row r="134" spans="1:55" x14ac:dyDescent="0.25">
      <c r="A134">
        <v>7</v>
      </c>
      <c r="B134" t="s">
        <v>56</v>
      </c>
      <c r="C134" s="5">
        <v>2022</v>
      </c>
      <c r="D134" t="s">
        <v>58</v>
      </c>
      <c r="E134" s="3" t="s">
        <v>55</v>
      </c>
      <c r="F134" s="3" t="s">
        <v>54</v>
      </c>
      <c r="G134" s="1" t="s">
        <v>162</v>
      </c>
      <c r="H134" t="s">
        <v>24</v>
      </c>
      <c r="I134" t="s">
        <v>26</v>
      </c>
      <c r="J134" t="s">
        <v>60</v>
      </c>
      <c r="K134" t="s">
        <v>59</v>
      </c>
      <c r="L134" t="s">
        <v>29</v>
      </c>
      <c r="O134" t="s">
        <v>249</v>
      </c>
      <c r="P134" t="s">
        <v>152</v>
      </c>
      <c r="Q134" t="s">
        <v>74</v>
      </c>
      <c r="R134" t="s">
        <v>171</v>
      </c>
      <c r="S134" t="s">
        <v>548</v>
      </c>
      <c r="T134" t="s">
        <v>82</v>
      </c>
      <c r="U134" t="s">
        <v>190</v>
      </c>
      <c r="V134" t="s">
        <v>13</v>
      </c>
      <c r="W134" t="s">
        <v>414</v>
      </c>
      <c r="X134" t="s">
        <v>205</v>
      </c>
      <c r="AA134" t="s">
        <v>580</v>
      </c>
      <c r="AB134">
        <v>1</v>
      </c>
      <c r="AC134" t="s">
        <v>317</v>
      </c>
      <c r="AD134">
        <v>1</v>
      </c>
      <c r="AE134" t="s">
        <v>345</v>
      </c>
      <c r="AF134" t="str">
        <f t="shared" si="41"/>
        <v>stabilising</v>
      </c>
      <c r="AG134" t="str">
        <f t="shared" si="48"/>
        <v>stabilising</v>
      </c>
      <c r="AH134">
        <f t="shared" si="42"/>
        <v>-0.34410607598008802</v>
      </c>
      <c r="AI134">
        <f t="shared" si="46"/>
        <v>0.14771246720055919</v>
      </c>
      <c r="AJ134">
        <f t="shared" si="43"/>
        <v>0</v>
      </c>
      <c r="AK134">
        <f t="shared" si="44"/>
        <v>1</v>
      </c>
      <c r="AL134">
        <f t="shared" si="45"/>
        <v>1</v>
      </c>
      <c r="AM134">
        <f t="shared" si="47"/>
        <v>1.6000000000000014E-2</v>
      </c>
      <c r="AN134">
        <v>7.4884291587870105E-2</v>
      </c>
      <c r="AO134">
        <v>0.92327574347707198</v>
      </c>
      <c r="AP134">
        <v>0.98399999999999999</v>
      </c>
      <c r="AQ134">
        <v>119</v>
      </c>
      <c r="AR134">
        <v>2.41704166858181E-2</v>
      </c>
      <c r="AS134">
        <v>0.104630220106029</v>
      </c>
      <c r="AT134">
        <v>-0.17177525333681801</v>
      </c>
      <c r="AU134">
        <v>0.23255940577655601</v>
      </c>
      <c r="AV134">
        <v>904.84390185339896</v>
      </c>
      <c r="AW134">
        <v>0.83799999999999997</v>
      </c>
      <c r="AX134">
        <v>-0.17205303799004401</v>
      </c>
      <c r="AY134">
        <v>7.3856233600279597E-2</v>
      </c>
      <c r="AZ134">
        <v>-0.30644031854171799</v>
      </c>
      <c r="BA134">
        <v>-2.02147426753072E-2</v>
      </c>
      <c r="BB134">
        <v>998.12547000088205</v>
      </c>
      <c r="BC134">
        <v>1.4E-2</v>
      </c>
    </row>
    <row r="135" spans="1:55" x14ac:dyDescent="0.25">
      <c r="A135">
        <v>7</v>
      </c>
      <c r="B135" t="s">
        <v>56</v>
      </c>
      <c r="C135" s="5">
        <v>2022</v>
      </c>
      <c r="D135" t="s">
        <v>58</v>
      </c>
      <c r="E135" s="3" t="s">
        <v>55</v>
      </c>
      <c r="F135" s="3" t="s">
        <v>54</v>
      </c>
      <c r="G135" s="1" t="s">
        <v>162</v>
      </c>
      <c r="H135" t="s">
        <v>24</v>
      </c>
      <c r="I135" t="s">
        <v>26</v>
      </c>
      <c r="J135" t="s">
        <v>60</v>
      </c>
      <c r="K135" t="s">
        <v>59</v>
      </c>
      <c r="L135" t="s">
        <v>29</v>
      </c>
      <c r="O135" t="s">
        <v>249</v>
      </c>
      <c r="P135" t="s">
        <v>152</v>
      </c>
      <c r="Q135" t="s">
        <v>74</v>
      </c>
      <c r="R135" t="s">
        <v>171</v>
      </c>
      <c r="S135" t="s">
        <v>548</v>
      </c>
      <c r="T135" t="s">
        <v>83</v>
      </c>
      <c r="U135" t="s">
        <v>191</v>
      </c>
      <c r="V135" t="s">
        <v>13</v>
      </c>
      <c r="W135" t="s">
        <v>414</v>
      </c>
      <c r="X135" t="s">
        <v>205</v>
      </c>
      <c r="AA135" t="s">
        <v>580</v>
      </c>
      <c r="AB135">
        <v>1</v>
      </c>
      <c r="AC135" t="s">
        <v>317</v>
      </c>
      <c r="AD135">
        <v>1</v>
      </c>
      <c r="AE135" t="s">
        <v>345</v>
      </c>
      <c r="AF135" t="str">
        <f t="shared" si="41"/>
        <v>NA</v>
      </c>
      <c r="AG135" t="str">
        <f t="shared" si="48"/>
        <v>NA</v>
      </c>
      <c r="AH135" t="str">
        <f t="shared" si="42"/>
        <v>NA</v>
      </c>
      <c r="AI135" t="str">
        <f t="shared" si="46"/>
        <v>NA</v>
      </c>
      <c r="AJ135">
        <f t="shared" si="43"/>
        <v>0</v>
      </c>
      <c r="AK135">
        <f t="shared" si="44"/>
        <v>0</v>
      </c>
      <c r="AL135">
        <f t="shared" si="45"/>
        <v>0</v>
      </c>
      <c r="AM135">
        <f t="shared" si="47"/>
        <v>0.19599999999999995</v>
      </c>
      <c r="AN135">
        <v>0.54356990226232604</v>
      </c>
      <c r="AO135">
        <v>255.18743649202801</v>
      </c>
      <c r="AP135">
        <v>0.80400000000000005</v>
      </c>
      <c r="AQ135">
        <v>119</v>
      </c>
      <c r="AR135">
        <v>8.6373463642389306E-2</v>
      </c>
      <c r="AS135">
        <v>9.9771674086593806E-2</v>
      </c>
      <c r="AT135">
        <v>-0.119890134228626</v>
      </c>
      <c r="AU135">
        <v>0.26656238449504599</v>
      </c>
      <c r="AV135">
        <v>1000</v>
      </c>
      <c r="AW135">
        <v>0.38800000000000001</v>
      </c>
      <c r="AX135">
        <v>-3.3970216042953499E-2</v>
      </c>
      <c r="AY135">
        <v>5.5192495911821002E-2</v>
      </c>
      <c r="AZ135">
        <v>-0.13425598071808101</v>
      </c>
      <c r="BA135">
        <v>7.9997128021204802E-2</v>
      </c>
      <c r="BB135">
        <v>962.55948610082999</v>
      </c>
      <c r="BC135">
        <v>0.50600000000000001</v>
      </c>
    </row>
    <row r="136" spans="1:55" x14ac:dyDescent="0.25">
      <c r="A136">
        <v>7</v>
      </c>
      <c r="B136" t="s">
        <v>56</v>
      </c>
      <c r="C136" s="5">
        <v>2022</v>
      </c>
      <c r="D136" t="s">
        <v>58</v>
      </c>
      <c r="E136" s="3" t="s">
        <v>55</v>
      </c>
      <c r="F136" s="3" t="s">
        <v>54</v>
      </c>
      <c r="G136" s="1" t="s">
        <v>162</v>
      </c>
      <c r="H136" t="s">
        <v>24</v>
      </c>
      <c r="I136" t="s">
        <v>26</v>
      </c>
      <c r="J136" t="s">
        <v>60</v>
      </c>
      <c r="K136" t="s">
        <v>59</v>
      </c>
      <c r="L136" t="s">
        <v>29</v>
      </c>
      <c r="P136" t="s">
        <v>152</v>
      </c>
      <c r="Q136" t="s">
        <v>73</v>
      </c>
      <c r="R136" t="s">
        <v>172</v>
      </c>
      <c r="S136" t="s">
        <v>548</v>
      </c>
      <c r="T136" t="s">
        <v>79</v>
      </c>
      <c r="U136" t="s">
        <v>173</v>
      </c>
      <c r="V136" t="s">
        <v>11</v>
      </c>
      <c r="W136" t="s">
        <v>414</v>
      </c>
      <c r="X136" t="s">
        <v>205</v>
      </c>
      <c r="AA136" t="s">
        <v>580</v>
      </c>
      <c r="AB136" t="s">
        <v>345</v>
      </c>
      <c r="AC136" t="s">
        <v>317</v>
      </c>
      <c r="AD136">
        <v>1</v>
      </c>
      <c r="AE136" t="s">
        <v>345</v>
      </c>
      <c r="AF136" t="str">
        <f t="shared" si="41"/>
        <v>NA</v>
      </c>
      <c r="AG136" t="str">
        <f t="shared" si="48"/>
        <v>NA</v>
      </c>
      <c r="AH136" t="str">
        <f t="shared" si="42"/>
        <v>NA</v>
      </c>
      <c r="AI136" t="str">
        <f t="shared" si="46"/>
        <v>NA</v>
      </c>
      <c r="AJ136">
        <f t="shared" si="43"/>
        <v>0</v>
      </c>
      <c r="AK136">
        <f t="shared" si="44"/>
        <v>0</v>
      </c>
      <c r="AL136">
        <f t="shared" si="45"/>
        <v>0</v>
      </c>
      <c r="AM136">
        <f t="shared" si="47"/>
        <v>0.20099999999999996</v>
      </c>
      <c r="AN136">
        <v>-3.0125936045606101E-2</v>
      </c>
      <c r="AO136">
        <v>16.054468159088898</v>
      </c>
      <c r="AP136">
        <v>0.79900000000000004</v>
      </c>
      <c r="AQ136">
        <v>119</v>
      </c>
      <c r="AR136">
        <v>0.123181445460861</v>
      </c>
      <c r="AS136">
        <v>0.110775303073013</v>
      </c>
      <c r="AT136">
        <v>-9.4032992055872497E-2</v>
      </c>
      <c r="AU136">
        <v>0.336879621103435</v>
      </c>
      <c r="AV136">
        <v>1000</v>
      </c>
      <c r="AW136">
        <v>0.25800000000000001</v>
      </c>
      <c r="AX136">
        <v>2.2390718480472499E-2</v>
      </c>
      <c r="AY136">
        <v>8.6987301375491696E-2</v>
      </c>
      <c r="AZ136">
        <v>-0.14034207898657799</v>
      </c>
      <c r="BA136">
        <v>0.19764700780797301</v>
      </c>
      <c r="BB136">
        <v>853.92706439578103</v>
      </c>
      <c r="BC136">
        <v>0.79800000000000004</v>
      </c>
    </row>
    <row r="137" spans="1:55" x14ac:dyDescent="0.25">
      <c r="A137">
        <v>7</v>
      </c>
      <c r="B137" t="s">
        <v>56</v>
      </c>
      <c r="C137" s="5">
        <v>2022</v>
      </c>
      <c r="D137" t="s">
        <v>58</v>
      </c>
      <c r="E137" s="3" t="s">
        <v>55</v>
      </c>
      <c r="F137" s="3" t="s">
        <v>54</v>
      </c>
      <c r="G137" s="1" t="s">
        <v>162</v>
      </c>
      <c r="H137" t="s">
        <v>24</v>
      </c>
      <c r="I137" t="s">
        <v>26</v>
      </c>
      <c r="J137" t="s">
        <v>60</v>
      </c>
      <c r="K137" t="s">
        <v>59</v>
      </c>
      <c r="L137" t="s">
        <v>29</v>
      </c>
      <c r="P137" t="s">
        <v>152</v>
      </c>
      <c r="Q137" t="s">
        <v>73</v>
      </c>
      <c r="R137" t="s">
        <v>172</v>
      </c>
      <c r="S137" t="s">
        <v>548</v>
      </c>
      <c r="T137" t="s">
        <v>63</v>
      </c>
      <c r="U137" t="s">
        <v>174</v>
      </c>
      <c r="V137" t="s">
        <v>11</v>
      </c>
      <c r="W137" t="s">
        <v>414</v>
      </c>
      <c r="X137" t="s">
        <v>205</v>
      </c>
      <c r="AA137" t="s">
        <v>580</v>
      </c>
      <c r="AB137" t="s">
        <v>345</v>
      </c>
      <c r="AC137" t="s">
        <v>317</v>
      </c>
      <c r="AD137">
        <v>1</v>
      </c>
      <c r="AE137" t="s">
        <v>345</v>
      </c>
      <c r="AF137" t="str">
        <f t="shared" si="41"/>
        <v>NA</v>
      </c>
      <c r="AG137" t="str">
        <f t="shared" si="48"/>
        <v>NA</v>
      </c>
      <c r="AH137" t="str">
        <f t="shared" si="42"/>
        <v>NA</v>
      </c>
      <c r="AI137" t="str">
        <f t="shared" si="46"/>
        <v>NA</v>
      </c>
      <c r="AJ137">
        <f t="shared" si="43"/>
        <v>0</v>
      </c>
      <c r="AK137">
        <f t="shared" si="44"/>
        <v>0</v>
      </c>
      <c r="AL137">
        <f t="shared" si="45"/>
        <v>0</v>
      </c>
      <c r="AM137">
        <f t="shared" si="47"/>
        <v>0.124</v>
      </c>
      <c r="AN137">
        <v>8.3056532187694695E-2</v>
      </c>
      <c r="AO137">
        <v>100.33965057525801</v>
      </c>
      <c r="AP137">
        <v>0.876</v>
      </c>
      <c r="AQ137">
        <v>119</v>
      </c>
      <c r="AR137">
        <v>1.37797709568279E-2</v>
      </c>
      <c r="AS137">
        <v>9.50137107327782E-2</v>
      </c>
      <c r="AT137">
        <v>-0.17222551985469201</v>
      </c>
      <c r="AU137">
        <v>0.19083806665730699</v>
      </c>
      <c r="AV137">
        <v>1000</v>
      </c>
      <c r="AW137">
        <v>0.86399999999999999</v>
      </c>
      <c r="AX137">
        <v>-5.5535500028313601E-3</v>
      </c>
      <c r="AY137">
        <v>7.2998971628792403E-2</v>
      </c>
      <c r="AZ137">
        <v>-0.16824770944185699</v>
      </c>
      <c r="BA137">
        <v>0.122861228242982</v>
      </c>
      <c r="BB137">
        <v>1000</v>
      </c>
      <c r="BC137">
        <v>0.96599999999999997</v>
      </c>
    </row>
    <row r="138" spans="1:55" x14ac:dyDescent="0.25">
      <c r="A138">
        <v>7</v>
      </c>
      <c r="B138" t="s">
        <v>56</v>
      </c>
      <c r="C138" s="5">
        <v>2022</v>
      </c>
      <c r="D138" t="s">
        <v>58</v>
      </c>
      <c r="E138" s="3" t="s">
        <v>55</v>
      </c>
      <c r="F138" s="3" t="s">
        <v>54</v>
      </c>
      <c r="G138" s="1" t="s">
        <v>162</v>
      </c>
      <c r="H138" t="s">
        <v>24</v>
      </c>
      <c r="I138" t="s">
        <v>26</v>
      </c>
      <c r="J138" t="s">
        <v>60</v>
      </c>
      <c r="K138" t="s">
        <v>59</v>
      </c>
      <c r="L138" t="s">
        <v>29</v>
      </c>
      <c r="P138" t="s">
        <v>152</v>
      </c>
      <c r="Q138" t="s">
        <v>73</v>
      </c>
      <c r="R138" t="s">
        <v>172</v>
      </c>
      <c r="S138" t="s">
        <v>548</v>
      </c>
      <c r="T138" t="s">
        <v>64</v>
      </c>
      <c r="U138" t="s">
        <v>201</v>
      </c>
      <c r="V138" t="s">
        <v>11</v>
      </c>
      <c r="W138" t="s">
        <v>414</v>
      </c>
      <c r="X138" t="s">
        <v>205</v>
      </c>
      <c r="AA138" t="s">
        <v>580</v>
      </c>
      <c r="AB138" t="s">
        <v>345</v>
      </c>
      <c r="AC138" t="s">
        <v>317</v>
      </c>
      <c r="AD138">
        <v>1</v>
      </c>
      <c r="AE138" t="s">
        <v>345</v>
      </c>
      <c r="AF138" t="str">
        <f t="shared" si="41"/>
        <v>NA</v>
      </c>
      <c r="AG138" t="str">
        <f t="shared" si="48"/>
        <v>NA</v>
      </c>
      <c r="AH138" t="str">
        <f t="shared" si="42"/>
        <v>NA</v>
      </c>
      <c r="AI138" t="str">
        <f t="shared" si="46"/>
        <v>NA</v>
      </c>
      <c r="AJ138">
        <f t="shared" si="43"/>
        <v>0</v>
      </c>
      <c r="AK138">
        <f t="shared" si="44"/>
        <v>0</v>
      </c>
      <c r="AL138">
        <f t="shared" si="45"/>
        <v>0</v>
      </c>
      <c r="AM138">
        <f t="shared" si="47"/>
        <v>0.39100000000000001</v>
      </c>
      <c r="AN138">
        <v>1.9727435801156299</v>
      </c>
      <c r="AO138">
        <v>68.199449168529895</v>
      </c>
      <c r="AP138">
        <v>0.60899999999999999</v>
      </c>
      <c r="AQ138">
        <v>119</v>
      </c>
      <c r="AR138">
        <v>-0.24703361427338</v>
      </c>
      <c r="AS138">
        <v>0.16147633517541299</v>
      </c>
      <c r="AT138">
        <v>-0.53578673819720302</v>
      </c>
      <c r="AU138">
        <v>0.10727361668614301</v>
      </c>
      <c r="AV138">
        <v>1190.3102611901199</v>
      </c>
      <c r="AW138">
        <v>0.13</v>
      </c>
      <c r="AX138">
        <v>4.1706403956542501E-2</v>
      </c>
      <c r="AY138">
        <v>5.1349557348483198E-2</v>
      </c>
      <c r="AZ138">
        <v>-6.3891534751746804E-2</v>
      </c>
      <c r="BA138">
        <v>0.13844120247449601</v>
      </c>
      <c r="BB138">
        <v>1339.3415742376901</v>
      </c>
      <c r="BC138">
        <v>0.41399999999999998</v>
      </c>
    </row>
    <row r="139" spans="1:55" x14ac:dyDescent="0.25">
      <c r="A139">
        <v>7</v>
      </c>
      <c r="B139" t="s">
        <v>56</v>
      </c>
      <c r="C139" s="5">
        <v>2022</v>
      </c>
      <c r="D139" t="s">
        <v>58</v>
      </c>
      <c r="E139" s="3" t="s">
        <v>55</v>
      </c>
      <c r="F139" s="3" t="s">
        <v>54</v>
      </c>
      <c r="G139" s="1" t="s">
        <v>162</v>
      </c>
      <c r="H139" t="s">
        <v>24</v>
      </c>
      <c r="I139" t="s">
        <v>26</v>
      </c>
      <c r="J139" t="s">
        <v>60</v>
      </c>
      <c r="K139" t="s">
        <v>59</v>
      </c>
      <c r="L139" t="s">
        <v>29</v>
      </c>
      <c r="P139" t="s">
        <v>152</v>
      </c>
      <c r="Q139" t="s">
        <v>73</v>
      </c>
      <c r="R139" t="s">
        <v>172</v>
      </c>
      <c r="S139" t="s">
        <v>548</v>
      </c>
      <c r="T139" t="s">
        <v>65</v>
      </c>
      <c r="U139" t="s">
        <v>187</v>
      </c>
      <c r="V139" t="s">
        <v>11</v>
      </c>
      <c r="W139" t="s">
        <v>414</v>
      </c>
      <c r="X139" t="s">
        <v>205</v>
      </c>
      <c r="AA139" t="s">
        <v>580</v>
      </c>
      <c r="AB139" t="s">
        <v>345</v>
      </c>
      <c r="AC139" t="s">
        <v>317</v>
      </c>
      <c r="AD139">
        <v>1</v>
      </c>
      <c r="AE139" t="s">
        <v>345</v>
      </c>
      <c r="AF139" t="str">
        <f t="shared" si="41"/>
        <v>negative directional</v>
      </c>
      <c r="AG139" t="str">
        <f t="shared" si="48"/>
        <v>negative directional</v>
      </c>
      <c r="AH139">
        <f t="shared" si="42"/>
        <v>-0.36156177440966097</v>
      </c>
      <c r="AI139">
        <f t="shared" si="46"/>
        <v>0.11887035032116899</v>
      </c>
      <c r="AJ139">
        <f t="shared" si="43"/>
        <v>1</v>
      </c>
      <c r="AK139">
        <f t="shared" si="44"/>
        <v>0</v>
      </c>
      <c r="AL139">
        <f t="shared" si="45"/>
        <v>0</v>
      </c>
      <c r="AM139">
        <f t="shared" si="47"/>
        <v>0.51200000000000001</v>
      </c>
      <c r="AN139">
        <v>1.80189157845391</v>
      </c>
      <c r="AO139">
        <v>79.772385781249199</v>
      </c>
      <c r="AP139">
        <v>0.48799999999999999</v>
      </c>
      <c r="AQ139">
        <v>119</v>
      </c>
      <c r="AR139">
        <v>-0.36156177440966097</v>
      </c>
      <c r="AS139">
        <v>0.11887035032116899</v>
      </c>
      <c r="AT139">
        <v>-0.58428826826275304</v>
      </c>
      <c r="AU139">
        <v>-0.13237899135856401</v>
      </c>
      <c r="AV139">
        <v>1000</v>
      </c>
      <c r="AW139">
        <v>2E-3</v>
      </c>
      <c r="AX139">
        <v>4.8737107430381003E-2</v>
      </c>
      <c r="AY139">
        <v>6.7745095896064297E-2</v>
      </c>
      <c r="AZ139">
        <v>-8.1095131070469506E-2</v>
      </c>
      <c r="BA139">
        <v>0.190978842278128</v>
      </c>
      <c r="BB139">
        <v>1000</v>
      </c>
      <c r="BC139">
        <v>0.46600000000000003</v>
      </c>
    </row>
    <row r="140" spans="1:55" x14ac:dyDescent="0.25">
      <c r="A140">
        <v>7</v>
      </c>
      <c r="B140" t="s">
        <v>56</v>
      </c>
      <c r="C140" s="5">
        <v>2022</v>
      </c>
      <c r="D140" t="s">
        <v>58</v>
      </c>
      <c r="E140" s="3" t="s">
        <v>55</v>
      </c>
      <c r="F140" s="3" t="s">
        <v>54</v>
      </c>
      <c r="G140" s="1" t="s">
        <v>162</v>
      </c>
      <c r="H140" t="s">
        <v>24</v>
      </c>
      <c r="I140" t="s">
        <v>26</v>
      </c>
      <c r="J140" t="s">
        <v>60</v>
      </c>
      <c r="K140" t="s">
        <v>59</v>
      </c>
      <c r="L140" t="s">
        <v>29</v>
      </c>
      <c r="P140" t="s">
        <v>152</v>
      </c>
      <c r="Q140" t="s">
        <v>73</v>
      </c>
      <c r="R140" t="s">
        <v>172</v>
      </c>
      <c r="S140" t="s">
        <v>548</v>
      </c>
      <c r="T140" t="s">
        <v>66</v>
      </c>
      <c r="U140" t="s">
        <v>176</v>
      </c>
      <c r="V140" t="s">
        <v>40</v>
      </c>
      <c r="W140" t="s">
        <v>414</v>
      </c>
      <c r="X140" t="s">
        <v>205</v>
      </c>
      <c r="AA140" t="s">
        <v>580</v>
      </c>
      <c r="AB140" t="s">
        <v>345</v>
      </c>
      <c r="AC140" t="s">
        <v>317</v>
      </c>
      <c r="AD140">
        <v>1</v>
      </c>
      <c r="AE140" t="s">
        <v>345</v>
      </c>
      <c r="AF140" t="str">
        <f t="shared" si="41"/>
        <v>NA</v>
      </c>
      <c r="AG140" t="str">
        <f t="shared" si="48"/>
        <v>NA</v>
      </c>
      <c r="AH140" t="str">
        <f t="shared" si="42"/>
        <v>NA</v>
      </c>
      <c r="AI140" t="str">
        <f t="shared" si="46"/>
        <v>NA</v>
      </c>
      <c r="AJ140">
        <f t="shared" si="43"/>
        <v>0</v>
      </c>
      <c r="AK140">
        <f t="shared" si="44"/>
        <v>0</v>
      </c>
      <c r="AL140">
        <f t="shared" si="45"/>
        <v>0</v>
      </c>
      <c r="AM140">
        <f t="shared" si="47"/>
        <v>0.11699999999999999</v>
      </c>
      <c r="AN140">
        <v>0.63102400208047804</v>
      </c>
      <c r="AO140">
        <v>12.2715738052306</v>
      </c>
      <c r="AP140">
        <v>0.88300000000000001</v>
      </c>
      <c r="AQ140">
        <v>119</v>
      </c>
      <c r="AR140">
        <v>-0.15426018661214599</v>
      </c>
      <c r="AS140">
        <v>0.17381802247633801</v>
      </c>
      <c r="AT140">
        <v>-0.50340689086078805</v>
      </c>
      <c r="AU140">
        <v>0.15092541591729999</v>
      </c>
      <c r="AV140">
        <v>1000</v>
      </c>
      <c r="AW140">
        <v>0.40400000000000003</v>
      </c>
      <c r="AX140">
        <v>7.7702484355713503E-2</v>
      </c>
      <c r="AY140">
        <v>0.124877710686203</v>
      </c>
      <c r="AZ140">
        <v>-0.185899924545083</v>
      </c>
      <c r="BA140">
        <v>0.29219198353530401</v>
      </c>
      <c r="BB140">
        <v>1167.6545529181401</v>
      </c>
      <c r="BC140">
        <v>0.5</v>
      </c>
    </row>
    <row r="141" spans="1:55" x14ac:dyDescent="0.25">
      <c r="A141">
        <v>7</v>
      </c>
      <c r="B141" t="s">
        <v>56</v>
      </c>
      <c r="C141" s="5">
        <v>2022</v>
      </c>
      <c r="D141" t="s">
        <v>58</v>
      </c>
      <c r="E141" s="3" t="s">
        <v>55</v>
      </c>
      <c r="F141" s="3" t="s">
        <v>54</v>
      </c>
      <c r="G141" s="1" t="s">
        <v>162</v>
      </c>
      <c r="H141" t="s">
        <v>24</v>
      </c>
      <c r="I141" t="s">
        <v>26</v>
      </c>
      <c r="J141" t="s">
        <v>60</v>
      </c>
      <c r="K141" t="s">
        <v>59</v>
      </c>
      <c r="L141" t="s">
        <v>29</v>
      </c>
      <c r="P141" t="s">
        <v>152</v>
      </c>
      <c r="Q141" t="s">
        <v>73</v>
      </c>
      <c r="R141" t="s">
        <v>172</v>
      </c>
      <c r="S141" t="s">
        <v>548</v>
      </c>
      <c r="T141" t="s">
        <v>67</v>
      </c>
      <c r="U141" t="s">
        <v>177</v>
      </c>
      <c r="V141" t="s">
        <v>40</v>
      </c>
      <c r="W141" t="s">
        <v>414</v>
      </c>
      <c r="X141" t="s">
        <v>205</v>
      </c>
      <c r="AA141" t="s">
        <v>580</v>
      </c>
      <c r="AB141" t="s">
        <v>345</v>
      </c>
      <c r="AC141" t="s">
        <v>317</v>
      </c>
      <c r="AD141">
        <v>1</v>
      </c>
      <c r="AE141" t="s">
        <v>345</v>
      </c>
      <c r="AF141" t="str">
        <f t="shared" si="41"/>
        <v>NA</v>
      </c>
      <c r="AG141" t="str">
        <f t="shared" si="48"/>
        <v>NA</v>
      </c>
      <c r="AH141" t="str">
        <f t="shared" si="42"/>
        <v>NA</v>
      </c>
      <c r="AI141" t="str">
        <f t="shared" si="46"/>
        <v>NA</v>
      </c>
      <c r="AJ141">
        <f t="shared" si="43"/>
        <v>0</v>
      </c>
      <c r="AK141">
        <f t="shared" si="44"/>
        <v>0</v>
      </c>
      <c r="AL141">
        <f t="shared" si="45"/>
        <v>0</v>
      </c>
      <c r="AM141">
        <f t="shared" si="47"/>
        <v>0.20299999999999996</v>
      </c>
      <c r="AN141">
        <v>-0.42967504078831698</v>
      </c>
      <c r="AO141">
        <v>19.4756539470505</v>
      </c>
      <c r="AP141">
        <v>0.79700000000000004</v>
      </c>
      <c r="AQ141">
        <v>119</v>
      </c>
      <c r="AR141">
        <v>0.116645682023704</v>
      </c>
      <c r="AS141">
        <v>0.118036311295765</v>
      </c>
      <c r="AT141">
        <v>-0.104420777759515</v>
      </c>
      <c r="AU141">
        <v>0.34841992556903301</v>
      </c>
      <c r="AV141">
        <v>695.38069080177002</v>
      </c>
      <c r="AW141">
        <v>0.32400000000000001</v>
      </c>
      <c r="AX141">
        <v>4.2854783771832099E-2</v>
      </c>
      <c r="AY141">
        <v>7.4810290272023502E-2</v>
      </c>
      <c r="AZ141">
        <v>-0.10927134161102001</v>
      </c>
      <c r="BA141">
        <v>0.181003968838922</v>
      </c>
      <c r="BB141">
        <v>1000</v>
      </c>
      <c r="BC141">
        <v>0.54800000000000004</v>
      </c>
    </row>
    <row r="142" spans="1:55" x14ac:dyDescent="0.25">
      <c r="A142">
        <v>7</v>
      </c>
      <c r="B142" t="s">
        <v>56</v>
      </c>
      <c r="C142" s="5">
        <v>2022</v>
      </c>
      <c r="D142" t="s">
        <v>58</v>
      </c>
      <c r="E142" s="3" t="s">
        <v>55</v>
      </c>
      <c r="F142" s="3" t="s">
        <v>54</v>
      </c>
      <c r="G142" s="1" t="s">
        <v>162</v>
      </c>
      <c r="H142" t="s">
        <v>24</v>
      </c>
      <c r="I142" t="s">
        <v>26</v>
      </c>
      <c r="J142" t="s">
        <v>60</v>
      </c>
      <c r="K142" t="s">
        <v>59</v>
      </c>
      <c r="L142" t="s">
        <v>29</v>
      </c>
      <c r="P142" t="s">
        <v>152</v>
      </c>
      <c r="Q142" t="s">
        <v>73</v>
      </c>
      <c r="R142" t="s">
        <v>172</v>
      </c>
      <c r="S142" t="s">
        <v>548</v>
      </c>
      <c r="T142" t="s">
        <v>68</v>
      </c>
      <c r="U142" t="s">
        <v>178</v>
      </c>
      <c r="V142" t="s">
        <v>40</v>
      </c>
      <c r="W142" t="s">
        <v>414</v>
      </c>
      <c r="X142" t="s">
        <v>205</v>
      </c>
      <c r="AA142" t="s">
        <v>580</v>
      </c>
      <c r="AB142" t="s">
        <v>345</v>
      </c>
      <c r="AC142" t="s">
        <v>317</v>
      </c>
      <c r="AD142">
        <v>1</v>
      </c>
      <c r="AE142" t="s">
        <v>345</v>
      </c>
      <c r="AF142" t="str">
        <f t="shared" si="41"/>
        <v>NA</v>
      </c>
      <c r="AG142" t="str">
        <f t="shared" si="48"/>
        <v>NA</v>
      </c>
      <c r="AH142" t="str">
        <f t="shared" si="42"/>
        <v>NA</v>
      </c>
      <c r="AI142" t="str">
        <f t="shared" si="46"/>
        <v>NA</v>
      </c>
      <c r="AJ142">
        <f t="shared" si="43"/>
        <v>0</v>
      </c>
      <c r="AK142">
        <f t="shared" si="44"/>
        <v>0</v>
      </c>
      <c r="AL142">
        <f t="shared" si="45"/>
        <v>0</v>
      </c>
      <c r="AM142">
        <f t="shared" si="47"/>
        <v>0.13200000000000001</v>
      </c>
      <c r="AN142">
        <v>1.2981554603285701</v>
      </c>
      <c r="AO142">
        <v>13.0879261860124</v>
      </c>
      <c r="AP142">
        <v>0.86799999999999999</v>
      </c>
      <c r="AQ142">
        <v>119</v>
      </c>
      <c r="AR142">
        <v>0.13946530906183699</v>
      </c>
      <c r="AS142">
        <v>0.20554718237563399</v>
      </c>
      <c r="AT142">
        <v>-0.24544598516649799</v>
      </c>
      <c r="AU142">
        <v>0.55907616575132102</v>
      </c>
      <c r="AV142">
        <v>824.34220280523903</v>
      </c>
      <c r="AW142">
        <v>0.502</v>
      </c>
      <c r="AX142">
        <v>-5.9799899909649602E-2</v>
      </c>
      <c r="AY142">
        <v>6.0283514325379498E-2</v>
      </c>
      <c r="AZ142">
        <v>-0.17133007998927499</v>
      </c>
      <c r="BA142">
        <v>6.6783808346372098E-2</v>
      </c>
      <c r="BB142">
        <v>999.99999999999898</v>
      </c>
      <c r="BC142">
        <v>0.312</v>
      </c>
    </row>
    <row r="143" spans="1:55" x14ac:dyDescent="0.25">
      <c r="A143">
        <v>7</v>
      </c>
      <c r="B143" t="s">
        <v>56</v>
      </c>
      <c r="C143" s="5">
        <v>2022</v>
      </c>
      <c r="D143" t="s">
        <v>58</v>
      </c>
      <c r="E143" s="3" t="s">
        <v>55</v>
      </c>
      <c r="F143" s="3" t="s">
        <v>54</v>
      </c>
      <c r="G143" s="1" t="s">
        <v>162</v>
      </c>
      <c r="H143" t="s">
        <v>24</v>
      </c>
      <c r="I143" t="s">
        <v>26</v>
      </c>
      <c r="J143" t="s">
        <v>60</v>
      </c>
      <c r="K143" t="s">
        <v>59</v>
      </c>
      <c r="L143" t="s">
        <v>29</v>
      </c>
      <c r="P143" t="s">
        <v>152</v>
      </c>
      <c r="Q143" t="s">
        <v>73</v>
      </c>
      <c r="R143" t="s">
        <v>172</v>
      </c>
      <c r="S143" t="s">
        <v>548</v>
      </c>
      <c r="T143" t="s">
        <v>69</v>
      </c>
      <c r="U143" t="s">
        <v>179</v>
      </c>
      <c r="V143" t="s">
        <v>40</v>
      </c>
      <c r="W143" t="s">
        <v>414</v>
      </c>
      <c r="X143" t="s">
        <v>205</v>
      </c>
      <c r="AA143" t="s">
        <v>580</v>
      </c>
      <c r="AB143" t="s">
        <v>345</v>
      </c>
      <c r="AC143" t="s">
        <v>317</v>
      </c>
      <c r="AD143">
        <v>1</v>
      </c>
      <c r="AE143" t="s">
        <v>345</v>
      </c>
      <c r="AF143" t="str">
        <f t="shared" si="41"/>
        <v>negative directional</v>
      </c>
      <c r="AG143" t="str">
        <f t="shared" si="48"/>
        <v>negative directional</v>
      </c>
      <c r="AH143">
        <f t="shared" si="42"/>
        <v>-0.296696858912466</v>
      </c>
      <c r="AI143">
        <f t="shared" si="46"/>
        <v>0.13720919711725499</v>
      </c>
      <c r="AJ143">
        <f t="shared" si="43"/>
        <v>1</v>
      </c>
      <c r="AK143">
        <f t="shared" si="44"/>
        <v>0</v>
      </c>
      <c r="AL143">
        <f t="shared" si="45"/>
        <v>0</v>
      </c>
      <c r="AM143">
        <f t="shared" si="47"/>
        <v>0.35699999999999998</v>
      </c>
      <c r="AN143">
        <v>0.90307758870780397</v>
      </c>
      <c r="AO143">
        <v>78.227305580965805</v>
      </c>
      <c r="AP143">
        <v>0.64300000000000002</v>
      </c>
      <c r="AQ143">
        <v>119</v>
      </c>
      <c r="AR143">
        <v>-0.296696858912466</v>
      </c>
      <c r="AS143">
        <v>0.13720919711725499</v>
      </c>
      <c r="AT143">
        <v>-0.57162549482563896</v>
      </c>
      <c r="AU143">
        <v>-4.0001134591875598E-2</v>
      </c>
      <c r="AV143">
        <v>890.61332132998405</v>
      </c>
      <c r="AW143">
        <v>0.03</v>
      </c>
      <c r="AX143">
        <v>2.3374567822444601E-2</v>
      </c>
      <c r="AY143">
        <v>9.2113770260073904E-2</v>
      </c>
      <c r="AZ143">
        <v>-0.149729366443353</v>
      </c>
      <c r="BA143">
        <v>0.198611853747934</v>
      </c>
      <c r="BB143">
        <v>798.97350766071395</v>
      </c>
      <c r="BC143">
        <v>0.79600000000000004</v>
      </c>
    </row>
    <row r="144" spans="1:55" x14ac:dyDescent="0.25">
      <c r="A144">
        <v>7</v>
      </c>
      <c r="B144" t="s">
        <v>56</v>
      </c>
      <c r="C144" s="5">
        <v>2022</v>
      </c>
      <c r="D144" t="s">
        <v>58</v>
      </c>
      <c r="E144" s="3" t="s">
        <v>55</v>
      </c>
      <c r="F144" s="3" t="s">
        <v>54</v>
      </c>
      <c r="G144" s="1" t="s">
        <v>162</v>
      </c>
      <c r="H144" t="s">
        <v>24</v>
      </c>
      <c r="I144" t="s">
        <v>26</v>
      </c>
      <c r="J144" t="s">
        <v>60</v>
      </c>
      <c r="K144" t="s">
        <v>59</v>
      </c>
      <c r="L144" t="s">
        <v>29</v>
      </c>
      <c r="P144" t="s">
        <v>152</v>
      </c>
      <c r="Q144" t="s">
        <v>73</v>
      </c>
      <c r="R144" t="s">
        <v>172</v>
      </c>
      <c r="S144" t="s">
        <v>548</v>
      </c>
      <c r="T144" t="s">
        <v>70</v>
      </c>
      <c r="U144" t="s">
        <v>180</v>
      </c>
      <c r="V144" t="s">
        <v>40</v>
      </c>
      <c r="W144" t="s">
        <v>414</v>
      </c>
      <c r="X144" t="s">
        <v>205</v>
      </c>
      <c r="AA144" t="s">
        <v>580</v>
      </c>
      <c r="AB144" t="s">
        <v>345</v>
      </c>
      <c r="AC144" t="s">
        <v>317</v>
      </c>
      <c r="AD144">
        <v>1</v>
      </c>
      <c r="AE144" t="s">
        <v>345</v>
      </c>
      <c r="AF144" t="str">
        <f t="shared" si="41"/>
        <v>NA</v>
      </c>
      <c r="AG144" t="str">
        <f t="shared" si="48"/>
        <v>NA</v>
      </c>
      <c r="AH144" t="str">
        <f t="shared" si="42"/>
        <v>NA</v>
      </c>
      <c r="AI144" t="str">
        <f t="shared" si="46"/>
        <v>NA</v>
      </c>
      <c r="AJ144">
        <f t="shared" si="43"/>
        <v>0</v>
      </c>
      <c r="AK144">
        <f t="shared" si="44"/>
        <v>0</v>
      </c>
      <c r="AL144">
        <f t="shared" si="45"/>
        <v>0</v>
      </c>
      <c r="AM144">
        <f t="shared" si="47"/>
        <v>0.122</v>
      </c>
      <c r="AN144">
        <v>-0.26214756138964401</v>
      </c>
      <c r="AO144">
        <v>13.904133558906199</v>
      </c>
      <c r="AP144">
        <v>0.878</v>
      </c>
      <c r="AQ144">
        <v>119</v>
      </c>
      <c r="AR144">
        <v>7.2098137936408804E-2</v>
      </c>
      <c r="AS144">
        <v>0.12439537033492901</v>
      </c>
      <c r="AT144">
        <v>-0.15609259291886701</v>
      </c>
      <c r="AU144">
        <v>0.33141307524056202</v>
      </c>
      <c r="AV144">
        <v>1000</v>
      </c>
      <c r="AW144">
        <v>0.57799999999999996</v>
      </c>
      <c r="AX144">
        <v>6.22708671808671E-2</v>
      </c>
      <c r="AY144">
        <v>8.76127289736892E-2</v>
      </c>
      <c r="AZ144">
        <v>-0.114376449655538</v>
      </c>
      <c r="BA144">
        <v>0.22829478475614501</v>
      </c>
      <c r="BB144">
        <v>1000</v>
      </c>
      <c r="BC144">
        <v>0.47799999999999998</v>
      </c>
    </row>
    <row r="145" spans="1:55" x14ac:dyDescent="0.25">
      <c r="A145">
        <v>7</v>
      </c>
      <c r="B145" t="s">
        <v>56</v>
      </c>
      <c r="C145" s="5">
        <v>2022</v>
      </c>
      <c r="D145" t="s">
        <v>58</v>
      </c>
      <c r="E145" s="3" t="s">
        <v>55</v>
      </c>
      <c r="F145" s="3" t="s">
        <v>54</v>
      </c>
      <c r="G145" s="1" t="s">
        <v>162</v>
      </c>
      <c r="H145" t="s">
        <v>24</v>
      </c>
      <c r="I145" t="s">
        <v>26</v>
      </c>
      <c r="J145" t="s">
        <v>60</v>
      </c>
      <c r="K145" t="s">
        <v>59</v>
      </c>
      <c r="L145" t="s">
        <v>29</v>
      </c>
      <c r="P145" t="s">
        <v>152</v>
      </c>
      <c r="Q145" t="s">
        <v>73</v>
      </c>
      <c r="R145" t="s">
        <v>172</v>
      </c>
      <c r="S145" t="s">
        <v>548</v>
      </c>
      <c r="T145" t="s">
        <v>71</v>
      </c>
      <c r="U145" t="s">
        <v>181</v>
      </c>
      <c r="V145" t="s">
        <v>40</v>
      </c>
      <c r="W145" t="s">
        <v>414</v>
      </c>
      <c r="X145" t="s">
        <v>205</v>
      </c>
      <c r="AA145" t="s">
        <v>580</v>
      </c>
      <c r="AB145" t="s">
        <v>345</v>
      </c>
      <c r="AC145" t="s">
        <v>317</v>
      </c>
      <c r="AD145">
        <v>1</v>
      </c>
      <c r="AE145" t="s">
        <v>345</v>
      </c>
      <c r="AF145" t="str">
        <f t="shared" si="41"/>
        <v>NA</v>
      </c>
      <c r="AG145" t="str">
        <f t="shared" si="48"/>
        <v>NA</v>
      </c>
      <c r="AH145" t="str">
        <f t="shared" si="42"/>
        <v>NA</v>
      </c>
      <c r="AI145" t="str">
        <f t="shared" si="46"/>
        <v>NA</v>
      </c>
      <c r="AJ145">
        <f t="shared" si="43"/>
        <v>0</v>
      </c>
      <c r="AK145">
        <f t="shared" si="44"/>
        <v>0</v>
      </c>
      <c r="AL145">
        <f t="shared" si="45"/>
        <v>0</v>
      </c>
      <c r="AM145">
        <f t="shared" si="47"/>
        <v>0.19299999999999995</v>
      </c>
      <c r="AN145">
        <v>-0.25068842863278401</v>
      </c>
      <c r="AO145">
        <v>37.4071786469204</v>
      </c>
      <c r="AP145">
        <v>0.80700000000000005</v>
      </c>
      <c r="AQ145">
        <v>119</v>
      </c>
      <c r="AR145">
        <v>0.10947623361962899</v>
      </c>
      <c r="AS145">
        <v>0.106077410381387</v>
      </c>
      <c r="AT145">
        <v>-8.5856361227342901E-2</v>
      </c>
      <c r="AU145">
        <v>0.31806675797270101</v>
      </c>
      <c r="AV145">
        <v>1000</v>
      </c>
      <c r="AW145">
        <v>0.30399999999999999</v>
      </c>
      <c r="AX145">
        <v>3.0168819688588401E-2</v>
      </c>
      <c r="AY145">
        <v>7.7197542129567295E-2</v>
      </c>
      <c r="AZ145">
        <v>-0.13255257060518499</v>
      </c>
      <c r="BA145">
        <v>0.17273449306594599</v>
      </c>
      <c r="BB145">
        <v>1194.2917019448601</v>
      </c>
      <c r="BC145">
        <v>0.69</v>
      </c>
    </row>
    <row r="146" spans="1:55" x14ac:dyDescent="0.25">
      <c r="A146">
        <v>7</v>
      </c>
      <c r="B146" t="s">
        <v>56</v>
      </c>
      <c r="C146" s="5">
        <v>2022</v>
      </c>
      <c r="D146" t="s">
        <v>58</v>
      </c>
      <c r="E146" s="3" t="s">
        <v>55</v>
      </c>
      <c r="F146" s="3" t="s">
        <v>54</v>
      </c>
      <c r="G146" s="1" t="s">
        <v>162</v>
      </c>
      <c r="H146" t="s">
        <v>24</v>
      </c>
      <c r="I146" t="s">
        <v>26</v>
      </c>
      <c r="J146" t="s">
        <v>60</v>
      </c>
      <c r="K146" t="s">
        <v>59</v>
      </c>
      <c r="L146" t="s">
        <v>29</v>
      </c>
      <c r="P146" t="s">
        <v>152</v>
      </c>
      <c r="Q146" t="s">
        <v>73</v>
      </c>
      <c r="R146" t="s">
        <v>172</v>
      </c>
      <c r="S146" t="s">
        <v>548</v>
      </c>
      <c r="T146" t="s">
        <v>184</v>
      </c>
      <c r="U146" t="s">
        <v>182</v>
      </c>
      <c r="V146" t="s">
        <v>40</v>
      </c>
      <c r="W146" t="s">
        <v>414</v>
      </c>
      <c r="X146" t="s">
        <v>205</v>
      </c>
      <c r="AA146" t="s">
        <v>580</v>
      </c>
      <c r="AB146" t="s">
        <v>345</v>
      </c>
      <c r="AC146" t="s">
        <v>317</v>
      </c>
      <c r="AD146">
        <v>1</v>
      </c>
      <c r="AE146" t="s">
        <v>345</v>
      </c>
      <c r="AF146" t="str">
        <f t="shared" si="41"/>
        <v>MISSING DATA</v>
      </c>
      <c r="AG146" t="str">
        <f t="shared" si="48"/>
        <v>MISSING DATA</v>
      </c>
      <c r="AH146" t="str">
        <f t="shared" si="42"/>
        <v>NA</v>
      </c>
      <c r="AI146" t="str">
        <f t="shared" si="46"/>
        <v>NA</v>
      </c>
      <c r="AJ146">
        <f t="shared" si="43"/>
        <v>0</v>
      </c>
      <c r="AK146">
        <f t="shared" si="44"/>
        <v>0</v>
      </c>
      <c r="AL146" t="str">
        <f t="shared" si="45"/>
        <v>NA</v>
      </c>
      <c r="AM146" t="str">
        <f t="shared" si="47"/>
        <v>NA</v>
      </c>
      <c r="AN146" t="s">
        <v>345</v>
      </c>
      <c r="AO146" t="s">
        <v>345</v>
      </c>
      <c r="AP146" t="s">
        <v>345</v>
      </c>
      <c r="AQ146" t="s">
        <v>345</v>
      </c>
      <c r="AR146" t="s">
        <v>345</v>
      </c>
      <c r="AS146" t="s">
        <v>345</v>
      </c>
      <c r="AT146" t="s">
        <v>345</v>
      </c>
      <c r="AU146" t="s">
        <v>345</v>
      </c>
      <c r="AV146" t="s">
        <v>345</v>
      </c>
      <c r="AW146" t="s">
        <v>345</v>
      </c>
      <c r="AX146" t="s">
        <v>345</v>
      </c>
      <c r="AY146" t="s">
        <v>345</v>
      </c>
      <c r="AZ146" t="s">
        <v>345</v>
      </c>
      <c r="BA146" t="s">
        <v>345</v>
      </c>
      <c r="BB146" t="s">
        <v>345</v>
      </c>
      <c r="BC146" t="s">
        <v>345</v>
      </c>
    </row>
    <row r="147" spans="1:55" x14ac:dyDescent="0.25">
      <c r="A147">
        <v>7</v>
      </c>
      <c r="B147" t="s">
        <v>56</v>
      </c>
      <c r="C147" s="5">
        <v>2022</v>
      </c>
      <c r="D147" t="s">
        <v>58</v>
      </c>
      <c r="E147" s="3" t="s">
        <v>55</v>
      </c>
      <c r="F147" s="3" t="s">
        <v>54</v>
      </c>
      <c r="G147" s="1" t="s">
        <v>162</v>
      </c>
      <c r="H147" t="s">
        <v>24</v>
      </c>
      <c r="I147" t="s">
        <v>26</v>
      </c>
      <c r="J147" t="s">
        <v>60</v>
      </c>
      <c r="K147" t="s">
        <v>59</v>
      </c>
      <c r="L147" t="s">
        <v>29</v>
      </c>
      <c r="P147" t="s">
        <v>152</v>
      </c>
      <c r="Q147" t="s">
        <v>73</v>
      </c>
      <c r="R147" t="s">
        <v>172</v>
      </c>
      <c r="S147" t="s">
        <v>548</v>
      </c>
      <c r="T147" t="s">
        <v>185</v>
      </c>
      <c r="U147" t="s">
        <v>183</v>
      </c>
      <c r="V147" t="s">
        <v>40</v>
      </c>
      <c r="W147" t="s">
        <v>414</v>
      </c>
      <c r="X147" t="s">
        <v>205</v>
      </c>
      <c r="AA147" t="s">
        <v>580</v>
      </c>
      <c r="AB147" t="s">
        <v>345</v>
      </c>
      <c r="AC147" t="s">
        <v>317</v>
      </c>
      <c r="AD147">
        <v>1</v>
      </c>
      <c r="AE147" t="s">
        <v>345</v>
      </c>
      <c r="AF147" t="str">
        <f t="shared" si="41"/>
        <v>NA</v>
      </c>
      <c r="AG147" t="str">
        <f t="shared" si="48"/>
        <v>NA</v>
      </c>
      <c r="AH147" t="str">
        <f t="shared" si="42"/>
        <v>NA</v>
      </c>
      <c r="AI147" t="str">
        <f t="shared" si="46"/>
        <v>NA</v>
      </c>
      <c r="AJ147">
        <f t="shared" si="43"/>
        <v>0</v>
      </c>
      <c r="AK147">
        <f t="shared" si="44"/>
        <v>0</v>
      </c>
      <c r="AL147">
        <f t="shared" si="45"/>
        <v>0</v>
      </c>
      <c r="AM147">
        <f t="shared" si="47"/>
        <v>0.20799999999999996</v>
      </c>
      <c r="AN147">
        <v>-0.66808064204064699</v>
      </c>
      <c r="AO147">
        <v>22.966225949888599</v>
      </c>
      <c r="AP147">
        <v>0.79200000000000004</v>
      </c>
      <c r="AQ147">
        <v>119</v>
      </c>
      <c r="AR147">
        <v>0.130926197410977</v>
      </c>
      <c r="AS147">
        <v>0.20078053602856</v>
      </c>
      <c r="AT147">
        <v>-0.229498130676802</v>
      </c>
      <c r="AU147">
        <v>0.56441508705029297</v>
      </c>
      <c r="AV147">
        <v>1000</v>
      </c>
      <c r="AW147">
        <v>0.51</v>
      </c>
      <c r="AX147">
        <v>-8.1051332216152301E-3</v>
      </c>
      <c r="AY147">
        <v>0.105511778919763</v>
      </c>
      <c r="AZ147">
        <v>-0.215803478866292</v>
      </c>
      <c r="BA147">
        <v>0.20229364538681699</v>
      </c>
      <c r="BB147">
        <v>999.99999999999898</v>
      </c>
      <c r="BC147">
        <v>0.93400000000000005</v>
      </c>
    </row>
    <row r="148" spans="1:55" x14ac:dyDescent="0.25">
      <c r="A148">
        <v>7</v>
      </c>
      <c r="B148" t="s">
        <v>56</v>
      </c>
      <c r="C148" s="5">
        <v>2022</v>
      </c>
      <c r="D148" t="s">
        <v>58</v>
      </c>
      <c r="E148" s="3" t="s">
        <v>55</v>
      </c>
      <c r="F148" s="3" t="s">
        <v>54</v>
      </c>
      <c r="G148" s="1" t="s">
        <v>162</v>
      </c>
      <c r="H148" t="s">
        <v>24</v>
      </c>
      <c r="I148" t="s">
        <v>26</v>
      </c>
      <c r="J148" t="s">
        <v>60</v>
      </c>
      <c r="K148" t="s">
        <v>59</v>
      </c>
      <c r="L148" t="s">
        <v>29</v>
      </c>
      <c r="P148" t="s">
        <v>152</v>
      </c>
      <c r="Q148" t="s">
        <v>73</v>
      </c>
      <c r="R148" t="s">
        <v>172</v>
      </c>
      <c r="S148" t="s">
        <v>548</v>
      </c>
      <c r="T148" t="s">
        <v>72</v>
      </c>
      <c r="U148" t="s">
        <v>186</v>
      </c>
      <c r="V148" t="s">
        <v>40</v>
      </c>
      <c r="W148" t="s">
        <v>414</v>
      </c>
      <c r="X148" t="s">
        <v>205</v>
      </c>
      <c r="AA148" t="s">
        <v>580</v>
      </c>
      <c r="AB148" t="s">
        <v>345</v>
      </c>
      <c r="AC148" t="s">
        <v>317</v>
      </c>
      <c r="AD148">
        <v>1</v>
      </c>
      <c r="AE148" t="s">
        <v>345</v>
      </c>
      <c r="AF148" t="str">
        <f t="shared" si="41"/>
        <v>NA</v>
      </c>
      <c r="AG148" t="str">
        <f t="shared" si="48"/>
        <v>NA</v>
      </c>
      <c r="AH148" t="str">
        <f t="shared" si="42"/>
        <v>NA</v>
      </c>
      <c r="AI148" t="str">
        <f t="shared" si="46"/>
        <v>NA</v>
      </c>
      <c r="AJ148">
        <f t="shared" si="43"/>
        <v>0</v>
      </c>
      <c r="AK148">
        <f t="shared" si="44"/>
        <v>0</v>
      </c>
      <c r="AL148">
        <f t="shared" si="45"/>
        <v>0</v>
      </c>
      <c r="AM148">
        <f t="shared" si="47"/>
        <v>0.14400000000000002</v>
      </c>
      <c r="AN148">
        <v>0.39075100424979597</v>
      </c>
      <c r="AO148">
        <v>75.1750070421689</v>
      </c>
      <c r="AP148">
        <v>0.85599999999999998</v>
      </c>
      <c r="AQ148">
        <v>119</v>
      </c>
      <c r="AR148">
        <v>-4.6358179786394602E-2</v>
      </c>
      <c r="AS148">
        <v>0.11020929572956301</v>
      </c>
      <c r="AT148">
        <v>-0.27381147960841201</v>
      </c>
      <c r="AU148">
        <v>0.150345830566948</v>
      </c>
      <c r="AV148">
        <v>1000</v>
      </c>
      <c r="AW148">
        <v>0.72599999999999998</v>
      </c>
      <c r="AX148">
        <v>4.0349128017244801E-2</v>
      </c>
      <c r="AY148">
        <v>6.2103540985752E-2</v>
      </c>
      <c r="AZ148">
        <v>-7.4519659206998795E-2</v>
      </c>
      <c r="BA148">
        <v>0.169715764117427</v>
      </c>
      <c r="BB148">
        <v>1000</v>
      </c>
      <c r="BC148">
        <v>0.52800000000000002</v>
      </c>
    </row>
    <row r="149" spans="1:55" x14ac:dyDescent="0.25">
      <c r="A149">
        <v>7</v>
      </c>
      <c r="B149" t="s">
        <v>56</v>
      </c>
      <c r="C149" s="5">
        <v>2022</v>
      </c>
      <c r="D149" t="s">
        <v>58</v>
      </c>
      <c r="E149" s="3" t="s">
        <v>55</v>
      </c>
      <c r="F149" s="3" t="s">
        <v>54</v>
      </c>
      <c r="G149" s="1" t="s">
        <v>162</v>
      </c>
      <c r="H149" t="s">
        <v>24</v>
      </c>
      <c r="I149" t="s">
        <v>26</v>
      </c>
      <c r="J149" t="s">
        <v>60</v>
      </c>
      <c r="K149" t="s">
        <v>59</v>
      </c>
      <c r="L149" t="s">
        <v>29</v>
      </c>
      <c r="P149" t="s">
        <v>152</v>
      </c>
      <c r="Q149" t="s">
        <v>73</v>
      </c>
      <c r="R149" t="s">
        <v>172</v>
      </c>
      <c r="S149" t="s">
        <v>548</v>
      </c>
      <c r="T149" t="s">
        <v>196</v>
      </c>
      <c r="U149" t="s">
        <v>175</v>
      </c>
      <c r="V149" t="s">
        <v>13</v>
      </c>
      <c r="W149" t="s">
        <v>414</v>
      </c>
      <c r="X149" t="s">
        <v>205</v>
      </c>
      <c r="AA149" t="s">
        <v>580</v>
      </c>
      <c r="AB149" t="s">
        <v>345</v>
      </c>
      <c r="AC149" t="s">
        <v>317</v>
      </c>
      <c r="AD149">
        <v>1</v>
      </c>
      <c r="AE149" t="s">
        <v>345</v>
      </c>
      <c r="AF149" t="str">
        <f t="shared" si="41"/>
        <v>NA</v>
      </c>
      <c r="AG149" t="str">
        <f t="shared" si="48"/>
        <v>NA</v>
      </c>
      <c r="AH149" t="str">
        <f t="shared" si="42"/>
        <v>NA</v>
      </c>
      <c r="AI149" t="str">
        <f t="shared" si="46"/>
        <v>NA</v>
      </c>
      <c r="AJ149">
        <f t="shared" si="43"/>
        <v>0</v>
      </c>
      <c r="AK149">
        <f t="shared" si="44"/>
        <v>0</v>
      </c>
      <c r="AL149">
        <f t="shared" si="45"/>
        <v>0</v>
      </c>
      <c r="AM149">
        <f t="shared" si="47"/>
        <v>0.34099999999999997</v>
      </c>
      <c r="AN149">
        <v>-1.4525463857576799</v>
      </c>
      <c r="AO149">
        <v>93.138503500308801</v>
      </c>
      <c r="AP149">
        <v>0.65900000000000003</v>
      </c>
      <c r="AQ149">
        <v>119</v>
      </c>
      <c r="AR149">
        <v>0.188023762203473</v>
      </c>
      <c r="AS149">
        <v>0.13591775475085199</v>
      </c>
      <c r="AT149">
        <v>-6.46988605985825E-2</v>
      </c>
      <c r="AU149">
        <v>0.45884456772910198</v>
      </c>
      <c r="AV149">
        <v>1153.59487500046</v>
      </c>
      <c r="AW149">
        <v>0.17</v>
      </c>
      <c r="AX149">
        <v>2.2556838338288601E-2</v>
      </c>
      <c r="AY149">
        <v>6.3568878219251307E-2</v>
      </c>
      <c r="AZ149">
        <v>-9.5784263475252401E-2</v>
      </c>
      <c r="BA149">
        <v>0.14625722820346701</v>
      </c>
      <c r="BB149">
        <v>1000</v>
      </c>
      <c r="BC149">
        <v>0.71599999999999997</v>
      </c>
    </row>
    <row r="150" spans="1:55" x14ac:dyDescent="0.25">
      <c r="A150">
        <v>7</v>
      </c>
      <c r="B150" t="s">
        <v>56</v>
      </c>
      <c r="C150" s="5">
        <v>2022</v>
      </c>
      <c r="D150" t="s">
        <v>58</v>
      </c>
      <c r="E150" s="3" t="s">
        <v>55</v>
      </c>
      <c r="F150" s="3" t="s">
        <v>54</v>
      </c>
      <c r="G150" s="1" t="s">
        <v>162</v>
      </c>
      <c r="H150" t="s">
        <v>24</v>
      </c>
      <c r="I150" t="s">
        <v>26</v>
      </c>
      <c r="J150" t="s">
        <v>60</v>
      </c>
      <c r="K150" t="s">
        <v>59</v>
      </c>
      <c r="L150" t="s">
        <v>29</v>
      </c>
      <c r="P150" t="s">
        <v>152</v>
      </c>
      <c r="Q150" t="s">
        <v>73</v>
      </c>
      <c r="R150" t="s">
        <v>172</v>
      </c>
      <c r="S150" t="s">
        <v>548</v>
      </c>
      <c r="T150" t="s">
        <v>80</v>
      </c>
      <c r="U150" t="s">
        <v>188</v>
      </c>
      <c r="V150" t="s">
        <v>13</v>
      </c>
      <c r="W150" t="s">
        <v>414</v>
      </c>
      <c r="X150" t="s">
        <v>205</v>
      </c>
      <c r="AA150" t="s">
        <v>580</v>
      </c>
      <c r="AB150" t="s">
        <v>345</v>
      </c>
      <c r="AC150" t="s">
        <v>317</v>
      </c>
      <c r="AD150">
        <v>1</v>
      </c>
      <c r="AE150" t="s">
        <v>345</v>
      </c>
      <c r="AF150" t="str">
        <f t="shared" si="41"/>
        <v>positive directional</v>
      </c>
      <c r="AG150" t="str">
        <f t="shared" si="48"/>
        <v>positive directional</v>
      </c>
      <c r="AH150">
        <f t="shared" si="42"/>
        <v>0.29015054581969202</v>
      </c>
      <c r="AI150">
        <f t="shared" si="46"/>
        <v>0.11929764484116601</v>
      </c>
      <c r="AJ150">
        <f t="shared" si="43"/>
        <v>1</v>
      </c>
      <c r="AK150">
        <f t="shared" si="44"/>
        <v>0</v>
      </c>
      <c r="AL150">
        <f t="shared" si="45"/>
        <v>0</v>
      </c>
      <c r="AM150">
        <f t="shared" si="47"/>
        <v>0.27500000000000002</v>
      </c>
      <c r="AN150">
        <v>-1.6122137744176599</v>
      </c>
      <c r="AO150">
        <v>42.096963239954597</v>
      </c>
      <c r="AP150">
        <v>0.72499999999999998</v>
      </c>
      <c r="AQ150">
        <v>119</v>
      </c>
      <c r="AR150">
        <v>0.29015054581969202</v>
      </c>
      <c r="AS150">
        <v>0.11929764484116601</v>
      </c>
      <c r="AT150">
        <v>6.4219752850476694E-2</v>
      </c>
      <c r="AU150">
        <v>0.52195303225016698</v>
      </c>
      <c r="AV150">
        <v>1000</v>
      </c>
      <c r="AW150">
        <v>1.2E-2</v>
      </c>
      <c r="AX150">
        <v>7.4533368266929106E-2</v>
      </c>
      <c r="AY150">
        <v>5.7465430067831898E-2</v>
      </c>
      <c r="AZ150">
        <v>-3.5742741092690301E-2</v>
      </c>
      <c r="BA150">
        <v>0.191069135704311</v>
      </c>
      <c r="BB150">
        <v>999.99999999999898</v>
      </c>
      <c r="BC150">
        <v>0.21</v>
      </c>
    </row>
    <row r="151" spans="1:55" x14ac:dyDescent="0.25">
      <c r="A151">
        <v>7</v>
      </c>
      <c r="B151" t="s">
        <v>56</v>
      </c>
      <c r="C151" s="5">
        <v>2022</v>
      </c>
      <c r="D151" t="s">
        <v>58</v>
      </c>
      <c r="E151" s="3" t="s">
        <v>55</v>
      </c>
      <c r="F151" s="3" t="s">
        <v>54</v>
      </c>
      <c r="G151" s="1" t="s">
        <v>162</v>
      </c>
      <c r="H151" t="s">
        <v>24</v>
      </c>
      <c r="I151" t="s">
        <v>26</v>
      </c>
      <c r="J151" t="s">
        <v>60</v>
      </c>
      <c r="K151" t="s">
        <v>59</v>
      </c>
      <c r="L151" t="s">
        <v>29</v>
      </c>
      <c r="P151" t="s">
        <v>152</v>
      </c>
      <c r="Q151" t="s">
        <v>73</v>
      </c>
      <c r="R151" t="s">
        <v>172</v>
      </c>
      <c r="S151" t="s">
        <v>548</v>
      </c>
      <c r="T151" t="s">
        <v>81</v>
      </c>
      <c r="U151" t="s">
        <v>189</v>
      </c>
      <c r="V151" t="s">
        <v>13</v>
      </c>
      <c r="W151" t="s">
        <v>414</v>
      </c>
      <c r="X151" t="s">
        <v>205</v>
      </c>
      <c r="AA151" t="s">
        <v>580</v>
      </c>
      <c r="AB151" t="s">
        <v>345</v>
      </c>
      <c r="AC151" t="s">
        <v>317</v>
      </c>
      <c r="AD151">
        <v>1</v>
      </c>
      <c r="AE151" t="s">
        <v>345</v>
      </c>
      <c r="AF151" t="str">
        <f t="shared" si="41"/>
        <v>disruptive</v>
      </c>
      <c r="AG151" t="str">
        <f t="shared" si="48"/>
        <v>disruptive</v>
      </c>
      <c r="AH151">
        <f t="shared" si="42"/>
        <v>0.32933870084546002</v>
      </c>
      <c r="AI151">
        <f t="shared" si="46"/>
        <v>0.14708169313432201</v>
      </c>
      <c r="AJ151">
        <f t="shared" si="43"/>
        <v>0</v>
      </c>
      <c r="AK151">
        <f t="shared" si="44"/>
        <v>1</v>
      </c>
      <c r="AL151">
        <f t="shared" si="45"/>
        <v>1</v>
      </c>
      <c r="AM151">
        <f t="shared" si="47"/>
        <v>2.0000000000000018E-2</v>
      </c>
      <c r="AN151">
        <v>0.20436762549943599</v>
      </c>
      <c r="AO151">
        <v>1.5741113258222299</v>
      </c>
      <c r="AP151">
        <v>0.98</v>
      </c>
      <c r="AQ151">
        <v>119</v>
      </c>
      <c r="AR151">
        <v>-6.6644319544387903E-2</v>
      </c>
      <c r="AS151">
        <v>0.105243091056771</v>
      </c>
      <c r="AT151">
        <v>-0.264013445193996</v>
      </c>
      <c r="AU151">
        <v>0.14177732658572501</v>
      </c>
      <c r="AV151">
        <v>999.99999999999795</v>
      </c>
      <c r="AW151">
        <v>0.51200000000000001</v>
      </c>
      <c r="AX151">
        <v>0.16466935042273001</v>
      </c>
      <c r="AY151">
        <v>7.3540846567161006E-2</v>
      </c>
      <c r="AZ151">
        <v>2.3403061990393301E-2</v>
      </c>
      <c r="BA151">
        <v>0.30572381462843601</v>
      </c>
      <c r="BB151">
        <v>999.99999999999898</v>
      </c>
      <c r="BC151">
        <v>2.8000000000000001E-2</v>
      </c>
    </row>
    <row r="152" spans="1:55" x14ac:dyDescent="0.25">
      <c r="A152">
        <v>7</v>
      </c>
      <c r="B152" t="s">
        <v>56</v>
      </c>
      <c r="C152" s="5">
        <v>2022</v>
      </c>
      <c r="D152" t="s">
        <v>58</v>
      </c>
      <c r="E152" s="3" t="s">
        <v>55</v>
      </c>
      <c r="F152" s="3" t="s">
        <v>54</v>
      </c>
      <c r="G152" s="1" t="s">
        <v>162</v>
      </c>
      <c r="H152" t="s">
        <v>24</v>
      </c>
      <c r="I152" t="s">
        <v>26</v>
      </c>
      <c r="J152" t="s">
        <v>60</v>
      </c>
      <c r="K152" t="s">
        <v>59</v>
      </c>
      <c r="L152" t="s">
        <v>29</v>
      </c>
      <c r="P152" t="s">
        <v>152</v>
      </c>
      <c r="Q152" t="s">
        <v>73</v>
      </c>
      <c r="R152" t="s">
        <v>172</v>
      </c>
      <c r="S152" t="s">
        <v>548</v>
      </c>
      <c r="T152" t="s">
        <v>82</v>
      </c>
      <c r="U152" t="s">
        <v>190</v>
      </c>
      <c r="V152" t="s">
        <v>13</v>
      </c>
      <c r="W152" t="s">
        <v>414</v>
      </c>
      <c r="X152" t="s">
        <v>205</v>
      </c>
      <c r="AA152" t="s">
        <v>580</v>
      </c>
      <c r="AB152" t="s">
        <v>345</v>
      </c>
      <c r="AC152" t="s">
        <v>317</v>
      </c>
      <c r="AD152">
        <v>1</v>
      </c>
      <c r="AE152" t="s">
        <v>345</v>
      </c>
      <c r="AF152" t="str">
        <f t="shared" si="41"/>
        <v>NA</v>
      </c>
      <c r="AG152" t="str">
        <f t="shared" si="48"/>
        <v>NA</v>
      </c>
      <c r="AH152" t="str">
        <f t="shared" si="42"/>
        <v>NA</v>
      </c>
      <c r="AI152" t="str">
        <f t="shared" si="46"/>
        <v>NA</v>
      </c>
      <c r="AJ152">
        <f t="shared" si="43"/>
        <v>0</v>
      </c>
      <c r="AK152">
        <f t="shared" si="44"/>
        <v>0</v>
      </c>
      <c r="AL152">
        <f t="shared" si="45"/>
        <v>1</v>
      </c>
      <c r="AM152">
        <f t="shared" si="47"/>
        <v>3.0000000000000027E-2</v>
      </c>
      <c r="AN152">
        <v>-2.49372379150192E-2</v>
      </c>
      <c r="AO152">
        <v>2.39466420726434</v>
      </c>
      <c r="AP152">
        <v>0.97</v>
      </c>
      <c r="AQ152">
        <v>119</v>
      </c>
      <c r="AR152">
        <v>-1.2362972314927599E-2</v>
      </c>
      <c r="AS152">
        <v>0.10862822966893</v>
      </c>
      <c r="AT152">
        <v>-0.22017642666651199</v>
      </c>
      <c r="AU152">
        <v>0.21129628740891301</v>
      </c>
      <c r="AV152">
        <v>999.99999999999898</v>
      </c>
      <c r="AW152">
        <v>0.92200000000000004</v>
      </c>
      <c r="AX152">
        <v>-0.14107943467279099</v>
      </c>
      <c r="AY152">
        <v>7.4344775601729599E-2</v>
      </c>
      <c r="AZ152">
        <v>-0.30133035665858199</v>
      </c>
      <c r="BA152">
        <v>-6.6926139916176899E-3</v>
      </c>
      <c r="BB152">
        <v>979.01380880981299</v>
      </c>
      <c r="BC152">
        <v>0.06</v>
      </c>
    </row>
    <row r="153" spans="1:55" x14ac:dyDescent="0.25">
      <c r="A153">
        <v>7</v>
      </c>
      <c r="B153" t="s">
        <v>56</v>
      </c>
      <c r="C153" s="5">
        <v>2022</v>
      </c>
      <c r="D153" t="s">
        <v>58</v>
      </c>
      <c r="E153" s="3" t="s">
        <v>55</v>
      </c>
      <c r="F153" s="3" t="s">
        <v>54</v>
      </c>
      <c r="G153" s="1" t="s">
        <v>162</v>
      </c>
      <c r="H153" t="s">
        <v>24</v>
      </c>
      <c r="I153" t="s">
        <v>26</v>
      </c>
      <c r="J153" t="s">
        <v>60</v>
      </c>
      <c r="K153" t="s">
        <v>59</v>
      </c>
      <c r="L153" t="s">
        <v>29</v>
      </c>
      <c r="P153" t="s">
        <v>152</v>
      </c>
      <c r="Q153" t="s">
        <v>73</v>
      </c>
      <c r="R153" t="s">
        <v>172</v>
      </c>
      <c r="S153" t="s">
        <v>548</v>
      </c>
      <c r="T153" t="s">
        <v>83</v>
      </c>
      <c r="U153" t="s">
        <v>191</v>
      </c>
      <c r="V153" t="s">
        <v>13</v>
      </c>
      <c r="W153" t="s">
        <v>414</v>
      </c>
      <c r="X153" t="s">
        <v>205</v>
      </c>
      <c r="AA153" t="s">
        <v>580</v>
      </c>
      <c r="AB153" t="s">
        <v>345</v>
      </c>
      <c r="AC153" t="s">
        <v>317</v>
      </c>
      <c r="AD153">
        <v>1</v>
      </c>
      <c r="AE153" t="s">
        <v>345</v>
      </c>
      <c r="AF153" t="str">
        <f t="shared" si="41"/>
        <v>NA</v>
      </c>
      <c r="AG153" t="str">
        <f t="shared" si="48"/>
        <v>NA</v>
      </c>
      <c r="AH153" t="str">
        <f t="shared" si="42"/>
        <v>NA</v>
      </c>
      <c r="AI153" t="str">
        <f t="shared" si="46"/>
        <v>NA</v>
      </c>
      <c r="AJ153">
        <f t="shared" si="43"/>
        <v>0</v>
      </c>
      <c r="AK153">
        <f t="shared" si="44"/>
        <v>0</v>
      </c>
      <c r="AL153">
        <f t="shared" si="45"/>
        <v>0</v>
      </c>
      <c r="AM153">
        <f t="shared" si="47"/>
        <v>0.23499999999999999</v>
      </c>
      <c r="AN153">
        <v>0.54778901644815903</v>
      </c>
      <c r="AO153">
        <v>33.203201174192898</v>
      </c>
      <c r="AP153">
        <v>0.76500000000000001</v>
      </c>
      <c r="AQ153">
        <v>119</v>
      </c>
      <c r="AR153">
        <v>0.10438073280054599</v>
      </c>
      <c r="AS153">
        <v>9.5338056399933396E-2</v>
      </c>
      <c r="AT153">
        <v>-9.0562405181117397E-2</v>
      </c>
      <c r="AU153">
        <v>0.27584741715691102</v>
      </c>
      <c r="AV153">
        <v>999.99999999999898</v>
      </c>
      <c r="AW153">
        <v>0.26600000000000001</v>
      </c>
      <c r="AX153">
        <v>-2.5556636824378198E-2</v>
      </c>
      <c r="AY153">
        <v>5.5817063508720698E-2</v>
      </c>
      <c r="AZ153">
        <v>-0.13501884846482401</v>
      </c>
      <c r="BA153">
        <v>7.8857971748220707E-2</v>
      </c>
      <c r="BB153">
        <v>1295.23402077322</v>
      </c>
      <c r="BC153">
        <v>0.64600000000000002</v>
      </c>
    </row>
    <row r="154" spans="1:55" x14ac:dyDescent="0.25">
      <c r="A154">
        <v>8</v>
      </c>
      <c r="B154" t="s">
        <v>56</v>
      </c>
      <c r="C154" s="5">
        <v>2022</v>
      </c>
      <c r="D154" t="s">
        <v>58</v>
      </c>
      <c r="E154" s="3" t="s">
        <v>55</v>
      </c>
      <c r="F154" s="3" t="s">
        <v>54</v>
      </c>
      <c r="G154" s="1" t="s">
        <v>162</v>
      </c>
      <c r="H154" t="s">
        <v>24</v>
      </c>
      <c r="I154" t="s">
        <v>26</v>
      </c>
      <c r="J154" t="s">
        <v>60</v>
      </c>
      <c r="K154" t="s">
        <v>59</v>
      </c>
      <c r="L154" t="s">
        <v>29</v>
      </c>
      <c r="O154" t="s">
        <v>249</v>
      </c>
      <c r="P154" t="s">
        <v>152</v>
      </c>
      <c r="Q154" t="s">
        <v>74</v>
      </c>
      <c r="R154" t="s">
        <v>171</v>
      </c>
      <c r="S154" t="s">
        <v>548</v>
      </c>
      <c r="T154" t="s">
        <v>79</v>
      </c>
      <c r="U154" t="s">
        <v>173</v>
      </c>
      <c r="V154" t="s">
        <v>11</v>
      </c>
      <c r="W154" t="s">
        <v>414</v>
      </c>
      <c r="X154" t="s">
        <v>205</v>
      </c>
      <c r="AA154" t="s">
        <v>580</v>
      </c>
      <c r="AB154">
        <v>1</v>
      </c>
      <c r="AC154" t="s">
        <v>317</v>
      </c>
      <c r="AD154">
        <v>1</v>
      </c>
      <c r="AE154" t="s">
        <v>345</v>
      </c>
      <c r="AF154" t="str">
        <f t="shared" si="41"/>
        <v>disruptive</v>
      </c>
      <c r="AG154" t="str">
        <f t="shared" si="48"/>
        <v>disruptive</v>
      </c>
      <c r="AH154">
        <f t="shared" si="42"/>
        <v>0.44110905488364799</v>
      </c>
      <c r="AI154">
        <f t="shared" si="46"/>
        <v>0.1600669990695712</v>
      </c>
      <c r="AJ154">
        <f t="shared" si="43"/>
        <v>1</v>
      </c>
      <c r="AK154">
        <f t="shared" si="44"/>
        <v>1</v>
      </c>
      <c r="AL154">
        <f t="shared" si="45"/>
        <v>1</v>
      </c>
      <c r="AM154">
        <f t="shared" si="47"/>
        <v>2.6000000000000023E-2</v>
      </c>
      <c r="AN154">
        <v>1.0309010914788499</v>
      </c>
      <c r="AO154">
        <v>0.775914347835577</v>
      </c>
      <c r="AP154">
        <v>0.97399999999999998</v>
      </c>
      <c r="AQ154">
        <v>109</v>
      </c>
      <c r="AR154">
        <v>-0.45633779713197398</v>
      </c>
      <c r="AS154">
        <v>0.145179014745597</v>
      </c>
      <c r="AT154">
        <v>-0.760291319951648</v>
      </c>
      <c r="AU154">
        <v>-0.19253068373655</v>
      </c>
      <c r="AV154">
        <v>999.99999999999898</v>
      </c>
      <c r="AW154">
        <v>1E-3</v>
      </c>
      <c r="AX154">
        <v>0.22055452744182399</v>
      </c>
      <c r="AY154">
        <v>8.0033499534785599E-2</v>
      </c>
      <c r="AZ154">
        <v>6.2936423957580701E-2</v>
      </c>
      <c r="BA154">
        <v>0.37807567688287202</v>
      </c>
      <c r="BB154">
        <v>1179.18444294407</v>
      </c>
      <c r="BC154">
        <v>4.0000000000000001E-3</v>
      </c>
    </row>
    <row r="155" spans="1:55" x14ac:dyDescent="0.25">
      <c r="A155">
        <v>8</v>
      </c>
      <c r="B155" t="s">
        <v>56</v>
      </c>
      <c r="C155" s="5">
        <v>2022</v>
      </c>
      <c r="D155" t="s">
        <v>58</v>
      </c>
      <c r="E155" s="3" t="s">
        <v>55</v>
      </c>
      <c r="F155" s="3" t="s">
        <v>54</v>
      </c>
      <c r="G155" s="1" t="s">
        <v>162</v>
      </c>
      <c r="H155" t="s">
        <v>24</v>
      </c>
      <c r="I155" t="s">
        <v>26</v>
      </c>
      <c r="J155" t="s">
        <v>60</v>
      </c>
      <c r="K155" t="s">
        <v>59</v>
      </c>
      <c r="L155" t="s">
        <v>29</v>
      </c>
      <c r="O155" t="s">
        <v>249</v>
      </c>
      <c r="P155" t="s">
        <v>152</v>
      </c>
      <c r="Q155" t="s">
        <v>74</v>
      </c>
      <c r="R155" t="s">
        <v>171</v>
      </c>
      <c r="S155" t="s">
        <v>548</v>
      </c>
      <c r="T155" t="s">
        <v>63</v>
      </c>
      <c r="U155" t="s">
        <v>174</v>
      </c>
      <c r="V155" t="s">
        <v>11</v>
      </c>
      <c r="W155" t="s">
        <v>414</v>
      </c>
      <c r="X155" t="s">
        <v>205</v>
      </c>
      <c r="AA155" t="s">
        <v>580</v>
      </c>
      <c r="AB155">
        <v>1</v>
      </c>
      <c r="AC155" t="s">
        <v>317</v>
      </c>
      <c r="AD155">
        <v>1</v>
      </c>
      <c r="AE155" t="s">
        <v>345</v>
      </c>
      <c r="AF155" t="str">
        <f t="shared" ref="AF155:AF218" si="49">IF(AR155="NA","MISSING DATA",IF(AK155,IF(AL155,IF(AX155&lt;0,"stabilising","disruptive"),IF(AJ155,IF(AR155&gt;0,"positive directional","negative directional"),"not in range")),IF(AJ155,IF(AR155&gt;0,"positive directional","negative directional"),"NA")))</f>
        <v>positive directional</v>
      </c>
      <c r="AG155" t="str">
        <f t="shared" si="48"/>
        <v>positive directional</v>
      </c>
      <c r="AH155">
        <f t="shared" si="42"/>
        <v>0.390695051714604</v>
      </c>
      <c r="AI155">
        <f t="shared" si="46"/>
        <v>0.175464342990831</v>
      </c>
      <c r="AJ155">
        <f t="shared" si="43"/>
        <v>1</v>
      </c>
      <c r="AK155">
        <f t="shared" si="44"/>
        <v>0</v>
      </c>
      <c r="AL155">
        <f t="shared" si="45"/>
        <v>0</v>
      </c>
      <c r="AM155">
        <f t="shared" si="47"/>
        <v>0.50600000000000001</v>
      </c>
      <c r="AN155">
        <v>1.49868936067727</v>
      </c>
      <c r="AO155">
        <v>421.75213537864801</v>
      </c>
      <c r="AP155">
        <v>0.49399999999999999</v>
      </c>
      <c r="AQ155">
        <v>109</v>
      </c>
      <c r="AR155">
        <v>0.390695051714604</v>
      </c>
      <c r="AS155">
        <v>0.175464342990831</v>
      </c>
      <c r="AT155">
        <v>3.2652435489581001E-2</v>
      </c>
      <c r="AU155">
        <v>0.72404112744698101</v>
      </c>
      <c r="AV155">
        <v>999.99999999999898</v>
      </c>
      <c r="AW155">
        <v>2.5999999999999999E-2</v>
      </c>
      <c r="AX155">
        <v>-3.9365526242875599E-2</v>
      </c>
      <c r="AY155">
        <v>8.6472262714993697E-2</v>
      </c>
      <c r="AZ155">
        <v>-0.21775054390309401</v>
      </c>
      <c r="BA155">
        <v>0.12188896141015</v>
      </c>
      <c r="BB155">
        <v>1000</v>
      </c>
      <c r="BC155">
        <v>0.628</v>
      </c>
    </row>
    <row r="156" spans="1:55" x14ac:dyDescent="0.25">
      <c r="A156">
        <v>8</v>
      </c>
      <c r="B156" t="s">
        <v>56</v>
      </c>
      <c r="C156" s="5">
        <v>2022</v>
      </c>
      <c r="D156" t="s">
        <v>58</v>
      </c>
      <c r="E156" s="3" t="s">
        <v>55</v>
      </c>
      <c r="F156" s="3" t="s">
        <v>54</v>
      </c>
      <c r="G156" s="1" t="s">
        <v>162</v>
      </c>
      <c r="H156" t="s">
        <v>24</v>
      </c>
      <c r="I156" t="s">
        <v>26</v>
      </c>
      <c r="J156" t="s">
        <v>60</v>
      </c>
      <c r="K156" t="s">
        <v>59</v>
      </c>
      <c r="L156" t="s">
        <v>29</v>
      </c>
      <c r="O156" t="s">
        <v>249</v>
      </c>
      <c r="P156" t="s">
        <v>152</v>
      </c>
      <c r="Q156" t="s">
        <v>74</v>
      </c>
      <c r="R156" t="s">
        <v>171</v>
      </c>
      <c r="S156" t="s">
        <v>548</v>
      </c>
      <c r="T156" t="s">
        <v>64</v>
      </c>
      <c r="U156" t="s">
        <v>201</v>
      </c>
      <c r="V156" t="s">
        <v>11</v>
      </c>
      <c r="W156" t="s">
        <v>414</v>
      </c>
      <c r="X156" t="s">
        <v>205</v>
      </c>
      <c r="AA156" t="s">
        <v>580</v>
      </c>
      <c r="AB156">
        <v>1</v>
      </c>
      <c r="AC156" t="s">
        <v>317</v>
      </c>
      <c r="AD156">
        <v>1</v>
      </c>
      <c r="AE156" t="s">
        <v>345</v>
      </c>
      <c r="AF156" t="str">
        <f t="shared" si="49"/>
        <v>NA</v>
      </c>
      <c r="AG156" t="str">
        <f t="shared" si="48"/>
        <v>NA</v>
      </c>
      <c r="AH156" t="str">
        <f t="shared" si="42"/>
        <v>NA</v>
      </c>
      <c r="AI156" t="str">
        <f t="shared" si="46"/>
        <v>NA</v>
      </c>
      <c r="AJ156">
        <f t="shared" si="43"/>
        <v>0</v>
      </c>
      <c r="AK156">
        <f t="shared" si="44"/>
        <v>0</v>
      </c>
      <c r="AL156">
        <f t="shared" si="45"/>
        <v>0</v>
      </c>
      <c r="AM156">
        <f t="shared" si="47"/>
        <v>0.18400000000000005</v>
      </c>
      <c r="AN156">
        <v>-8.1861927871491706E-3</v>
      </c>
      <c r="AO156">
        <v>106.846000144095</v>
      </c>
      <c r="AP156">
        <v>0.81599999999999995</v>
      </c>
      <c r="AQ156">
        <v>109</v>
      </c>
      <c r="AR156">
        <v>4.6756888402525301E-2</v>
      </c>
      <c r="AS156">
        <v>0.280570687072213</v>
      </c>
      <c r="AT156">
        <v>-0.50000824048765902</v>
      </c>
      <c r="AU156">
        <v>0.57333673333050705</v>
      </c>
      <c r="AV156">
        <v>1000</v>
      </c>
      <c r="AW156">
        <v>0.85599999999999998</v>
      </c>
      <c r="AX156">
        <v>0.108745357425083</v>
      </c>
      <c r="AY156">
        <v>8.3758608932359702E-2</v>
      </c>
      <c r="AZ156">
        <v>-3.9472393524192698E-2</v>
      </c>
      <c r="BA156">
        <v>0.280882935825502</v>
      </c>
      <c r="BB156">
        <v>1000</v>
      </c>
      <c r="BC156">
        <v>0.19400000000000001</v>
      </c>
    </row>
    <row r="157" spans="1:55" x14ac:dyDescent="0.25">
      <c r="A157">
        <v>8</v>
      </c>
      <c r="B157" t="s">
        <v>56</v>
      </c>
      <c r="C157" s="5">
        <v>2022</v>
      </c>
      <c r="D157" t="s">
        <v>58</v>
      </c>
      <c r="E157" s="3" t="s">
        <v>55</v>
      </c>
      <c r="F157" s="3" t="s">
        <v>54</v>
      </c>
      <c r="G157" s="1" t="s">
        <v>162</v>
      </c>
      <c r="H157" t="s">
        <v>24</v>
      </c>
      <c r="I157" t="s">
        <v>26</v>
      </c>
      <c r="J157" t="s">
        <v>60</v>
      </c>
      <c r="K157" t="s">
        <v>59</v>
      </c>
      <c r="L157" t="s">
        <v>29</v>
      </c>
      <c r="O157" t="s">
        <v>249</v>
      </c>
      <c r="P157" t="s">
        <v>152</v>
      </c>
      <c r="Q157" t="s">
        <v>74</v>
      </c>
      <c r="R157" t="s">
        <v>171</v>
      </c>
      <c r="S157" t="s">
        <v>548</v>
      </c>
      <c r="T157" t="s">
        <v>65</v>
      </c>
      <c r="U157" t="s">
        <v>187</v>
      </c>
      <c r="V157" t="s">
        <v>11</v>
      </c>
      <c r="W157" t="s">
        <v>414</v>
      </c>
      <c r="X157" t="s">
        <v>205</v>
      </c>
      <c r="AA157" t="s">
        <v>580</v>
      </c>
      <c r="AB157">
        <v>1</v>
      </c>
      <c r="AC157" t="s">
        <v>317</v>
      </c>
      <c r="AD157">
        <v>1</v>
      </c>
      <c r="AE157" t="s">
        <v>345</v>
      </c>
      <c r="AF157" t="str">
        <f t="shared" si="49"/>
        <v>NA</v>
      </c>
      <c r="AG157" t="str">
        <f t="shared" si="48"/>
        <v>NA</v>
      </c>
      <c r="AH157" t="str">
        <f t="shared" si="42"/>
        <v>NA</v>
      </c>
      <c r="AI157" t="str">
        <f t="shared" si="46"/>
        <v>NA</v>
      </c>
      <c r="AJ157">
        <f t="shared" si="43"/>
        <v>0</v>
      </c>
      <c r="AK157">
        <f t="shared" si="44"/>
        <v>0</v>
      </c>
      <c r="AL157">
        <f t="shared" si="45"/>
        <v>0</v>
      </c>
      <c r="AM157">
        <f t="shared" si="47"/>
        <v>0.32399999999999995</v>
      </c>
      <c r="AN157">
        <v>-1.39963367641549</v>
      </c>
      <c r="AO157">
        <v>38.1596942213855</v>
      </c>
      <c r="AP157">
        <v>0.67600000000000005</v>
      </c>
      <c r="AQ157">
        <v>109</v>
      </c>
      <c r="AR157">
        <v>-0.17459355771778701</v>
      </c>
      <c r="AS157">
        <v>0.23862750076344499</v>
      </c>
      <c r="AT157">
        <v>-0.60350929054402502</v>
      </c>
      <c r="AU157">
        <v>0.31031831212021599</v>
      </c>
      <c r="AV157">
        <v>913.40029515060405</v>
      </c>
      <c r="AW157">
        <v>0.47799999999999998</v>
      </c>
      <c r="AX157">
        <v>-4.7758240973262603E-2</v>
      </c>
      <c r="AY157">
        <v>5.9964803215336801E-2</v>
      </c>
      <c r="AZ157">
        <v>-0.17458265294771999</v>
      </c>
      <c r="BA157">
        <v>5.99850269063609E-2</v>
      </c>
      <c r="BB157">
        <v>1000</v>
      </c>
      <c r="BC157">
        <v>0.41799999999999998</v>
      </c>
    </row>
    <row r="158" spans="1:55" x14ac:dyDescent="0.25">
      <c r="A158">
        <v>8</v>
      </c>
      <c r="B158" t="s">
        <v>56</v>
      </c>
      <c r="C158" s="5">
        <v>2022</v>
      </c>
      <c r="D158" t="s">
        <v>58</v>
      </c>
      <c r="E158" s="3" t="s">
        <v>55</v>
      </c>
      <c r="F158" s="3" t="s">
        <v>54</v>
      </c>
      <c r="G158" s="1" t="s">
        <v>162</v>
      </c>
      <c r="H158" t="s">
        <v>24</v>
      </c>
      <c r="I158" t="s">
        <v>26</v>
      </c>
      <c r="J158" t="s">
        <v>60</v>
      </c>
      <c r="K158" t="s">
        <v>59</v>
      </c>
      <c r="L158" t="s">
        <v>29</v>
      </c>
      <c r="O158" t="s">
        <v>249</v>
      </c>
      <c r="P158" t="s">
        <v>152</v>
      </c>
      <c r="Q158" t="s">
        <v>74</v>
      </c>
      <c r="R158" t="s">
        <v>171</v>
      </c>
      <c r="S158" t="s">
        <v>548</v>
      </c>
      <c r="T158" t="s">
        <v>66</v>
      </c>
      <c r="U158" t="s">
        <v>176</v>
      </c>
      <c r="V158" t="s">
        <v>40</v>
      </c>
      <c r="W158" t="s">
        <v>414</v>
      </c>
      <c r="X158" t="s">
        <v>205</v>
      </c>
      <c r="AA158" t="s">
        <v>580</v>
      </c>
      <c r="AB158">
        <v>1</v>
      </c>
      <c r="AC158" t="s">
        <v>317</v>
      </c>
      <c r="AD158">
        <v>1</v>
      </c>
      <c r="AE158" t="s">
        <v>345</v>
      </c>
      <c r="AF158" t="str">
        <f t="shared" si="49"/>
        <v>positive directional</v>
      </c>
      <c r="AG158" t="str">
        <f t="shared" si="48"/>
        <v>positive directional</v>
      </c>
      <c r="AH158">
        <f t="shared" si="42"/>
        <v>0.69178339416873602</v>
      </c>
      <c r="AI158">
        <f t="shared" si="46"/>
        <v>0.33890157099322599</v>
      </c>
      <c r="AJ158">
        <f t="shared" si="43"/>
        <v>1</v>
      </c>
      <c r="AK158">
        <f t="shared" si="44"/>
        <v>0</v>
      </c>
      <c r="AL158">
        <f t="shared" si="45"/>
        <v>0</v>
      </c>
      <c r="AM158">
        <f t="shared" si="47"/>
        <v>0.16600000000000004</v>
      </c>
      <c r="AN158">
        <v>1.3888282715390601</v>
      </c>
      <c r="AO158">
        <v>7.5270933724594702</v>
      </c>
      <c r="AP158">
        <v>0.83399999999999996</v>
      </c>
      <c r="AQ158">
        <v>109</v>
      </c>
      <c r="AR158">
        <v>0.69178339416873602</v>
      </c>
      <c r="AS158">
        <v>0.33890157099322599</v>
      </c>
      <c r="AT158">
        <v>4.0025969905400402E-2</v>
      </c>
      <c r="AU158">
        <v>1.3507679111062301</v>
      </c>
      <c r="AV158">
        <v>1000</v>
      </c>
      <c r="AW158">
        <v>3.7999999999999999E-2</v>
      </c>
      <c r="AX158">
        <v>-0.238036044959057</v>
      </c>
      <c r="AY158">
        <v>0.12895809787325799</v>
      </c>
      <c r="AZ158">
        <v>-0.48973104592732902</v>
      </c>
      <c r="BA158">
        <v>2.6185472888755599E-3</v>
      </c>
      <c r="BB158">
        <v>858.66626303596695</v>
      </c>
      <c r="BC158">
        <v>6.4000000000000001E-2</v>
      </c>
    </row>
    <row r="159" spans="1:55" x14ac:dyDescent="0.25">
      <c r="A159">
        <v>8</v>
      </c>
      <c r="B159" t="s">
        <v>56</v>
      </c>
      <c r="C159" s="5">
        <v>2022</v>
      </c>
      <c r="D159" t="s">
        <v>58</v>
      </c>
      <c r="E159" s="3" t="s">
        <v>55</v>
      </c>
      <c r="F159" s="3" t="s">
        <v>54</v>
      </c>
      <c r="G159" s="1" t="s">
        <v>162</v>
      </c>
      <c r="H159" t="s">
        <v>24</v>
      </c>
      <c r="I159" t="s">
        <v>26</v>
      </c>
      <c r="J159" t="s">
        <v>60</v>
      </c>
      <c r="K159" t="s">
        <v>59</v>
      </c>
      <c r="L159" t="s">
        <v>29</v>
      </c>
      <c r="O159" t="s">
        <v>249</v>
      </c>
      <c r="P159" t="s">
        <v>152</v>
      </c>
      <c r="Q159" t="s">
        <v>74</v>
      </c>
      <c r="R159" t="s">
        <v>171</v>
      </c>
      <c r="S159" t="s">
        <v>548</v>
      </c>
      <c r="T159" t="s">
        <v>67</v>
      </c>
      <c r="U159" t="s">
        <v>177</v>
      </c>
      <c r="V159" t="s">
        <v>40</v>
      </c>
      <c r="W159" t="s">
        <v>414</v>
      </c>
      <c r="X159" t="s">
        <v>205</v>
      </c>
      <c r="AA159" t="s">
        <v>580</v>
      </c>
      <c r="AB159">
        <v>1</v>
      </c>
      <c r="AC159" t="s">
        <v>317</v>
      </c>
      <c r="AD159">
        <v>1</v>
      </c>
      <c r="AE159" t="s">
        <v>345</v>
      </c>
      <c r="AF159" t="str">
        <f t="shared" si="49"/>
        <v>NA</v>
      </c>
      <c r="AG159" t="str">
        <f t="shared" si="48"/>
        <v>NA</v>
      </c>
      <c r="AH159" t="str">
        <f t="shared" si="42"/>
        <v>NA</v>
      </c>
      <c r="AI159" t="str">
        <f t="shared" si="46"/>
        <v>NA</v>
      </c>
      <c r="AJ159">
        <f t="shared" si="43"/>
        <v>0</v>
      </c>
      <c r="AK159">
        <f t="shared" si="44"/>
        <v>0</v>
      </c>
      <c r="AL159">
        <f t="shared" si="45"/>
        <v>0</v>
      </c>
      <c r="AM159">
        <f t="shared" si="47"/>
        <v>0.41400000000000003</v>
      </c>
      <c r="AN159">
        <v>1.4609508872566499</v>
      </c>
      <c r="AO159">
        <v>525.83387484071898</v>
      </c>
      <c r="AP159">
        <v>0.58599999999999997</v>
      </c>
      <c r="AQ159">
        <v>109</v>
      </c>
      <c r="AR159">
        <v>0.37525463247857199</v>
      </c>
      <c r="AS159">
        <v>0.18880742031248299</v>
      </c>
      <c r="AT159">
        <v>3.4766480777761899E-2</v>
      </c>
      <c r="AU159">
        <v>0.75400597682892101</v>
      </c>
      <c r="AV159">
        <v>1000</v>
      </c>
      <c r="AW159">
        <v>5.1999999999999998E-2</v>
      </c>
      <c r="AX159">
        <v>-7.8026218897404895E-2</v>
      </c>
      <c r="AY159">
        <v>8.3324653188558806E-2</v>
      </c>
      <c r="AZ159">
        <v>-0.25070134300040098</v>
      </c>
      <c r="BA159">
        <v>7.1740298066288205E-2</v>
      </c>
      <c r="BB159">
        <v>1000</v>
      </c>
      <c r="BC159">
        <v>0.35399999999999998</v>
      </c>
    </row>
    <row r="160" spans="1:55" x14ac:dyDescent="0.25">
      <c r="A160">
        <v>8</v>
      </c>
      <c r="B160" t="s">
        <v>56</v>
      </c>
      <c r="C160" s="5">
        <v>2022</v>
      </c>
      <c r="D160" t="s">
        <v>58</v>
      </c>
      <c r="E160" s="3" t="s">
        <v>55</v>
      </c>
      <c r="F160" s="3" t="s">
        <v>54</v>
      </c>
      <c r="G160" s="1" t="s">
        <v>162</v>
      </c>
      <c r="H160" t="s">
        <v>24</v>
      </c>
      <c r="I160" t="s">
        <v>26</v>
      </c>
      <c r="J160" t="s">
        <v>60</v>
      </c>
      <c r="K160" t="s">
        <v>59</v>
      </c>
      <c r="L160" t="s">
        <v>29</v>
      </c>
      <c r="O160" t="s">
        <v>249</v>
      </c>
      <c r="P160" t="s">
        <v>152</v>
      </c>
      <c r="Q160" t="s">
        <v>74</v>
      </c>
      <c r="R160" t="s">
        <v>171</v>
      </c>
      <c r="S160" t="s">
        <v>548</v>
      </c>
      <c r="T160" t="s">
        <v>68</v>
      </c>
      <c r="U160" t="s">
        <v>178</v>
      </c>
      <c r="V160" t="s">
        <v>40</v>
      </c>
      <c r="W160" t="s">
        <v>414</v>
      </c>
      <c r="X160" t="s">
        <v>205</v>
      </c>
      <c r="AA160" t="s">
        <v>580</v>
      </c>
      <c r="AB160">
        <v>1</v>
      </c>
      <c r="AC160" t="s">
        <v>317</v>
      </c>
      <c r="AD160">
        <v>1</v>
      </c>
      <c r="AE160" t="s">
        <v>345</v>
      </c>
      <c r="AF160" t="str">
        <f t="shared" si="49"/>
        <v>NA</v>
      </c>
      <c r="AG160" t="str">
        <f t="shared" si="48"/>
        <v>NA</v>
      </c>
      <c r="AH160" t="str">
        <f t="shared" si="42"/>
        <v>NA</v>
      </c>
      <c r="AI160" t="str">
        <f t="shared" si="46"/>
        <v>NA</v>
      </c>
      <c r="AJ160">
        <f t="shared" si="43"/>
        <v>0</v>
      </c>
      <c r="AK160">
        <f t="shared" si="44"/>
        <v>0</v>
      </c>
      <c r="AL160">
        <f t="shared" si="45"/>
        <v>0</v>
      </c>
      <c r="AM160">
        <f t="shared" si="47"/>
        <v>0.14100000000000001</v>
      </c>
      <c r="AN160">
        <v>0.48687429435427598</v>
      </c>
      <c r="AO160">
        <v>25.6353127513343</v>
      </c>
      <c r="AP160">
        <v>0.85899999999999999</v>
      </c>
      <c r="AQ160">
        <v>109</v>
      </c>
      <c r="AR160">
        <v>2.1312785796061499E-2</v>
      </c>
      <c r="AS160">
        <v>0.17297682938643999</v>
      </c>
      <c r="AT160">
        <v>-0.28753425204195099</v>
      </c>
      <c r="AU160">
        <v>0.38321654498577101</v>
      </c>
      <c r="AV160">
        <v>999.99999999999898</v>
      </c>
      <c r="AW160">
        <v>0.88400000000000001</v>
      </c>
      <c r="AX160">
        <v>2.62349575742052E-2</v>
      </c>
      <c r="AY160">
        <v>0.100615872668931</v>
      </c>
      <c r="AZ160">
        <v>-0.17121559107545201</v>
      </c>
      <c r="BA160">
        <v>0.217143009518622</v>
      </c>
      <c r="BB160">
        <v>1094.32290780877</v>
      </c>
      <c r="BC160">
        <v>0.78800000000000003</v>
      </c>
    </row>
    <row r="161" spans="1:55" x14ac:dyDescent="0.25">
      <c r="A161">
        <v>8</v>
      </c>
      <c r="B161" t="s">
        <v>56</v>
      </c>
      <c r="C161" s="5">
        <v>2022</v>
      </c>
      <c r="D161" t="s">
        <v>58</v>
      </c>
      <c r="E161" s="3" t="s">
        <v>55</v>
      </c>
      <c r="F161" s="3" t="s">
        <v>54</v>
      </c>
      <c r="G161" s="1" t="s">
        <v>162</v>
      </c>
      <c r="H161" t="s">
        <v>24</v>
      </c>
      <c r="I161" t="s">
        <v>26</v>
      </c>
      <c r="J161" t="s">
        <v>60</v>
      </c>
      <c r="K161" t="s">
        <v>59</v>
      </c>
      <c r="L161" t="s">
        <v>29</v>
      </c>
      <c r="O161" t="s">
        <v>249</v>
      </c>
      <c r="P161" t="s">
        <v>152</v>
      </c>
      <c r="Q161" t="s">
        <v>74</v>
      </c>
      <c r="R161" t="s">
        <v>171</v>
      </c>
      <c r="S161" t="s">
        <v>548</v>
      </c>
      <c r="T161" t="s">
        <v>69</v>
      </c>
      <c r="U161" t="s">
        <v>179</v>
      </c>
      <c r="V161" t="s">
        <v>40</v>
      </c>
      <c r="W161" t="s">
        <v>414</v>
      </c>
      <c r="X161" t="s">
        <v>205</v>
      </c>
      <c r="AA161" t="s">
        <v>580</v>
      </c>
      <c r="AB161">
        <v>1</v>
      </c>
      <c r="AC161" t="s">
        <v>317</v>
      </c>
      <c r="AD161">
        <v>1</v>
      </c>
      <c r="AE161" t="s">
        <v>345</v>
      </c>
      <c r="AF161" t="str">
        <f t="shared" si="49"/>
        <v>NA</v>
      </c>
      <c r="AG161" t="str">
        <f t="shared" si="48"/>
        <v>NA</v>
      </c>
      <c r="AH161" t="str">
        <f t="shared" si="42"/>
        <v>NA</v>
      </c>
      <c r="AI161" t="str">
        <f t="shared" si="46"/>
        <v>NA</v>
      </c>
      <c r="AJ161">
        <f t="shared" si="43"/>
        <v>0</v>
      </c>
      <c r="AK161">
        <f t="shared" si="44"/>
        <v>0</v>
      </c>
      <c r="AL161">
        <f t="shared" si="45"/>
        <v>0</v>
      </c>
      <c r="AM161">
        <f t="shared" si="47"/>
        <v>8.2999999999999963E-2</v>
      </c>
      <c r="AN161">
        <v>-2.2939917992677999E-2</v>
      </c>
      <c r="AO161">
        <v>39.939498218007003</v>
      </c>
      <c r="AP161">
        <v>0.91700000000000004</v>
      </c>
      <c r="AQ161">
        <v>109</v>
      </c>
      <c r="AR161">
        <v>-6.4670461263942505E-2</v>
      </c>
      <c r="AS161">
        <v>0.21813075526655501</v>
      </c>
      <c r="AT161">
        <v>-0.528232583325007</v>
      </c>
      <c r="AU161">
        <v>0.33745185216685097</v>
      </c>
      <c r="AV161">
        <v>1000</v>
      </c>
      <c r="AW161">
        <v>0.73199999999999998</v>
      </c>
      <c r="AX161">
        <v>-0.15695185326017</v>
      </c>
      <c r="AY161">
        <v>0.177930848576136</v>
      </c>
      <c r="AZ161">
        <v>-0.52431980937399203</v>
      </c>
      <c r="BA161">
        <v>0.19309830272686701</v>
      </c>
      <c r="BB161">
        <v>1000</v>
      </c>
      <c r="BC161">
        <v>0.37</v>
      </c>
    </row>
    <row r="162" spans="1:55" x14ac:dyDescent="0.25">
      <c r="A162">
        <v>8</v>
      </c>
      <c r="B162" t="s">
        <v>56</v>
      </c>
      <c r="C162" s="5">
        <v>2022</v>
      </c>
      <c r="D162" t="s">
        <v>58</v>
      </c>
      <c r="E162" s="3" t="s">
        <v>55</v>
      </c>
      <c r="F162" s="3" t="s">
        <v>54</v>
      </c>
      <c r="G162" s="1" t="s">
        <v>162</v>
      </c>
      <c r="H162" t="s">
        <v>24</v>
      </c>
      <c r="I162" t="s">
        <v>26</v>
      </c>
      <c r="J162" t="s">
        <v>60</v>
      </c>
      <c r="K162" t="s">
        <v>59</v>
      </c>
      <c r="L162" t="s">
        <v>29</v>
      </c>
      <c r="O162" t="s">
        <v>249</v>
      </c>
      <c r="P162" t="s">
        <v>152</v>
      </c>
      <c r="Q162" t="s">
        <v>74</v>
      </c>
      <c r="R162" t="s">
        <v>171</v>
      </c>
      <c r="S162" t="s">
        <v>548</v>
      </c>
      <c r="T162" t="s">
        <v>71</v>
      </c>
      <c r="U162" t="s">
        <v>181</v>
      </c>
      <c r="V162" t="s">
        <v>40</v>
      </c>
      <c r="W162" t="s">
        <v>414</v>
      </c>
      <c r="X162" t="s">
        <v>205</v>
      </c>
      <c r="AA162" t="s">
        <v>580</v>
      </c>
      <c r="AB162">
        <v>1</v>
      </c>
      <c r="AC162" t="s">
        <v>317</v>
      </c>
      <c r="AD162">
        <v>1</v>
      </c>
      <c r="AE162" t="s">
        <v>345</v>
      </c>
      <c r="AF162" t="str">
        <f t="shared" si="49"/>
        <v>NA</v>
      </c>
      <c r="AG162" t="str">
        <f t="shared" si="48"/>
        <v>NA</v>
      </c>
      <c r="AH162" t="str">
        <f t="shared" si="42"/>
        <v>NA</v>
      </c>
      <c r="AI162" t="str">
        <f t="shared" si="46"/>
        <v>NA</v>
      </c>
      <c r="AJ162">
        <f t="shared" si="43"/>
        <v>0</v>
      </c>
      <c r="AK162">
        <f t="shared" si="44"/>
        <v>0</v>
      </c>
      <c r="AL162">
        <f t="shared" si="45"/>
        <v>0</v>
      </c>
      <c r="AM162">
        <f t="shared" si="47"/>
        <v>0.22699999999999998</v>
      </c>
      <c r="AN162">
        <v>0.82229287798225603</v>
      </c>
      <c r="AO162">
        <v>36.111953771906798</v>
      </c>
      <c r="AP162">
        <v>0.77300000000000002</v>
      </c>
      <c r="AQ162">
        <v>109</v>
      </c>
      <c r="AR162">
        <v>0.20867614427796199</v>
      </c>
      <c r="AS162">
        <v>0.158770676865052</v>
      </c>
      <c r="AT162">
        <v>-8.6357301057432806E-2</v>
      </c>
      <c r="AU162">
        <v>0.52181724045658495</v>
      </c>
      <c r="AV162">
        <v>882.95854896789604</v>
      </c>
      <c r="AW162">
        <v>0.192</v>
      </c>
      <c r="AX162">
        <v>-6.8590891137873894E-2</v>
      </c>
      <c r="AY162">
        <v>9.3330276341232601E-2</v>
      </c>
      <c r="AZ162">
        <v>-0.253669535690278</v>
      </c>
      <c r="BA162">
        <v>0.11106665569605</v>
      </c>
      <c r="BB162">
        <v>1015.77294750593</v>
      </c>
      <c r="BC162">
        <v>0.434</v>
      </c>
    </row>
    <row r="163" spans="1:55" x14ac:dyDescent="0.25">
      <c r="A163">
        <v>8</v>
      </c>
      <c r="B163" t="s">
        <v>56</v>
      </c>
      <c r="C163" s="5">
        <v>2022</v>
      </c>
      <c r="D163" t="s">
        <v>58</v>
      </c>
      <c r="E163" s="3" t="s">
        <v>55</v>
      </c>
      <c r="F163" s="3" t="s">
        <v>54</v>
      </c>
      <c r="G163" s="1" t="s">
        <v>162</v>
      </c>
      <c r="H163" t="s">
        <v>24</v>
      </c>
      <c r="I163" t="s">
        <v>26</v>
      </c>
      <c r="J163" t="s">
        <v>60</v>
      </c>
      <c r="K163" t="s">
        <v>59</v>
      </c>
      <c r="L163" t="s">
        <v>29</v>
      </c>
      <c r="O163" t="s">
        <v>249</v>
      </c>
      <c r="P163" t="s">
        <v>152</v>
      </c>
      <c r="Q163" t="s">
        <v>74</v>
      </c>
      <c r="R163" t="s">
        <v>171</v>
      </c>
      <c r="S163" t="s">
        <v>548</v>
      </c>
      <c r="T163" t="s">
        <v>184</v>
      </c>
      <c r="U163" t="s">
        <v>182</v>
      </c>
      <c r="V163" t="s">
        <v>40</v>
      </c>
      <c r="W163" t="s">
        <v>414</v>
      </c>
      <c r="X163" t="s">
        <v>205</v>
      </c>
      <c r="AA163" t="s">
        <v>580</v>
      </c>
      <c r="AB163">
        <v>1</v>
      </c>
      <c r="AC163" t="s">
        <v>317</v>
      </c>
      <c r="AD163">
        <v>1</v>
      </c>
      <c r="AE163" t="s">
        <v>345</v>
      </c>
      <c r="AF163" t="str">
        <f t="shared" si="49"/>
        <v>NA</v>
      </c>
      <c r="AG163" t="str">
        <f t="shared" si="48"/>
        <v>NA</v>
      </c>
      <c r="AH163" t="str">
        <f t="shared" si="42"/>
        <v>NA</v>
      </c>
      <c r="AI163" t="str">
        <f t="shared" si="46"/>
        <v>NA</v>
      </c>
      <c r="AJ163">
        <f t="shared" si="43"/>
        <v>0</v>
      </c>
      <c r="AK163">
        <f t="shared" si="44"/>
        <v>0</v>
      </c>
      <c r="AL163">
        <f t="shared" si="45"/>
        <v>0</v>
      </c>
      <c r="AM163">
        <f t="shared" si="47"/>
        <v>0.38500000000000001</v>
      </c>
      <c r="AN163">
        <v>9.8806948628332197E-2</v>
      </c>
      <c r="AO163">
        <v>77.423996488437595</v>
      </c>
      <c r="AP163">
        <v>0.61499999999999999</v>
      </c>
      <c r="AQ163">
        <v>109</v>
      </c>
      <c r="AR163">
        <v>-0.29517900028842797</v>
      </c>
      <c r="AS163">
        <v>0.22397951440596001</v>
      </c>
      <c r="AT163">
        <v>-0.73677538015181199</v>
      </c>
      <c r="AU163">
        <v>0.173393857941846</v>
      </c>
      <c r="AV163">
        <v>1000</v>
      </c>
      <c r="AW163">
        <v>0.186</v>
      </c>
      <c r="AX163">
        <v>-1.48247973209108E-2</v>
      </c>
      <c r="AY163">
        <v>0.103943370788343</v>
      </c>
      <c r="AZ163">
        <v>-0.23561540559239799</v>
      </c>
      <c r="BA163">
        <v>0.16695705932215801</v>
      </c>
      <c r="BB163">
        <v>1000</v>
      </c>
      <c r="BC163">
        <v>0.89</v>
      </c>
    </row>
    <row r="164" spans="1:55" x14ac:dyDescent="0.25">
      <c r="A164">
        <v>8</v>
      </c>
      <c r="B164" t="s">
        <v>56</v>
      </c>
      <c r="C164" s="5">
        <v>2022</v>
      </c>
      <c r="D164" t="s">
        <v>58</v>
      </c>
      <c r="E164" s="3" t="s">
        <v>55</v>
      </c>
      <c r="F164" s="3" t="s">
        <v>54</v>
      </c>
      <c r="G164" s="1" t="s">
        <v>162</v>
      </c>
      <c r="H164" t="s">
        <v>24</v>
      </c>
      <c r="I164" t="s">
        <v>26</v>
      </c>
      <c r="J164" t="s">
        <v>60</v>
      </c>
      <c r="K164" t="s">
        <v>59</v>
      </c>
      <c r="L164" t="s">
        <v>29</v>
      </c>
      <c r="O164" t="s">
        <v>249</v>
      </c>
      <c r="P164" t="s">
        <v>152</v>
      </c>
      <c r="Q164" t="s">
        <v>74</v>
      </c>
      <c r="R164" t="s">
        <v>171</v>
      </c>
      <c r="S164" t="s">
        <v>548</v>
      </c>
      <c r="T164" t="s">
        <v>185</v>
      </c>
      <c r="U164" t="s">
        <v>183</v>
      </c>
      <c r="V164" t="s">
        <v>40</v>
      </c>
      <c r="W164" t="s">
        <v>414</v>
      </c>
      <c r="X164" t="s">
        <v>205</v>
      </c>
      <c r="AA164" t="s">
        <v>580</v>
      </c>
      <c r="AB164">
        <v>1</v>
      </c>
      <c r="AC164" t="s">
        <v>317</v>
      </c>
      <c r="AD164">
        <v>1</v>
      </c>
      <c r="AE164" t="s">
        <v>345</v>
      </c>
      <c r="AF164" t="str">
        <f t="shared" si="49"/>
        <v>NA</v>
      </c>
      <c r="AG164" t="str">
        <f t="shared" si="48"/>
        <v>NA</v>
      </c>
      <c r="AH164" t="str">
        <f t="shared" si="42"/>
        <v>NA</v>
      </c>
      <c r="AI164" t="str">
        <f t="shared" si="46"/>
        <v>NA</v>
      </c>
      <c r="AJ164">
        <f t="shared" si="43"/>
        <v>0</v>
      </c>
      <c r="AK164">
        <f t="shared" si="44"/>
        <v>0</v>
      </c>
      <c r="AL164">
        <f t="shared" si="45"/>
        <v>0</v>
      </c>
      <c r="AM164">
        <f t="shared" si="47"/>
        <v>0.14900000000000002</v>
      </c>
      <c r="AN164">
        <v>-1.0081509748381301</v>
      </c>
      <c r="AO164">
        <v>7.1967302525161303</v>
      </c>
      <c r="AP164">
        <v>0.85099999999999998</v>
      </c>
      <c r="AQ164">
        <v>109</v>
      </c>
      <c r="AR164">
        <v>-0.16766650431696001</v>
      </c>
      <c r="AS164">
        <v>0.21638967498612299</v>
      </c>
      <c r="AT164">
        <v>-0.61093401715333995</v>
      </c>
      <c r="AU164">
        <v>0.226237392547773</v>
      </c>
      <c r="AV164">
        <v>1000</v>
      </c>
      <c r="AW164">
        <v>0.436</v>
      </c>
      <c r="AX164">
        <v>-5.2439939035164501E-2</v>
      </c>
      <c r="AY164">
        <v>0.10740022123734801</v>
      </c>
      <c r="AZ164">
        <v>-0.25308736857004999</v>
      </c>
      <c r="BA164">
        <v>0.16803832222103701</v>
      </c>
      <c r="BB164">
        <v>939.28243167574203</v>
      </c>
      <c r="BC164">
        <v>0.60399999999999998</v>
      </c>
    </row>
    <row r="165" spans="1:55" x14ac:dyDescent="0.25">
      <c r="A165">
        <v>8</v>
      </c>
      <c r="B165" t="s">
        <v>56</v>
      </c>
      <c r="C165" s="5">
        <v>2022</v>
      </c>
      <c r="D165" t="s">
        <v>58</v>
      </c>
      <c r="E165" s="3" t="s">
        <v>55</v>
      </c>
      <c r="F165" s="3" t="s">
        <v>54</v>
      </c>
      <c r="G165" s="1" t="s">
        <v>162</v>
      </c>
      <c r="H165" t="s">
        <v>24</v>
      </c>
      <c r="I165" t="s">
        <v>26</v>
      </c>
      <c r="J165" t="s">
        <v>60</v>
      </c>
      <c r="K165" t="s">
        <v>59</v>
      </c>
      <c r="L165" t="s">
        <v>29</v>
      </c>
      <c r="O165" t="s">
        <v>249</v>
      </c>
      <c r="P165" t="s">
        <v>152</v>
      </c>
      <c r="Q165" t="s">
        <v>74</v>
      </c>
      <c r="R165" t="s">
        <v>171</v>
      </c>
      <c r="S165" t="s">
        <v>548</v>
      </c>
      <c r="T165" t="s">
        <v>72</v>
      </c>
      <c r="U165" t="s">
        <v>186</v>
      </c>
      <c r="V165" t="s">
        <v>40</v>
      </c>
      <c r="W165" t="s">
        <v>414</v>
      </c>
      <c r="X165" t="s">
        <v>205</v>
      </c>
      <c r="AA165" t="s">
        <v>580</v>
      </c>
      <c r="AB165">
        <v>1</v>
      </c>
      <c r="AC165" t="s">
        <v>317</v>
      </c>
      <c r="AD165">
        <v>1</v>
      </c>
      <c r="AE165" t="s">
        <v>345</v>
      </c>
      <c r="AF165" t="str">
        <f t="shared" si="49"/>
        <v>NA</v>
      </c>
      <c r="AG165" t="str">
        <f t="shared" si="48"/>
        <v>NA</v>
      </c>
      <c r="AH165" t="str">
        <f t="shared" si="42"/>
        <v>NA</v>
      </c>
      <c r="AI165" t="str">
        <f t="shared" si="46"/>
        <v>NA</v>
      </c>
      <c r="AJ165">
        <f t="shared" si="43"/>
        <v>0</v>
      </c>
      <c r="AK165">
        <f t="shared" si="44"/>
        <v>0</v>
      </c>
      <c r="AL165">
        <f t="shared" si="45"/>
        <v>0</v>
      </c>
      <c r="AM165">
        <f t="shared" si="47"/>
        <v>0.11599999999999999</v>
      </c>
      <c r="AN165">
        <v>0.80461659010643305</v>
      </c>
      <c r="AO165">
        <v>34.181320155154403</v>
      </c>
      <c r="AP165">
        <v>0.88400000000000001</v>
      </c>
      <c r="AQ165">
        <v>109</v>
      </c>
      <c r="AR165">
        <v>0.177788403958417</v>
      </c>
      <c r="AS165">
        <v>0.18564753003965101</v>
      </c>
      <c r="AT165">
        <v>-0.17346367828213299</v>
      </c>
      <c r="AU165">
        <v>0.55067240501193704</v>
      </c>
      <c r="AV165">
        <v>1121.7614566437601</v>
      </c>
      <c r="AW165">
        <v>0.33400000000000002</v>
      </c>
      <c r="AX165">
        <v>-8.4432219519284105E-2</v>
      </c>
      <c r="AY165">
        <v>9.7315299320937701E-2</v>
      </c>
      <c r="AZ165">
        <v>-0.27639357734005898</v>
      </c>
      <c r="BA165">
        <v>0.107138244442467</v>
      </c>
      <c r="BB165">
        <v>985.33477986398896</v>
      </c>
      <c r="BC165">
        <v>0.34799999999999998</v>
      </c>
    </row>
    <row r="166" spans="1:55" x14ac:dyDescent="0.25">
      <c r="A166">
        <v>8</v>
      </c>
      <c r="B166" t="s">
        <v>56</v>
      </c>
      <c r="C166" s="5">
        <v>2022</v>
      </c>
      <c r="D166" t="s">
        <v>58</v>
      </c>
      <c r="E166" s="3" t="s">
        <v>55</v>
      </c>
      <c r="F166" s="3" t="s">
        <v>54</v>
      </c>
      <c r="G166" s="1" t="s">
        <v>162</v>
      </c>
      <c r="H166" t="s">
        <v>24</v>
      </c>
      <c r="I166" t="s">
        <v>26</v>
      </c>
      <c r="J166" t="s">
        <v>60</v>
      </c>
      <c r="K166" t="s">
        <v>59</v>
      </c>
      <c r="L166" t="s">
        <v>29</v>
      </c>
      <c r="O166" t="s">
        <v>249</v>
      </c>
      <c r="P166" t="s">
        <v>152</v>
      </c>
      <c r="Q166" t="s">
        <v>74</v>
      </c>
      <c r="R166" t="s">
        <v>171</v>
      </c>
      <c r="S166" t="s">
        <v>548</v>
      </c>
      <c r="T166" t="s">
        <v>197</v>
      </c>
      <c r="U166" t="s">
        <v>198</v>
      </c>
      <c r="V166" t="s">
        <v>13</v>
      </c>
      <c r="W166" t="s">
        <v>414</v>
      </c>
      <c r="X166" t="s">
        <v>205</v>
      </c>
      <c r="AA166" t="s">
        <v>580</v>
      </c>
      <c r="AB166">
        <v>1</v>
      </c>
      <c r="AC166" t="s">
        <v>317</v>
      </c>
      <c r="AD166">
        <v>1</v>
      </c>
      <c r="AE166" t="s">
        <v>345</v>
      </c>
      <c r="AF166" t="str">
        <f t="shared" si="49"/>
        <v>NA</v>
      </c>
      <c r="AG166" t="str">
        <f t="shared" si="48"/>
        <v>NA</v>
      </c>
      <c r="AH166" t="str">
        <f t="shared" si="42"/>
        <v>NA</v>
      </c>
      <c r="AI166" t="str">
        <f t="shared" si="46"/>
        <v>NA</v>
      </c>
      <c r="AJ166">
        <f t="shared" si="43"/>
        <v>0</v>
      </c>
      <c r="AK166">
        <f t="shared" si="44"/>
        <v>0</v>
      </c>
      <c r="AL166">
        <f t="shared" si="45"/>
        <v>0</v>
      </c>
      <c r="AM166">
        <f t="shared" si="47"/>
        <v>0.11799999999999999</v>
      </c>
      <c r="AN166">
        <v>-1.7289948900151499</v>
      </c>
      <c r="AO166">
        <v>22.171274299032099</v>
      </c>
      <c r="AP166">
        <v>0.88200000000000001</v>
      </c>
      <c r="AQ166">
        <v>109</v>
      </c>
      <c r="AR166">
        <v>-0.38017883793448198</v>
      </c>
      <c r="AS166">
        <v>0.27787460503011902</v>
      </c>
      <c r="AT166">
        <v>-0.90250088385073501</v>
      </c>
      <c r="AU166">
        <v>0.154769639470032</v>
      </c>
      <c r="AV166">
        <v>1000</v>
      </c>
      <c r="AW166">
        <v>0.158</v>
      </c>
      <c r="AX166">
        <v>-0.107959034988644</v>
      </c>
      <c r="AY166">
        <v>8.0374461124589403E-2</v>
      </c>
      <c r="AZ166">
        <v>-0.261009948597348</v>
      </c>
      <c r="BA166">
        <v>5.3560076092253397E-2</v>
      </c>
      <c r="BB166">
        <v>1000</v>
      </c>
      <c r="BC166">
        <v>0.16</v>
      </c>
    </row>
    <row r="167" spans="1:55" x14ac:dyDescent="0.25">
      <c r="A167">
        <v>8</v>
      </c>
      <c r="B167" t="s">
        <v>56</v>
      </c>
      <c r="C167" s="5">
        <v>2022</v>
      </c>
      <c r="D167" t="s">
        <v>58</v>
      </c>
      <c r="E167" s="3" t="s">
        <v>55</v>
      </c>
      <c r="F167" s="3" t="s">
        <v>54</v>
      </c>
      <c r="G167" s="1" t="s">
        <v>162</v>
      </c>
      <c r="H167" t="s">
        <v>24</v>
      </c>
      <c r="I167" t="s">
        <v>26</v>
      </c>
      <c r="J167" t="s">
        <v>60</v>
      </c>
      <c r="K167" t="s">
        <v>59</v>
      </c>
      <c r="L167" t="s">
        <v>29</v>
      </c>
      <c r="O167" t="s">
        <v>249</v>
      </c>
      <c r="P167" t="s">
        <v>152</v>
      </c>
      <c r="Q167" t="s">
        <v>74</v>
      </c>
      <c r="R167" t="s">
        <v>171</v>
      </c>
      <c r="S167" t="s">
        <v>548</v>
      </c>
      <c r="T167" t="s">
        <v>196</v>
      </c>
      <c r="U167" t="s">
        <v>199</v>
      </c>
      <c r="V167" t="s">
        <v>13</v>
      </c>
      <c r="W167" t="s">
        <v>414</v>
      </c>
      <c r="X167" t="s">
        <v>205</v>
      </c>
      <c r="AA167" t="s">
        <v>580</v>
      </c>
      <c r="AB167">
        <v>1</v>
      </c>
      <c r="AC167" t="s">
        <v>317</v>
      </c>
      <c r="AD167">
        <v>1</v>
      </c>
      <c r="AE167" t="s">
        <v>345</v>
      </c>
      <c r="AF167" t="str">
        <f t="shared" si="49"/>
        <v>NA</v>
      </c>
      <c r="AG167" t="str">
        <f t="shared" si="48"/>
        <v>NA</v>
      </c>
      <c r="AH167" t="str">
        <f t="shared" si="42"/>
        <v>NA</v>
      </c>
      <c r="AI167" t="str">
        <f t="shared" si="46"/>
        <v>NA</v>
      </c>
      <c r="AJ167">
        <f t="shared" si="43"/>
        <v>0</v>
      </c>
      <c r="AK167">
        <f t="shared" si="44"/>
        <v>0</v>
      </c>
      <c r="AL167">
        <f t="shared" si="45"/>
        <v>0</v>
      </c>
      <c r="AM167">
        <f t="shared" si="47"/>
        <v>0.31000000000000005</v>
      </c>
      <c r="AN167">
        <v>-0.127101734096187</v>
      </c>
      <c r="AO167">
        <v>146.39772004531201</v>
      </c>
      <c r="AP167">
        <v>0.69</v>
      </c>
      <c r="AQ167">
        <v>109</v>
      </c>
      <c r="AR167">
        <v>0.17999605069081601</v>
      </c>
      <c r="AS167">
        <v>0.22866635593885601</v>
      </c>
      <c r="AT167">
        <v>-0.27933442905577999</v>
      </c>
      <c r="AU167">
        <v>0.62618913903133899</v>
      </c>
      <c r="AV167">
        <v>1000</v>
      </c>
      <c r="AW167">
        <v>0.41</v>
      </c>
      <c r="AX167">
        <v>-3.9187402131715898E-2</v>
      </c>
      <c r="AY167">
        <v>9.4338467341494994E-2</v>
      </c>
      <c r="AZ167">
        <v>-0.22849690023576799</v>
      </c>
      <c r="BA167">
        <v>0.145679679204477</v>
      </c>
      <c r="BB167">
        <v>1000</v>
      </c>
      <c r="BC167">
        <v>0.67400000000000004</v>
      </c>
    </row>
    <row r="168" spans="1:55" x14ac:dyDescent="0.25">
      <c r="A168">
        <v>8</v>
      </c>
      <c r="B168" t="s">
        <v>56</v>
      </c>
      <c r="C168" s="5">
        <v>2022</v>
      </c>
      <c r="D168" t="s">
        <v>58</v>
      </c>
      <c r="E168" s="3" t="s">
        <v>55</v>
      </c>
      <c r="F168" s="3" t="s">
        <v>54</v>
      </c>
      <c r="G168" s="1" t="s">
        <v>162</v>
      </c>
      <c r="H168" t="s">
        <v>24</v>
      </c>
      <c r="I168" t="s">
        <v>26</v>
      </c>
      <c r="J168" t="s">
        <v>60</v>
      </c>
      <c r="K168" t="s">
        <v>59</v>
      </c>
      <c r="L168" t="s">
        <v>29</v>
      </c>
      <c r="O168" t="s">
        <v>249</v>
      </c>
      <c r="P168" t="s">
        <v>152</v>
      </c>
      <c r="Q168" t="s">
        <v>74</v>
      </c>
      <c r="R168" t="s">
        <v>171</v>
      </c>
      <c r="S168" t="s">
        <v>548</v>
      </c>
      <c r="T168" t="s">
        <v>80</v>
      </c>
      <c r="U168" t="s">
        <v>188</v>
      </c>
      <c r="V168" t="s">
        <v>13</v>
      </c>
      <c r="W168" t="s">
        <v>414</v>
      </c>
      <c r="X168" t="s">
        <v>205</v>
      </c>
      <c r="AA168" t="s">
        <v>580</v>
      </c>
      <c r="AB168">
        <v>1</v>
      </c>
      <c r="AC168" t="s">
        <v>317</v>
      </c>
      <c r="AD168">
        <v>1</v>
      </c>
      <c r="AE168" t="s">
        <v>345</v>
      </c>
      <c r="AF168" t="str">
        <f t="shared" si="49"/>
        <v>NA</v>
      </c>
      <c r="AG168" t="str">
        <f t="shared" si="48"/>
        <v>NA</v>
      </c>
      <c r="AH168" t="str">
        <f t="shared" si="42"/>
        <v>NA</v>
      </c>
      <c r="AI168" t="str">
        <f t="shared" si="46"/>
        <v>NA</v>
      </c>
      <c r="AJ168">
        <f t="shared" si="43"/>
        <v>0</v>
      </c>
      <c r="AK168">
        <f t="shared" si="44"/>
        <v>0</v>
      </c>
      <c r="AL168">
        <f t="shared" si="45"/>
        <v>0</v>
      </c>
      <c r="AM168">
        <f t="shared" si="47"/>
        <v>0.22699999999999998</v>
      </c>
      <c r="AN168">
        <v>1.25106348198497</v>
      </c>
      <c r="AO168">
        <v>106.894189279451</v>
      </c>
      <c r="AP168">
        <v>0.77300000000000002</v>
      </c>
      <c r="AQ168">
        <v>109</v>
      </c>
      <c r="AR168">
        <v>0.18869337685673301</v>
      </c>
      <c r="AS168">
        <v>0.16363357088378</v>
      </c>
      <c r="AT168">
        <v>-0.16551248729229001</v>
      </c>
      <c r="AU168">
        <v>0.47543080177274499</v>
      </c>
      <c r="AV168">
        <v>1305.3013806143599</v>
      </c>
      <c r="AW168">
        <v>0.25</v>
      </c>
      <c r="AX168">
        <v>-6.2215045226678103E-2</v>
      </c>
      <c r="AY168">
        <v>6.0033276279840397E-2</v>
      </c>
      <c r="AZ168">
        <v>-0.188401854265976</v>
      </c>
      <c r="BA168">
        <v>5.3304449204006198E-2</v>
      </c>
      <c r="BB168">
        <v>1000</v>
      </c>
      <c r="BC168">
        <v>0.26200000000000001</v>
      </c>
    </row>
    <row r="169" spans="1:55" x14ac:dyDescent="0.25">
      <c r="A169">
        <v>8</v>
      </c>
      <c r="B169" t="s">
        <v>56</v>
      </c>
      <c r="C169" s="5">
        <v>2022</v>
      </c>
      <c r="D169" t="s">
        <v>58</v>
      </c>
      <c r="E169" s="3" t="s">
        <v>55</v>
      </c>
      <c r="F169" s="3" t="s">
        <v>54</v>
      </c>
      <c r="G169" s="1" t="s">
        <v>162</v>
      </c>
      <c r="H169" t="s">
        <v>24</v>
      </c>
      <c r="I169" t="s">
        <v>26</v>
      </c>
      <c r="J169" t="s">
        <v>60</v>
      </c>
      <c r="K169" t="s">
        <v>59</v>
      </c>
      <c r="L169" t="s">
        <v>29</v>
      </c>
      <c r="O169" t="s">
        <v>249</v>
      </c>
      <c r="P169" t="s">
        <v>152</v>
      </c>
      <c r="Q169" t="s">
        <v>74</v>
      </c>
      <c r="R169" t="s">
        <v>171</v>
      </c>
      <c r="S169" t="s">
        <v>548</v>
      </c>
      <c r="T169" t="s">
        <v>81</v>
      </c>
      <c r="U169" t="s">
        <v>189</v>
      </c>
      <c r="V169" t="s">
        <v>13</v>
      </c>
      <c r="W169" t="s">
        <v>414</v>
      </c>
      <c r="X169" t="s">
        <v>205</v>
      </c>
      <c r="AA169" t="s">
        <v>580</v>
      </c>
      <c r="AB169">
        <v>1</v>
      </c>
      <c r="AC169" t="s">
        <v>317</v>
      </c>
      <c r="AD169">
        <v>1</v>
      </c>
      <c r="AE169" t="s">
        <v>345</v>
      </c>
      <c r="AF169" t="str">
        <f t="shared" si="49"/>
        <v>NA</v>
      </c>
      <c r="AG169" t="str">
        <f t="shared" si="48"/>
        <v>NA</v>
      </c>
      <c r="AH169" t="str">
        <f t="shared" si="42"/>
        <v>NA</v>
      </c>
      <c r="AI169" t="str">
        <f t="shared" si="46"/>
        <v>NA</v>
      </c>
      <c r="AJ169">
        <f t="shared" si="43"/>
        <v>0</v>
      </c>
      <c r="AK169">
        <f t="shared" si="44"/>
        <v>0</v>
      </c>
      <c r="AL169">
        <f t="shared" si="45"/>
        <v>0</v>
      </c>
      <c r="AM169">
        <f t="shared" si="47"/>
        <v>0.23899999999999999</v>
      </c>
      <c r="AN169">
        <v>-0.92037656061377804</v>
      </c>
      <c r="AO169">
        <v>32.666946506010603</v>
      </c>
      <c r="AP169">
        <v>0.76100000000000001</v>
      </c>
      <c r="AQ169">
        <v>109</v>
      </c>
      <c r="AR169">
        <v>0.27267910890206798</v>
      </c>
      <c r="AS169">
        <v>0.153795020574506</v>
      </c>
      <c r="AT169">
        <v>-1.1559939432117999E-2</v>
      </c>
      <c r="AU169">
        <v>0.57484971251688</v>
      </c>
      <c r="AV169">
        <v>1000</v>
      </c>
      <c r="AW169">
        <v>7.0000000000000104E-2</v>
      </c>
      <c r="AX169">
        <v>9.7871164242938499E-2</v>
      </c>
      <c r="AY169">
        <v>9.71223624136483E-2</v>
      </c>
      <c r="AZ169">
        <v>-8.61563643286445E-2</v>
      </c>
      <c r="BA169">
        <v>0.28606971485714899</v>
      </c>
      <c r="BB169">
        <v>1000</v>
      </c>
      <c r="BC169">
        <v>0.316</v>
      </c>
    </row>
    <row r="170" spans="1:55" x14ac:dyDescent="0.25">
      <c r="A170">
        <v>8</v>
      </c>
      <c r="B170" t="s">
        <v>56</v>
      </c>
      <c r="C170" s="5">
        <v>2022</v>
      </c>
      <c r="D170" t="s">
        <v>58</v>
      </c>
      <c r="E170" s="3" t="s">
        <v>55</v>
      </c>
      <c r="F170" s="3" t="s">
        <v>54</v>
      </c>
      <c r="G170" s="1" t="s">
        <v>162</v>
      </c>
      <c r="H170" t="s">
        <v>24</v>
      </c>
      <c r="I170" t="s">
        <v>26</v>
      </c>
      <c r="J170" t="s">
        <v>60</v>
      </c>
      <c r="K170" t="s">
        <v>59</v>
      </c>
      <c r="L170" t="s">
        <v>29</v>
      </c>
      <c r="O170" t="s">
        <v>249</v>
      </c>
      <c r="P170" t="s">
        <v>152</v>
      </c>
      <c r="Q170" t="s">
        <v>74</v>
      </c>
      <c r="R170" t="s">
        <v>171</v>
      </c>
      <c r="S170" t="s">
        <v>548</v>
      </c>
      <c r="T170" t="s">
        <v>82</v>
      </c>
      <c r="U170" t="s">
        <v>190</v>
      </c>
      <c r="V170" t="s">
        <v>13</v>
      </c>
      <c r="W170" t="s">
        <v>414</v>
      </c>
      <c r="X170" t="s">
        <v>205</v>
      </c>
      <c r="AA170" t="s">
        <v>580</v>
      </c>
      <c r="AB170">
        <v>1</v>
      </c>
      <c r="AC170" t="s">
        <v>317</v>
      </c>
      <c r="AD170">
        <v>1</v>
      </c>
      <c r="AE170" t="s">
        <v>345</v>
      </c>
      <c r="AF170" t="str">
        <f t="shared" si="49"/>
        <v>NA</v>
      </c>
      <c r="AG170" t="str">
        <f t="shared" si="48"/>
        <v>NA</v>
      </c>
      <c r="AH170" t="str">
        <f t="shared" si="42"/>
        <v>NA</v>
      </c>
      <c r="AI170" t="str">
        <f t="shared" si="46"/>
        <v>NA</v>
      </c>
      <c r="AJ170">
        <f t="shared" si="43"/>
        <v>0</v>
      </c>
      <c r="AK170">
        <f t="shared" si="44"/>
        <v>0</v>
      </c>
      <c r="AL170">
        <f t="shared" si="45"/>
        <v>0</v>
      </c>
      <c r="AM170">
        <f t="shared" si="47"/>
        <v>0.31299999999999994</v>
      </c>
      <c r="AN170">
        <v>-1.15495309498691</v>
      </c>
      <c r="AO170">
        <v>21.816916959799801</v>
      </c>
      <c r="AP170">
        <v>0.68700000000000006</v>
      </c>
      <c r="AQ170">
        <v>109</v>
      </c>
      <c r="AR170">
        <v>-0.199403487625781</v>
      </c>
      <c r="AS170">
        <v>0.17085190620208099</v>
      </c>
      <c r="AT170">
        <v>-0.51359598905764903</v>
      </c>
      <c r="AU170">
        <v>0.13853617008135199</v>
      </c>
      <c r="AV170">
        <v>1000</v>
      </c>
      <c r="AW170">
        <v>0.23599999999999999</v>
      </c>
      <c r="AX170">
        <v>-6.1792182281983597E-2</v>
      </c>
      <c r="AY170">
        <v>5.3232860615480201E-2</v>
      </c>
      <c r="AZ170">
        <v>-0.16811158531345399</v>
      </c>
      <c r="BA170">
        <v>3.91536104434635E-2</v>
      </c>
      <c r="BB170">
        <v>1000</v>
      </c>
      <c r="BC170">
        <v>0.214</v>
      </c>
    </row>
    <row r="171" spans="1:55" x14ac:dyDescent="0.25">
      <c r="A171">
        <v>8</v>
      </c>
      <c r="B171" t="s">
        <v>56</v>
      </c>
      <c r="C171" s="5">
        <v>2022</v>
      </c>
      <c r="D171" t="s">
        <v>58</v>
      </c>
      <c r="E171" s="3" t="s">
        <v>55</v>
      </c>
      <c r="F171" s="3" t="s">
        <v>54</v>
      </c>
      <c r="G171" s="1" t="s">
        <v>162</v>
      </c>
      <c r="H171" t="s">
        <v>24</v>
      </c>
      <c r="I171" t="s">
        <v>26</v>
      </c>
      <c r="J171" t="s">
        <v>60</v>
      </c>
      <c r="K171" t="s">
        <v>59</v>
      </c>
      <c r="L171" t="s">
        <v>29</v>
      </c>
      <c r="O171" t="s">
        <v>249</v>
      </c>
      <c r="P171" t="s">
        <v>152</v>
      </c>
      <c r="Q171" t="s">
        <v>74</v>
      </c>
      <c r="R171" t="s">
        <v>171</v>
      </c>
      <c r="S171" t="s">
        <v>548</v>
      </c>
      <c r="T171" t="s">
        <v>83</v>
      </c>
      <c r="U171" t="s">
        <v>191</v>
      </c>
      <c r="V171" t="s">
        <v>13</v>
      </c>
      <c r="W171" t="s">
        <v>414</v>
      </c>
      <c r="X171" t="s">
        <v>205</v>
      </c>
      <c r="AA171" t="s">
        <v>580</v>
      </c>
      <c r="AB171">
        <v>1</v>
      </c>
      <c r="AC171" t="s">
        <v>317</v>
      </c>
      <c r="AD171">
        <v>1</v>
      </c>
      <c r="AE171" t="s">
        <v>345</v>
      </c>
      <c r="AF171" t="str">
        <f t="shared" si="49"/>
        <v>NA</v>
      </c>
      <c r="AG171" t="str">
        <f t="shared" si="48"/>
        <v>NA</v>
      </c>
      <c r="AH171" t="str">
        <f t="shared" si="42"/>
        <v>NA</v>
      </c>
      <c r="AI171" t="str">
        <f t="shared" si="46"/>
        <v>NA</v>
      </c>
      <c r="AJ171">
        <f t="shared" si="43"/>
        <v>0</v>
      </c>
      <c r="AK171">
        <f t="shared" si="44"/>
        <v>0</v>
      </c>
      <c r="AL171">
        <f t="shared" si="45"/>
        <v>0</v>
      </c>
      <c r="AM171">
        <f t="shared" si="47"/>
        <v>0.13700000000000001</v>
      </c>
      <c r="AN171">
        <v>-0.34425372103079699</v>
      </c>
      <c r="AO171">
        <v>8.3048899009808093</v>
      </c>
      <c r="AP171">
        <v>0.86299999999999999</v>
      </c>
      <c r="AQ171">
        <v>109</v>
      </c>
      <c r="AR171">
        <v>-0.140271538123139</v>
      </c>
      <c r="AS171">
        <v>0.154917894021842</v>
      </c>
      <c r="AT171">
        <v>-0.471901812838041</v>
      </c>
      <c r="AU171">
        <v>0.124621232927893</v>
      </c>
      <c r="AV171">
        <v>1000</v>
      </c>
      <c r="AW171">
        <v>0.372</v>
      </c>
      <c r="AX171">
        <v>-6.5886949135244399E-2</v>
      </c>
      <c r="AY171">
        <v>0.125612952233217</v>
      </c>
      <c r="AZ171">
        <v>-0.334962932640337</v>
      </c>
      <c r="BA171">
        <v>0.16366127644141701</v>
      </c>
      <c r="BB171">
        <v>1000</v>
      </c>
      <c r="BC171">
        <v>0.59799999999999998</v>
      </c>
    </row>
    <row r="172" spans="1:55" x14ac:dyDescent="0.25">
      <c r="A172">
        <v>8</v>
      </c>
      <c r="B172" t="s">
        <v>56</v>
      </c>
      <c r="C172" s="5">
        <v>2022</v>
      </c>
      <c r="D172" t="s">
        <v>58</v>
      </c>
      <c r="E172" s="3" t="s">
        <v>55</v>
      </c>
      <c r="F172" s="3" t="s">
        <v>54</v>
      </c>
      <c r="G172" s="1" t="s">
        <v>162</v>
      </c>
      <c r="H172" t="s">
        <v>24</v>
      </c>
      <c r="I172" t="s">
        <v>26</v>
      </c>
      <c r="J172" t="s">
        <v>60</v>
      </c>
      <c r="K172" t="s">
        <v>59</v>
      </c>
      <c r="L172" t="s">
        <v>29</v>
      </c>
      <c r="O172" t="s">
        <v>249</v>
      </c>
      <c r="P172" t="s">
        <v>152</v>
      </c>
      <c r="Q172" t="s">
        <v>74</v>
      </c>
      <c r="R172" t="s">
        <v>171</v>
      </c>
      <c r="S172" t="s">
        <v>548</v>
      </c>
      <c r="T172" t="s">
        <v>192</v>
      </c>
      <c r="U172" t="s">
        <v>193</v>
      </c>
      <c r="V172" t="s">
        <v>13</v>
      </c>
      <c r="W172" t="s">
        <v>414</v>
      </c>
      <c r="X172" t="s">
        <v>205</v>
      </c>
      <c r="AA172" t="s">
        <v>580</v>
      </c>
      <c r="AB172">
        <v>1</v>
      </c>
      <c r="AC172" t="s">
        <v>317</v>
      </c>
      <c r="AD172">
        <v>1</v>
      </c>
      <c r="AE172" t="s">
        <v>345</v>
      </c>
      <c r="AF172" t="str">
        <f t="shared" si="49"/>
        <v>NA</v>
      </c>
      <c r="AG172" t="str">
        <f t="shared" si="48"/>
        <v>NA</v>
      </c>
      <c r="AH172" t="str">
        <f t="shared" si="42"/>
        <v>NA</v>
      </c>
      <c r="AI172" t="str">
        <f t="shared" si="46"/>
        <v>NA</v>
      </c>
      <c r="AJ172">
        <f t="shared" si="43"/>
        <v>0</v>
      </c>
      <c r="AK172">
        <f t="shared" si="44"/>
        <v>0</v>
      </c>
      <c r="AL172">
        <f t="shared" si="45"/>
        <v>0</v>
      </c>
      <c r="AM172">
        <f t="shared" si="47"/>
        <v>0.129</v>
      </c>
      <c r="AN172">
        <v>0.13187290861977499</v>
      </c>
      <c r="AO172">
        <v>19.874167009856102</v>
      </c>
      <c r="AP172">
        <v>0.871</v>
      </c>
      <c r="AQ172">
        <v>109</v>
      </c>
      <c r="AR172">
        <v>-5.50622169381631E-2</v>
      </c>
      <c r="AS172">
        <v>0.14711414351309801</v>
      </c>
      <c r="AT172">
        <v>-0.32735185880301298</v>
      </c>
      <c r="AU172">
        <v>0.23609819482953801</v>
      </c>
      <c r="AV172">
        <v>1142.30901011128</v>
      </c>
      <c r="AW172">
        <v>0.68600000000000005</v>
      </c>
      <c r="AX172">
        <v>-2.7438202361013599E-2</v>
      </c>
      <c r="AY172">
        <v>0.11511925905758701</v>
      </c>
      <c r="AZ172">
        <v>-0.24966066530032499</v>
      </c>
      <c r="BA172">
        <v>0.19708864053245601</v>
      </c>
      <c r="BB172">
        <v>1000</v>
      </c>
      <c r="BC172">
        <v>0.81</v>
      </c>
    </row>
    <row r="173" spans="1:55" x14ac:dyDescent="0.25">
      <c r="A173">
        <v>8</v>
      </c>
      <c r="B173" t="s">
        <v>56</v>
      </c>
      <c r="C173" s="5">
        <v>2022</v>
      </c>
      <c r="D173" t="s">
        <v>58</v>
      </c>
      <c r="E173" s="3" t="s">
        <v>55</v>
      </c>
      <c r="F173" s="3" t="s">
        <v>54</v>
      </c>
      <c r="G173" s="1" t="s">
        <v>162</v>
      </c>
      <c r="H173" t="s">
        <v>24</v>
      </c>
      <c r="I173" t="s">
        <v>26</v>
      </c>
      <c r="J173" t="s">
        <v>60</v>
      </c>
      <c r="K173" t="s">
        <v>59</v>
      </c>
      <c r="L173" t="s">
        <v>29</v>
      </c>
      <c r="O173" t="s">
        <v>249</v>
      </c>
      <c r="P173" t="s">
        <v>152</v>
      </c>
      <c r="Q173" t="s">
        <v>74</v>
      </c>
      <c r="R173" t="s">
        <v>171</v>
      </c>
      <c r="S173" t="s">
        <v>548</v>
      </c>
      <c r="T173" t="s">
        <v>195</v>
      </c>
      <c r="U173" t="s">
        <v>194</v>
      </c>
      <c r="V173" t="s">
        <v>13</v>
      </c>
      <c r="W173" t="s">
        <v>414</v>
      </c>
      <c r="X173" t="s">
        <v>205</v>
      </c>
      <c r="AA173" t="s">
        <v>580</v>
      </c>
      <c r="AB173">
        <v>1</v>
      </c>
      <c r="AC173" t="s">
        <v>317</v>
      </c>
      <c r="AD173">
        <v>1</v>
      </c>
      <c r="AE173" t="s">
        <v>345</v>
      </c>
      <c r="AF173" t="str">
        <f t="shared" si="49"/>
        <v>NA</v>
      </c>
      <c r="AG173" t="str">
        <f t="shared" si="48"/>
        <v>NA</v>
      </c>
      <c r="AH173" t="str">
        <f t="shared" si="42"/>
        <v>NA</v>
      </c>
      <c r="AI173" t="str">
        <f t="shared" si="46"/>
        <v>NA</v>
      </c>
      <c r="AJ173">
        <f t="shared" si="43"/>
        <v>0</v>
      </c>
      <c r="AK173">
        <f t="shared" si="44"/>
        <v>0</v>
      </c>
      <c r="AL173">
        <f t="shared" si="45"/>
        <v>0</v>
      </c>
      <c r="AM173">
        <f t="shared" si="47"/>
        <v>0.17900000000000005</v>
      </c>
      <c r="AN173">
        <v>0.23678287910555801</v>
      </c>
      <c r="AO173">
        <v>39.921115294932299</v>
      </c>
      <c r="AP173">
        <v>0.82099999999999995</v>
      </c>
      <c r="AQ173">
        <v>109</v>
      </c>
      <c r="AR173">
        <v>-0.119918098726603</v>
      </c>
      <c r="AS173">
        <v>0.13105109930789199</v>
      </c>
      <c r="AT173">
        <v>-0.38903387464233702</v>
      </c>
      <c r="AU173">
        <v>0.12912496698845599</v>
      </c>
      <c r="AV173">
        <v>999.99999999999898</v>
      </c>
      <c r="AW173">
        <v>0.36199999999999999</v>
      </c>
      <c r="AX173">
        <v>1.0006152218360299E-2</v>
      </c>
      <c r="AY173">
        <v>0.10707130649142101</v>
      </c>
      <c r="AZ173">
        <v>-0.21157209452940201</v>
      </c>
      <c r="BA173">
        <v>0.20599268315163499</v>
      </c>
      <c r="BB173">
        <v>1000</v>
      </c>
      <c r="BC173">
        <v>0.92800000000000005</v>
      </c>
    </row>
    <row r="174" spans="1:55" x14ac:dyDescent="0.25">
      <c r="A174">
        <v>8</v>
      </c>
      <c r="B174" t="s">
        <v>56</v>
      </c>
      <c r="C174" s="5">
        <v>2022</v>
      </c>
      <c r="D174" t="s">
        <v>58</v>
      </c>
      <c r="E174" s="3" t="s">
        <v>55</v>
      </c>
      <c r="F174" s="3" t="s">
        <v>54</v>
      </c>
      <c r="G174" s="1" t="s">
        <v>162</v>
      </c>
      <c r="H174" t="s">
        <v>24</v>
      </c>
      <c r="I174" t="s">
        <v>26</v>
      </c>
      <c r="J174" t="s">
        <v>60</v>
      </c>
      <c r="K174" t="s">
        <v>59</v>
      </c>
      <c r="L174" t="s">
        <v>29</v>
      </c>
      <c r="P174" t="s">
        <v>152</v>
      </c>
      <c r="Q174" t="s">
        <v>73</v>
      </c>
      <c r="R174" t="s">
        <v>172</v>
      </c>
      <c r="S174" t="s">
        <v>548</v>
      </c>
      <c r="T174" t="s">
        <v>79</v>
      </c>
      <c r="U174" t="s">
        <v>173</v>
      </c>
      <c r="V174" t="s">
        <v>11</v>
      </c>
      <c r="W174" t="s">
        <v>414</v>
      </c>
      <c r="X174" t="s">
        <v>205</v>
      </c>
      <c r="AA174" t="s">
        <v>580</v>
      </c>
      <c r="AB174" t="s">
        <v>345</v>
      </c>
      <c r="AC174" t="s">
        <v>317</v>
      </c>
      <c r="AD174">
        <v>1</v>
      </c>
      <c r="AE174" t="s">
        <v>345</v>
      </c>
      <c r="AF174" t="str">
        <f t="shared" si="49"/>
        <v>disruptive</v>
      </c>
      <c r="AG174" t="str">
        <f t="shared" si="48"/>
        <v>disruptive</v>
      </c>
      <c r="AH174">
        <f t="shared" si="42"/>
        <v>0.26051852372790801</v>
      </c>
      <c r="AI174">
        <f t="shared" si="46"/>
        <v>0.1143020209506934</v>
      </c>
      <c r="AJ174">
        <f t="shared" si="43"/>
        <v>1</v>
      </c>
      <c r="AK174">
        <f t="shared" si="44"/>
        <v>1</v>
      </c>
      <c r="AL174">
        <f t="shared" si="45"/>
        <v>1</v>
      </c>
      <c r="AM174">
        <f t="shared" si="47"/>
        <v>4.1000000000000036E-2</v>
      </c>
      <c r="AN174">
        <v>1.0135177678520599</v>
      </c>
      <c r="AO174">
        <v>1.4885332211030999</v>
      </c>
      <c r="AP174">
        <v>0.95899999999999996</v>
      </c>
      <c r="AQ174">
        <v>107</v>
      </c>
      <c r="AR174">
        <v>-0.26692837365064898</v>
      </c>
      <c r="AS174">
        <v>0.111711060850154</v>
      </c>
      <c r="AT174">
        <v>-0.49080312685691801</v>
      </c>
      <c r="AU174">
        <v>-5.7063457701588001E-2</v>
      </c>
      <c r="AV174">
        <v>1000</v>
      </c>
      <c r="AW174">
        <v>2.4E-2</v>
      </c>
      <c r="AX174">
        <v>0.13025926186395401</v>
      </c>
      <c r="AY174">
        <v>5.7151010475346702E-2</v>
      </c>
      <c r="AZ174">
        <v>2.41767167171929E-2</v>
      </c>
      <c r="BA174">
        <v>0.242457283835392</v>
      </c>
      <c r="BB174">
        <v>999.99999999999898</v>
      </c>
      <c r="BC174">
        <v>2.1999999999999999E-2</v>
      </c>
    </row>
    <row r="175" spans="1:55" x14ac:dyDescent="0.25">
      <c r="A175">
        <v>8</v>
      </c>
      <c r="B175" t="s">
        <v>56</v>
      </c>
      <c r="C175" s="5">
        <v>2022</v>
      </c>
      <c r="D175" t="s">
        <v>58</v>
      </c>
      <c r="E175" s="3" t="s">
        <v>55</v>
      </c>
      <c r="F175" s="3" t="s">
        <v>54</v>
      </c>
      <c r="G175" s="1" t="s">
        <v>162</v>
      </c>
      <c r="H175" t="s">
        <v>24</v>
      </c>
      <c r="I175" t="s">
        <v>26</v>
      </c>
      <c r="J175" t="s">
        <v>60</v>
      </c>
      <c r="K175" t="s">
        <v>59</v>
      </c>
      <c r="L175" t="s">
        <v>29</v>
      </c>
      <c r="P175" t="s">
        <v>152</v>
      </c>
      <c r="Q175" t="s">
        <v>73</v>
      </c>
      <c r="R175" t="s">
        <v>172</v>
      </c>
      <c r="S175" t="s">
        <v>548</v>
      </c>
      <c r="T175" t="s">
        <v>63</v>
      </c>
      <c r="U175" t="s">
        <v>174</v>
      </c>
      <c r="V175" t="s">
        <v>11</v>
      </c>
      <c r="W175" t="s">
        <v>414</v>
      </c>
      <c r="X175" t="s">
        <v>205</v>
      </c>
      <c r="AA175" t="s">
        <v>580</v>
      </c>
      <c r="AB175" t="s">
        <v>345</v>
      </c>
      <c r="AC175" t="s">
        <v>317</v>
      </c>
      <c r="AD175">
        <v>1</v>
      </c>
      <c r="AE175" t="s">
        <v>345</v>
      </c>
      <c r="AF175" t="str">
        <f t="shared" si="49"/>
        <v>NA</v>
      </c>
      <c r="AG175" t="str">
        <f t="shared" si="48"/>
        <v>NA</v>
      </c>
      <c r="AH175" t="str">
        <f t="shared" si="42"/>
        <v>NA</v>
      </c>
      <c r="AI175" t="str">
        <f t="shared" si="46"/>
        <v>NA</v>
      </c>
      <c r="AJ175">
        <f t="shared" si="43"/>
        <v>0</v>
      </c>
      <c r="AK175">
        <f t="shared" si="44"/>
        <v>0</v>
      </c>
      <c r="AL175">
        <f t="shared" si="45"/>
        <v>0</v>
      </c>
      <c r="AM175">
        <f t="shared" si="47"/>
        <v>0.18200000000000005</v>
      </c>
      <c r="AN175">
        <v>0.74315672688463197</v>
      </c>
      <c r="AO175">
        <v>35.248261132042202</v>
      </c>
      <c r="AP175">
        <v>0.81799999999999995</v>
      </c>
      <c r="AQ175">
        <v>107</v>
      </c>
      <c r="AR175">
        <v>0.150155244376587</v>
      </c>
      <c r="AS175">
        <v>0.11972459432602001</v>
      </c>
      <c r="AT175">
        <v>-7.9765858972678003E-2</v>
      </c>
      <c r="AU175">
        <v>0.37317237877868997</v>
      </c>
      <c r="AV175">
        <v>999.99999999999898</v>
      </c>
      <c r="AW175">
        <v>0.22</v>
      </c>
      <c r="AX175">
        <v>-7.3921202568224306E-2</v>
      </c>
      <c r="AY175">
        <v>6.4611147278901701E-2</v>
      </c>
      <c r="AZ175">
        <v>-0.205408218345838</v>
      </c>
      <c r="BA175">
        <v>4.1160811582812998E-2</v>
      </c>
      <c r="BB175">
        <v>999.99999999999898</v>
      </c>
      <c r="BC175">
        <v>0.23599999999999999</v>
      </c>
    </row>
    <row r="176" spans="1:55" x14ac:dyDescent="0.25">
      <c r="A176">
        <v>8</v>
      </c>
      <c r="B176" t="s">
        <v>56</v>
      </c>
      <c r="C176" s="5">
        <v>2022</v>
      </c>
      <c r="D176" t="s">
        <v>58</v>
      </c>
      <c r="E176" s="3" t="s">
        <v>55</v>
      </c>
      <c r="F176" s="3" t="s">
        <v>54</v>
      </c>
      <c r="G176" s="1" t="s">
        <v>162</v>
      </c>
      <c r="H176" t="s">
        <v>24</v>
      </c>
      <c r="I176" t="s">
        <v>26</v>
      </c>
      <c r="J176" t="s">
        <v>60</v>
      </c>
      <c r="K176" t="s">
        <v>59</v>
      </c>
      <c r="L176" t="s">
        <v>29</v>
      </c>
      <c r="P176" t="s">
        <v>152</v>
      </c>
      <c r="Q176" t="s">
        <v>73</v>
      </c>
      <c r="R176" t="s">
        <v>172</v>
      </c>
      <c r="S176" t="s">
        <v>548</v>
      </c>
      <c r="T176" t="s">
        <v>64</v>
      </c>
      <c r="U176" t="s">
        <v>201</v>
      </c>
      <c r="V176" t="s">
        <v>11</v>
      </c>
      <c r="W176" t="s">
        <v>414</v>
      </c>
      <c r="X176" t="s">
        <v>205</v>
      </c>
      <c r="AA176" t="s">
        <v>580</v>
      </c>
      <c r="AB176" t="s">
        <v>345</v>
      </c>
      <c r="AC176" t="s">
        <v>317</v>
      </c>
      <c r="AD176">
        <v>1</v>
      </c>
      <c r="AE176" t="s">
        <v>345</v>
      </c>
      <c r="AF176" t="str">
        <f t="shared" si="49"/>
        <v>NA</v>
      </c>
      <c r="AG176" t="str">
        <f t="shared" si="48"/>
        <v>NA</v>
      </c>
      <c r="AH176" t="str">
        <f t="shared" si="42"/>
        <v>NA</v>
      </c>
      <c r="AI176" t="str">
        <f t="shared" si="46"/>
        <v>NA</v>
      </c>
      <c r="AJ176">
        <f t="shared" si="43"/>
        <v>0</v>
      </c>
      <c r="AK176">
        <f t="shared" si="44"/>
        <v>0</v>
      </c>
      <c r="AL176">
        <f t="shared" si="45"/>
        <v>0</v>
      </c>
      <c r="AM176">
        <f t="shared" si="47"/>
        <v>0.27100000000000002</v>
      </c>
      <c r="AN176">
        <v>0.55157127472822998</v>
      </c>
      <c r="AO176">
        <v>23.950680971902599</v>
      </c>
      <c r="AP176">
        <v>0.72899999999999998</v>
      </c>
      <c r="AQ176">
        <v>107</v>
      </c>
      <c r="AR176">
        <v>3.95391539723551E-2</v>
      </c>
      <c r="AS176">
        <v>0.20468896231127201</v>
      </c>
      <c r="AT176">
        <v>-0.32817568876816899</v>
      </c>
      <c r="AU176">
        <v>0.46521599112020301</v>
      </c>
      <c r="AV176">
        <v>832.27319830726697</v>
      </c>
      <c r="AW176">
        <v>0.85399999999999998</v>
      </c>
      <c r="AX176">
        <v>3.3713720166344899E-2</v>
      </c>
      <c r="AY176">
        <v>6.4805044708560605E-2</v>
      </c>
      <c r="AZ176">
        <v>-9.9682949483394595E-2</v>
      </c>
      <c r="BA176">
        <v>0.155977024100139</v>
      </c>
      <c r="BB176">
        <v>1000</v>
      </c>
      <c r="BC176">
        <v>0.61799999999999999</v>
      </c>
    </row>
    <row r="177" spans="1:55" x14ac:dyDescent="0.25">
      <c r="A177">
        <v>8</v>
      </c>
      <c r="B177" t="s">
        <v>56</v>
      </c>
      <c r="C177" s="5">
        <v>2022</v>
      </c>
      <c r="D177" t="s">
        <v>58</v>
      </c>
      <c r="E177" s="3" t="s">
        <v>55</v>
      </c>
      <c r="F177" s="3" t="s">
        <v>54</v>
      </c>
      <c r="G177" s="1" t="s">
        <v>162</v>
      </c>
      <c r="H177" t="s">
        <v>24</v>
      </c>
      <c r="I177" t="s">
        <v>26</v>
      </c>
      <c r="J177" t="s">
        <v>60</v>
      </c>
      <c r="K177" t="s">
        <v>59</v>
      </c>
      <c r="L177" t="s">
        <v>29</v>
      </c>
      <c r="P177" t="s">
        <v>152</v>
      </c>
      <c r="Q177" t="s">
        <v>73</v>
      </c>
      <c r="R177" t="s">
        <v>172</v>
      </c>
      <c r="S177" t="s">
        <v>548</v>
      </c>
      <c r="T177" t="s">
        <v>65</v>
      </c>
      <c r="U177" t="s">
        <v>187</v>
      </c>
      <c r="V177" t="s">
        <v>11</v>
      </c>
      <c r="W177" t="s">
        <v>414</v>
      </c>
      <c r="X177" t="s">
        <v>205</v>
      </c>
      <c r="AA177" t="s">
        <v>580</v>
      </c>
      <c r="AB177" t="s">
        <v>345</v>
      </c>
      <c r="AC177" t="s">
        <v>317</v>
      </c>
      <c r="AD177">
        <v>1</v>
      </c>
      <c r="AE177" t="s">
        <v>345</v>
      </c>
      <c r="AF177" t="str">
        <f t="shared" si="49"/>
        <v>NA</v>
      </c>
      <c r="AG177" t="str">
        <f t="shared" si="48"/>
        <v>NA</v>
      </c>
      <c r="AH177" t="str">
        <f t="shared" si="42"/>
        <v>NA</v>
      </c>
      <c r="AI177" t="str">
        <f t="shared" si="46"/>
        <v>NA</v>
      </c>
      <c r="AJ177">
        <f t="shared" si="43"/>
        <v>0</v>
      </c>
      <c r="AK177">
        <f t="shared" si="44"/>
        <v>0</v>
      </c>
      <c r="AL177">
        <f t="shared" si="45"/>
        <v>0</v>
      </c>
      <c r="AM177">
        <f t="shared" si="47"/>
        <v>0.42700000000000005</v>
      </c>
      <c r="AN177">
        <v>-0.82806420867633701</v>
      </c>
      <c r="AO177">
        <v>86.224908973212194</v>
      </c>
      <c r="AP177">
        <v>0.57299999999999995</v>
      </c>
      <c r="AQ177">
        <v>107</v>
      </c>
      <c r="AR177">
        <v>-9.8762289331738196E-2</v>
      </c>
      <c r="AS177">
        <v>0.18434959293773601</v>
      </c>
      <c r="AT177">
        <v>-0.45192408703951498</v>
      </c>
      <c r="AU177">
        <v>0.26861177649698198</v>
      </c>
      <c r="AV177">
        <v>1000</v>
      </c>
      <c r="AW177">
        <v>0.56200000000000006</v>
      </c>
      <c r="AX177">
        <v>6.8313890175310003E-3</v>
      </c>
      <c r="AY177">
        <v>4.48441596396352E-2</v>
      </c>
      <c r="AZ177">
        <v>-8.1891387380892397E-2</v>
      </c>
      <c r="BA177">
        <v>8.9434437075397E-2</v>
      </c>
      <c r="BB177">
        <v>999.99999999999795</v>
      </c>
      <c r="BC177">
        <v>0.88</v>
      </c>
    </row>
    <row r="178" spans="1:55" x14ac:dyDescent="0.25">
      <c r="A178">
        <v>8</v>
      </c>
      <c r="B178" t="s">
        <v>56</v>
      </c>
      <c r="C178" s="5">
        <v>2022</v>
      </c>
      <c r="D178" t="s">
        <v>58</v>
      </c>
      <c r="E178" s="3" t="s">
        <v>55</v>
      </c>
      <c r="F178" s="3" t="s">
        <v>54</v>
      </c>
      <c r="G178" s="1" t="s">
        <v>162</v>
      </c>
      <c r="H178" t="s">
        <v>24</v>
      </c>
      <c r="I178" t="s">
        <v>26</v>
      </c>
      <c r="J178" t="s">
        <v>60</v>
      </c>
      <c r="K178" t="s">
        <v>59</v>
      </c>
      <c r="L178" t="s">
        <v>29</v>
      </c>
      <c r="P178" t="s">
        <v>152</v>
      </c>
      <c r="Q178" t="s">
        <v>73</v>
      </c>
      <c r="R178" t="s">
        <v>172</v>
      </c>
      <c r="S178" t="s">
        <v>548</v>
      </c>
      <c r="T178" t="s">
        <v>66</v>
      </c>
      <c r="U178" t="s">
        <v>176</v>
      </c>
      <c r="V178" t="s">
        <v>40</v>
      </c>
      <c r="W178" t="s">
        <v>414</v>
      </c>
      <c r="X178" t="s">
        <v>205</v>
      </c>
      <c r="AA178" t="s">
        <v>580</v>
      </c>
      <c r="AB178" t="s">
        <v>345</v>
      </c>
      <c r="AC178" t="s">
        <v>317</v>
      </c>
      <c r="AD178">
        <v>1</v>
      </c>
      <c r="AE178" t="s">
        <v>345</v>
      </c>
      <c r="AF178" t="str">
        <f t="shared" si="49"/>
        <v>NA</v>
      </c>
      <c r="AG178" t="str">
        <f t="shared" si="48"/>
        <v>NA</v>
      </c>
      <c r="AH178" t="str">
        <f t="shared" si="42"/>
        <v>NA</v>
      </c>
      <c r="AI178" t="str">
        <f t="shared" si="46"/>
        <v>NA</v>
      </c>
      <c r="AJ178">
        <f t="shared" si="43"/>
        <v>0</v>
      </c>
      <c r="AK178">
        <f t="shared" si="44"/>
        <v>0</v>
      </c>
      <c r="AL178">
        <f t="shared" si="45"/>
        <v>0</v>
      </c>
      <c r="AM178">
        <f t="shared" si="47"/>
        <v>0.10699999999999998</v>
      </c>
      <c r="AN178">
        <v>0.44829466695949099</v>
      </c>
      <c r="AO178">
        <v>6.12278889411325</v>
      </c>
      <c r="AP178">
        <v>0.89300000000000002</v>
      </c>
      <c r="AQ178">
        <v>107</v>
      </c>
      <c r="AR178">
        <v>0.13893507349064901</v>
      </c>
      <c r="AS178">
        <v>0.25092899452899498</v>
      </c>
      <c r="AT178">
        <v>-0.38611999692875498</v>
      </c>
      <c r="AU178">
        <v>0.58487624447298003</v>
      </c>
      <c r="AV178">
        <v>1000</v>
      </c>
      <c r="AW178">
        <v>0.56599999999999995</v>
      </c>
      <c r="AX178">
        <v>-0.13727275624219001</v>
      </c>
      <c r="AY178">
        <v>9.37173986397698E-2</v>
      </c>
      <c r="AZ178">
        <v>-0.31724908358592102</v>
      </c>
      <c r="BA178">
        <v>5.44416082266252E-2</v>
      </c>
      <c r="BB178">
        <v>999.99999999999898</v>
      </c>
      <c r="BC178">
        <v>0.14399999999999999</v>
      </c>
    </row>
    <row r="179" spans="1:55" x14ac:dyDescent="0.25">
      <c r="A179">
        <v>8</v>
      </c>
      <c r="B179" t="s">
        <v>56</v>
      </c>
      <c r="C179" s="5">
        <v>2022</v>
      </c>
      <c r="D179" t="s">
        <v>58</v>
      </c>
      <c r="E179" s="3" t="s">
        <v>55</v>
      </c>
      <c r="F179" s="3" t="s">
        <v>54</v>
      </c>
      <c r="G179" s="1" t="s">
        <v>162</v>
      </c>
      <c r="H179" t="s">
        <v>24</v>
      </c>
      <c r="I179" t="s">
        <v>26</v>
      </c>
      <c r="J179" t="s">
        <v>60</v>
      </c>
      <c r="K179" t="s">
        <v>59</v>
      </c>
      <c r="L179" t="s">
        <v>29</v>
      </c>
      <c r="P179" t="s">
        <v>152</v>
      </c>
      <c r="Q179" t="s">
        <v>73</v>
      </c>
      <c r="R179" t="s">
        <v>172</v>
      </c>
      <c r="S179" t="s">
        <v>548</v>
      </c>
      <c r="T179" t="s">
        <v>67</v>
      </c>
      <c r="U179" t="s">
        <v>177</v>
      </c>
      <c r="V179" t="s">
        <v>40</v>
      </c>
      <c r="W179" t="s">
        <v>414</v>
      </c>
      <c r="X179" t="s">
        <v>205</v>
      </c>
      <c r="AA179" t="s">
        <v>580</v>
      </c>
      <c r="AB179" t="s">
        <v>345</v>
      </c>
      <c r="AC179" t="s">
        <v>317</v>
      </c>
      <c r="AD179">
        <v>1</v>
      </c>
      <c r="AE179" t="s">
        <v>343</v>
      </c>
      <c r="AF179" t="str">
        <f t="shared" si="49"/>
        <v>NA</v>
      </c>
      <c r="AG179" t="str">
        <f t="shared" si="48"/>
        <v>NA</v>
      </c>
      <c r="AH179" t="str">
        <f t="shared" si="42"/>
        <v>NA</v>
      </c>
      <c r="AI179" t="str">
        <f t="shared" si="46"/>
        <v>NA</v>
      </c>
      <c r="AJ179">
        <f t="shared" si="43"/>
        <v>0</v>
      </c>
      <c r="AK179">
        <f t="shared" si="44"/>
        <v>0</v>
      </c>
      <c r="AL179">
        <f t="shared" si="45"/>
        <v>0</v>
      </c>
      <c r="AM179">
        <f t="shared" si="47"/>
        <v>0.247</v>
      </c>
      <c r="AN179">
        <v>-1.20537348541858</v>
      </c>
      <c r="AO179">
        <v>27.809554093756098</v>
      </c>
      <c r="AP179">
        <v>0.753</v>
      </c>
      <c r="AQ179">
        <v>107</v>
      </c>
      <c r="AR179">
        <v>0.214260496525117</v>
      </c>
      <c r="AS179">
        <v>0.13649407701215599</v>
      </c>
      <c r="AT179">
        <v>-6.0613303219724898E-2</v>
      </c>
      <c r="AU179">
        <v>0.48257392113737302</v>
      </c>
      <c r="AV179">
        <v>999.99999999999898</v>
      </c>
      <c r="AW179">
        <v>0.11600000000000001</v>
      </c>
      <c r="AX179">
        <v>6.2625233370602496E-2</v>
      </c>
      <c r="AY179">
        <v>6.3764061512955494E-2</v>
      </c>
      <c r="AZ179">
        <v>-6.5526508988114102E-2</v>
      </c>
      <c r="BA179">
        <v>0.17963648452860101</v>
      </c>
      <c r="BB179">
        <v>905.46154757291094</v>
      </c>
      <c r="BC179">
        <v>0.318</v>
      </c>
    </row>
    <row r="180" spans="1:55" x14ac:dyDescent="0.25">
      <c r="A180">
        <v>8</v>
      </c>
      <c r="B180" t="s">
        <v>56</v>
      </c>
      <c r="C180" s="5">
        <v>2022</v>
      </c>
      <c r="D180" t="s">
        <v>58</v>
      </c>
      <c r="E180" s="3" t="s">
        <v>55</v>
      </c>
      <c r="F180" s="3" t="s">
        <v>54</v>
      </c>
      <c r="G180" s="1" t="s">
        <v>162</v>
      </c>
      <c r="H180" t="s">
        <v>24</v>
      </c>
      <c r="I180" t="s">
        <v>26</v>
      </c>
      <c r="J180" t="s">
        <v>60</v>
      </c>
      <c r="K180" t="s">
        <v>59</v>
      </c>
      <c r="L180" t="s">
        <v>29</v>
      </c>
      <c r="P180" t="s">
        <v>152</v>
      </c>
      <c r="Q180" t="s">
        <v>73</v>
      </c>
      <c r="R180" t="s">
        <v>172</v>
      </c>
      <c r="S180" t="s">
        <v>548</v>
      </c>
      <c r="T180" t="s">
        <v>68</v>
      </c>
      <c r="U180" t="s">
        <v>178</v>
      </c>
      <c r="V180" t="s">
        <v>40</v>
      </c>
      <c r="W180" t="s">
        <v>414</v>
      </c>
      <c r="X180" t="s">
        <v>205</v>
      </c>
      <c r="AA180" t="s">
        <v>580</v>
      </c>
      <c r="AB180" t="s">
        <v>345</v>
      </c>
      <c r="AC180" t="s">
        <v>317</v>
      </c>
      <c r="AD180">
        <v>1</v>
      </c>
      <c r="AE180" t="s">
        <v>345</v>
      </c>
      <c r="AF180" t="str">
        <f t="shared" si="49"/>
        <v>NA</v>
      </c>
      <c r="AG180" t="str">
        <f t="shared" si="48"/>
        <v>NA</v>
      </c>
      <c r="AH180" t="str">
        <f t="shared" si="42"/>
        <v>NA</v>
      </c>
      <c r="AI180" t="str">
        <f t="shared" si="46"/>
        <v>NA</v>
      </c>
      <c r="AJ180">
        <f t="shared" si="43"/>
        <v>0</v>
      </c>
      <c r="AK180">
        <f t="shared" si="44"/>
        <v>0</v>
      </c>
      <c r="AL180">
        <f t="shared" si="45"/>
        <v>0</v>
      </c>
      <c r="AM180">
        <f t="shared" si="47"/>
        <v>0.13300000000000001</v>
      </c>
      <c r="AN180">
        <v>0.51195721600696298</v>
      </c>
      <c r="AO180">
        <v>80.286965177779905</v>
      </c>
      <c r="AP180">
        <v>0.86699999999999999</v>
      </c>
      <c r="AQ180">
        <v>107</v>
      </c>
      <c r="AR180">
        <v>4.8300239947591098E-2</v>
      </c>
      <c r="AS180">
        <v>0.1225186356298</v>
      </c>
      <c r="AT180">
        <v>-0.187165284412913</v>
      </c>
      <c r="AU180">
        <v>0.281770288543157</v>
      </c>
      <c r="AV180">
        <v>1000</v>
      </c>
      <c r="AW180">
        <v>0.66200000000000003</v>
      </c>
      <c r="AX180">
        <v>-2.6245656838509501E-2</v>
      </c>
      <c r="AY180">
        <v>7.6439516278205194E-2</v>
      </c>
      <c r="AZ180">
        <v>-0.16025545354932499</v>
      </c>
      <c r="BA180">
        <v>0.13416324860008899</v>
      </c>
      <c r="BB180">
        <v>999.99999999999898</v>
      </c>
      <c r="BC180">
        <v>0.70399999999999996</v>
      </c>
    </row>
    <row r="181" spans="1:55" x14ac:dyDescent="0.25">
      <c r="A181">
        <v>8</v>
      </c>
      <c r="B181" t="s">
        <v>56</v>
      </c>
      <c r="C181" s="5">
        <v>2022</v>
      </c>
      <c r="D181" t="s">
        <v>58</v>
      </c>
      <c r="E181" s="3" t="s">
        <v>55</v>
      </c>
      <c r="F181" s="3" t="s">
        <v>54</v>
      </c>
      <c r="G181" s="1" t="s">
        <v>162</v>
      </c>
      <c r="H181" t="s">
        <v>24</v>
      </c>
      <c r="I181" t="s">
        <v>26</v>
      </c>
      <c r="J181" t="s">
        <v>60</v>
      </c>
      <c r="K181" t="s">
        <v>59</v>
      </c>
      <c r="L181" t="s">
        <v>29</v>
      </c>
      <c r="P181" t="s">
        <v>152</v>
      </c>
      <c r="Q181" t="s">
        <v>73</v>
      </c>
      <c r="R181" t="s">
        <v>172</v>
      </c>
      <c r="S181" t="s">
        <v>548</v>
      </c>
      <c r="T181" t="s">
        <v>69</v>
      </c>
      <c r="U181" t="s">
        <v>179</v>
      </c>
      <c r="V181" t="s">
        <v>40</v>
      </c>
      <c r="W181" t="s">
        <v>414</v>
      </c>
      <c r="X181" t="s">
        <v>205</v>
      </c>
      <c r="AA181" t="s">
        <v>580</v>
      </c>
      <c r="AB181" t="s">
        <v>345</v>
      </c>
      <c r="AC181" t="s">
        <v>317</v>
      </c>
      <c r="AD181">
        <v>1</v>
      </c>
      <c r="AE181" t="s">
        <v>345</v>
      </c>
      <c r="AF181" t="str">
        <f t="shared" si="49"/>
        <v>NA</v>
      </c>
      <c r="AG181" t="str">
        <f t="shared" si="48"/>
        <v>NA</v>
      </c>
      <c r="AH181" t="str">
        <f t="shared" si="42"/>
        <v>NA</v>
      </c>
      <c r="AI181" t="str">
        <f t="shared" si="46"/>
        <v>NA</v>
      </c>
      <c r="AJ181">
        <f t="shared" si="43"/>
        <v>0</v>
      </c>
      <c r="AK181">
        <f t="shared" si="44"/>
        <v>0</v>
      </c>
      <c r="AL181">
        <f t="shared" si="45"/>
        <v>0</v>
      </c>
      <c r="AM181">
        <f t="shared" si="47"/>
        <v>8.9999999999999969E-2</v>
      </c>
      <c r="AN181">
        <v>9.6102458693728701E-2</v>
      </c>
      <c r="AO181">
        <v>17.0038548422832</v>
      </c>
      <c r="AP181">
        <v>0.91</v>
      </c>
      <c r="AQ181">
        <v>107</v>
      </c>
      <c r="AR181">
        <v>2.3125929234778901E-2</v>
      </c>
      <c r="AS181">
        <v>0.16010807595739199</v>
      </c>
      <c r="AT181">
        <v>-0.2943724841316</v>
      </c>
      <c r="AU181">
        <v>0.332982066989643</v>
      </c>
      <c r="AV181">
        <v>1022.11380105972</v>
      </c>
      <c r="AW181">
        <v>0.91</v>
      </c>
      <c r="AX181">
        <v>-8.8373745260062794E-2</v>
      </c>
      <c r="AY181">
        <v>0.12640655937422701</v>
      </c>
      <c r="AZ181">
        <v>-0.35696699513937302</v>
      </c>
      <c r="BA181">
        <v>0.13807667023502301</v>
      </c>
      <c r="BB181">
        <v>1000</v>
      </c>
      <c r="BC181">
        <v>0.48599999999999999</v>
      </c>
    </row>
    <row r="182" spans="1:55" x14ac:dyDescent="0.25">
      <c r="A182">
        <v>8</v>
      </c>
      <c r="B182" t="s">
        <v>56</v>
      </c>
      <c r="C182" s="5">
        <v>2022</v>
      </c>
      <c r="D182" t="s">
        <v>58</v>
      </c>
      <c r="E182" s="3" t="s">
        <v>55</v>
      </c>
      <c r="F182" s="3" t="s">
        <v>54</v>
      </c>
      <c r="G182" s="1" t="s">
        <v>162</v>
      </c>
      <c r="H182" t="s">
        <v>24</v>
      </c>
      <c r="I182" t="s">
        <v>26</v>
      </c>
      <c r="J182" t="s">
        <v>60</v>
      </c>
      <c r="K182" t="s">
        <v>59</v>
      </c>
      <c r="L182" t="s">
        <v>29</v>
      </c>
      <c r="P182" t="s">
        <v>152</v>
      </c>
      <c r="Q182" t="s">
        <v>73</v>
      </c>
      <c r="R182" t="s">
        <v>172</v>
      </c>
      <c r="S182" t="s">
        <v>548</v>
      </c>
      <c r="T182" t="s">
        <v>71</v>
      </c>
      <c r="U182" t="s">
        <v>181</v>
      </c>
      <c r="V182" t="s">
        <v>40</v>
      </c>
      <c r="W182" t="s">
        <v>414</v>
      </c>
      <c r="X182" t="s">
        <v>205</v>
      </c>
      <c r="AA182" t="s">
        <v>580</v>
      </c>
      <c r="AB182" t="s">
        <v>345</v>
      </c>
      <c r="AC182" t="s">
        <v>317</v>
      </c>
      <c r="AD182">
        <v>1</v>
      </c>
      <c r="AE182" t="s">
        <v>345</v>
      </c>
      <c r="AF182" t="str">
        <f t="shared" si="49"/>
        <v>NA</v>
      </c>
      <c r="AG182" t="str">
        <f t="shared" si="48"/>
        <v>NA</v>
      </c>
      <c r="AH182" t="str">
        <f t="shared" si="42"/>
        <v>NA</v>
      </c>
      <c r="AI182" t="str">
        <f t="shared" si="46"/>
        <v>NA</v>
      </c>
      <c r="AJ182">
        <f t="shared" si="43"/>
        <v>0</v>
      </c>
      <c r="AK182">
        <f t="shared" si="44"/>
        <v>0</v>
      </c>
      <c r="AL182">
        <f t="shared" si="45"/>
        <v>0</v>
      </c>
      <c r="AM182">
        <f t="shared" si="47"/>
        <v>0.15800000000000003</v>
      </c>
      <c r="AN182">
        <v>0.240410027205262</v>
      </c>
      <c r="AO182">
        <v>59.422787922119298</v>
      </c>
      <c r="AP182">
        <v>0.84199999999999997</v>
      </c>
      <c r="AQ182">
        <v>107</v>
      </c>
      <c r="AR182">
        <v>-3.3731026610548699E-2</v>
      </c>
      <c r="AS182">
        <v>0.128543458769077</v>
      </c>
      <c r="AT182">
        <v>-0.269806938726106</v>
      </c>
      <c r="AU182">
        <v>0.231009728187928</v>
      </c>
      <c r="AV182">
        <v>1000</v>
      </c>
      <c r="AW182">
        <v>0.748</v>
      </c>
      <c r="AX182">
        <v>3.67407774844421E-2</v>
      </c>
      <c r="AY182">
        <v>7.5512356385697199E-2</v>
      </c>
      <c r="AZ182">
        <v>-0.110110558540327</v>
      </c>
      <c r="BA182">
        <v>0.18706637326249601</v>
      </c>
      <c r="BB182">
        <v>1000</v>
      </c>
      <c r="BC182">
        <v>0.59799999999999998</v>
      </c>
    </row>
    <row r="183" spans="1:55" x14ac:dyDescent="0.25">
      <c r="A183">
        <v>8</v>
      </c>
      <c r="B183" t="s">
        <v>56</v>
      </c>
      <c r="C183" s="5">
        <v>2022</v>
      </c>
      <c r="D183" t="s">
        <v>58</v>
      </c>
      <c r="E183" s="3" t="s">
        <v>55</v>
      </c>
      <c r="F183" s="3" t="s">
        <v>54</v>
      </c>
      <c r="G183" s="1" t="s">
        <v>162</v>
      </c>
      <c r="H183" t="s">
        <v>24</v>
      </c>
      <c r="I183" t="s">
        <v>26</v>
      </c>
      <c r="J183" t="s">
        <v>60</v>
      </c>
      <c r="K183" t="s">
        <v>59</v>
      </c>
      <c r="L183" t="s">
        <v>29</v>
      </c>
      <c r="P183" t="s">
        <v>152</v>
      </c>
      <c r="Q183" t="s">
        <v>73</v>
      </c>
      <c r="R183" t="s">
        <v>172</v>
      </c>
      <c r="S183" t="s">
        <v>548</v>
      </c>
      <c r="T183" t="s">
        <v>184</v>
      </c>
      <c r="U183" t="s">
        <v>182</v>
      </c>
      <c r="V183" t="s">
        <v>40</v>
      </c>
      <c r="W183" t="s">
        <v>414</v>
      </c>
      <c r="X183" t="s">
        <v>205</v>
      </c>
      <c r="AA183" t="s">
        <v>580</v>
      </c>
      <c r="AB183" t="s">
        <v>345</v>
      </c>
      <c r="AC183" t="s">
        <v>317</v>
      </c>
      <c r="AD183">
        <v>1</v>
      </c>
      <c r="AE183" t="s">
        <v>345</v>
      </c>
      <c r="AF183" t="str">
        <f t="shared" si="49"/>
        <v>NA</v>
      </c>
      <c r="AG183" t="str">
        <f t="shared" si="48"/>
        <v>NA</v>
      </c>
      <c r="AH183" t="str">
        <f t="shared" ref="AH183:AH246" si="50">IF(AF183="NA","NA",IF(AF183="MISSING DATA","NA",IF(OR(AF183="positive directional",AF183="negative directional"),AR183,2*AX183)))</f>
        <v>NA</v>
      </c>
      <c r="AI183" t="str">
        <f t="shared" si="46"/>
        <v>NA</v>
      </c>
      <c r="AJ183">
        <f t="shared" ref="AJ183:AJ246" si="51">IF(AW183&lt;0.05,1,0)</f>
        <v>0</v>
      </c>
      <c r="AK183">
        <f t="shared" ref="AK183:AK246" si="52">IF(BC183&lt;0.05,1,0)</f>
        <v>0</v>
      </c>
      <c r="AL183">
        <f t="shared" ref="AL183:AL246" si="53">IF(AM183="NA","NA",IF(AM183&lt;0.05,1,0))</f>
        <v>0</v>
      </c>
      <c r="AM183">
        <f t="shared" si="47"/>
        <v>0.30500000000000005</v>
      </c>
      <c r="AN183">
        <v>0.57465639737426899</v>
      </c>
      <c r="AO183">
        <v>2368.78018898762</v>
      </c>
      <c r="AP183">
        <v>0.69499999999999995</v>
      </c>
      <c r="AQ183">
        <v>107</v>
      </c>
      <c r="AR183">
        <v>-0.15465256420464099</v>
      </c>
      <c r="AS183">
        <v>0.16131662762568899</v>
      </c>
      <c r="AT183">
        <v>-0.46489654242759598</v>
      </c>
      <c r="AU183">
        <v>0.18805315657664301</v>
      </c>
      <c r="AV183">
        <v>999.99999999999795</v>
      </c>
      <c r="AW183">
        <v>0.31</v>
      </c>
      <c r="AX183">
        <v>4.0278630635507901E-3</v>
      </c>
      <c r="AY183">
        <v>7.6425076999380906E-2</v>
      </c>
      <c r="AZ183">
        <v>-0.14581376611022301</v>
      </c>
      <c r="BA183">
        <v>0.15542076832207399</v>
      </c>
      <c r="BB183">
        <v>1000</v>
      </c>
      <c r="BC183">
        <v>0.95599999999999996</v>
      </c>
    </row>
    <row r="184" spans="1:55" x14ac:dyDescent="0.25">
      <c r="A184">
        <v>8</v>
      </c>
      <c r="B184" t="s">
        <v>56</v>
      </c>
      <c r="C184" s="5">
        <v>2022</v>
      </c>
      <c r="D184" t="s">
        <v>58</v>
      </c>
      <c r="E184" s="3" t="s">
        <v>55</v>
      </c>
      <c r="F184" s="3" t="s">
        <v>54</v>
      </c>
      <c r="G184" s="1" t="s">
        <v>162</v>
      </c>
      <c r="H184" t="s">
        <v>24</v>
      </c>
      <c r="I184" t="s">
        <v>26</v>
      </c>
      <c r="J184" t="s">
        <v>60</v>
      </c>
      <c r="K184" t="s">
        <v>59</v>
      </c>
      <c r="L184" t="s">
        <v>29</v>
      </c>
      <c r="P184" t="s">
        <v>152</v>
      </c>
      <c r="Q184" t="s">
        <v>73</v>
      </c>
      <c r="R184" t="s">
        <v>172</v>
      </c>
      <c r="S184" t="s">
        <v>548</v>
      </c>
      <c r="T184" t="s">
        <v>185</v>
      </c>
      <c r="U184" t="s">
        <v>183</v>
      </c>
      <c r="V184" t="s">
        <v>40</v>
      </c>
      <c r="W184" t="s">
        <v>414</v>
      </c>
      <c r="X184" t="s">
        <v>205</v>
      </c>
      <c r="AA184" t="s">
        <v>580</v>
      </c>
      <c r="AB184" t="s">
        <v>345</v>
      </c>
      <c r="AC184" t="s">
        <v>317</v>
      </c>
      <c r="AD184">
        <v>1</v>
      </c>
      <c r="AE184" t="s">
        <v>345</v>
      </c>
      <c r="AF184" t="str">
        <f t="shared" si="49"/>
        <v>NA</v>
      </c>
      <c r="AG184" t="str">
        <f t="shared" si="48"/>
        <v>NA</v>
      </c>
      <c r="AH184" t="str">
        <f t="shared" si="50"/>
        <v>NA</v>
      </c>
      <c r="AI184" t="str">
        <f t="shared" ref="AI184:AI247" si="54">IF(AF184="NA","NA",IF(AF184="MISSING DATA","NA",IF(OR(AF184="positive directional",AF184="negative directional"),AS184,2*AY184)))</f>
        <v>NA</v>
      </c>
      <c r="AJ184">
        <f t="shared" si="51"/>
        <v>0</v>
      </c>
      <c r="AK184">
        <f t="shared" si="52"/>
        <v>0</v>
      </c>
      <c r="AL184">
        <f t="shared" si="53"/>
        <v>0</v>
      </c>
      <c r="AM184">
        <f t="shared" si="47"/>
        <v>0.11399999999999999</v>
      </c>
      <c r="AN184">
        <v>-0.794249267673802</v>
      </c>
      <c r="AO184">
        <v>14.360076442084599</v>
      </c>
      <c r="AP184">
        <v>0.88600000000000001</v>
      </c>
      <c r="AQ184">
        <v>107</v>
      </c>
      <c r="AR184">
        <v>-6.2139368221448998E-2</v>
      </c>
      <c r="AS184">
        <v>0.16172553258132999</v>
      </c>
      <c r="AT184">
        <v>-0.39537254776223602</v>
      </c>
      <c r="AU184">
        <v>0.23755675525171699</v>
      </c>
      <c r="AV184">
        <v>1000</v>
      </c>
      <c r="AW184">
        <v>0.72599999999999998</v>
      </c>
      <c r="AX184">
        <v>-4.0128375682274398E-2</v>
      </c>
      <c r="AY184">
        <v>7.9908729282777799E-2</v>
      </c>
      <c r="AZ184">
        <v>-0.20465423614950901</v>
      </c>
      <c r="BA184">
        <v>0.10300752051261999</v>
      </c>
      <c r="BB184">
        <v>1000</v>
      </c>
      <c r="BC184">
        <v>0.60199999999999998</v>
      </c>
    </row>
    <row r="185" spans="1:55" x14ac:dyDescent="0.25">
      <c r="A185">
        <v>8</v>
      </c>
      <c r="B185" t="s">
        <v>56</v>
      </c>
      <c r="C185" s="5">
        <v>2022</v>
      </c>
      <c r="D185" t="s">
        <v>58</v>
      </c>
      <c r="E185" s="3" t="s">
        <v>55</v>
      </c>
      <c r="F185" s="3" t="s">
        <v>54</v>
      </c>
      <c r="G185" s="1" t="s">
        <v>162</v>
      </c>
      <c r="H185" t="s">
        <v>24</v>
      </c>
      <c r="I185" t="s">
        <v>26</v>
      </c>
      <c r="J185" t="s">
        <v>60</v>
      </c>
      <c r="K185" t="s">
        <v>59</v>
      </c>
      <c r="L185" t="s">
        <v>29</v>
      </c>
      <c r="P185" t="s">
        <v>152</v>
      </c>
      <c r="Q185" t="s">
        <v>73</v>
      </c>
      <c r="R185" t="s">
        <v>172</v>
      </c>
      <c r="S185" t="s">
        <v>548</v>
      </c>
      <c r="T185" t="s">
        <v>72</v>
      </c>
      <c r="U185" t="s">
        <v>186</v>
      </c>
      <c r="V185" t="s">
        <v>40</v>
      </c>
      <c r="W185" t="s">
        <v>414</v>
      </c>
      <c r="X185" t="s">
        <v>205</v>
      </c>
      <c r="AA185" t="s">
        <v>580</v>
      </c>
      <c r="AB185" t="s">
        <v>345</v>
      </c>
      <c r="AC185" t="s">
        <v>317</v>
      </c>
      <c r="AD185">
        <v>1</v>
      </c>
      <c r="AE185" t="s">
        <v>345</v>
      </c>
      <c r="AF185" t="str">
        <f t="shared" si="49"/>
        <v>NA</v>
      </c>
      <c r="AG185" t="str">
        <f t="shared" si="48"/>
        <v>NA</v>
      </c>
      <c r="AH185" t="str">
        <f t="shared" si="50"/>
        <v>NA</v>
      </c>
      <c r="AI185" t="str">
        <f t="shared" si="54"/>
        <v>NA</v>
      </c>
      <c r="AJ185">
        <f t="shared" si="51"/>
        <v>0</v>
      </c>
      <c r="AK185">
        <f t="shared" si="52"/>
        <v>0</v>
      </c>
      <c r="AL185">
        <f t="shared" si="53"/>
        <v>0</v>
      </c>
      <c r="AM185">
        <f t="shared" si="47"/>
        <v>0.10299999999999998</v>
      </c>
      <c r="AN185">
        <v>0.89179637864592298</v>
      </c>
      <c r="AO185">
        <v>13.092745933914401</v>
      </c>
      <c r="AP185">
        <v>0.89700000000000002</v>
      </c>
      <c r="AQ185">
        <v>107</v>
      </c>
      <c r="AR185">
        <v>-0.153944510248917</v>
      </c>
      <c r="AS185">
        <v>0.13845014464310701</v>
      </c>
      <c r="AT185">
        <v>-0.41168609095620901</v>
      </c>
      <c r="AU185">
        <v>0.13567029732803301</v>
      </c>
      <c r="AV185">
        <v>873.543408633789</v>
      </c>
      <c r="AW185">
        <v>0.26200000000000001</v>
      </c>
      <c r="AX185">
        <v>7.9432377806472207E-2</v>
      </c>
      <c r="AY185">
        <v>6.8328215980909199E-2</v>
      </c>
      <c r="AZ185">
        <v>-5.7545447314623702E-2</v>
      </c>
      <c r="BA185">
        <v>0.21052922469243601</v>
      </c>
      <c r="BB185">
        <v>1000</v>
      </c>
      <c r="BC185">
        <v>0.216</v>
      </c>
    </row>
    <row r="186" spans="1:55" x14ac:dyDescent="0.25">
      <c r="A186">
        <v>8</v>
      </c>
      <c r="B186" t="s">
        <v>56</v>
      </c>
      <c r="C186" s="5">
        <v>2022</v>
      </c>
      <c r="D186" t="s">
        <v>58</v>
      </c>
      <c r="E186" s="3" t="s">
        <v>55</v>
      </c>
      <c r="F186" s="3" t="s">
        <v>54</v>
      </c>
      <c r="G186" s="1" t="s">
        <v>162</v>
      </c>
      <c r="H186" t="s">
        <v>24</v>
      </c>
      <c r="I186" t="s">
        <v>26</v>
      </c>
      <c r="J186" t="s">
        <v>60</v>
      </c>
      <c r="K186" t="s">
        <v>59</v>
      </c>
      <c r="L186" t="s">
        <v>29</v>
      </c>
      <c r="P186" t="s">
        <v>152</v>
      </c>
      <c r="Q186" t="s">
        <v>73</v>
      </c>
      <c r="R186" t="s">
        <v>172</v>
      </c>
      <c r="S186" t="s">
        <v>548</v>
      </c>
      <c r="T186" t="s">
        <v>197</v>
      </c>
      <c r="U186" t="s">
        <v>198</v>
      </c>
      <c r="V186" t="s">
        <v>13</v>
      </c>
      <c r="W186" t="s">
        <v>414</v>
      </c>
      <c r="X186" t="s">
        <v>205</v>
      </c>
      <c r="AA186" t="s">
        <v>580</v>
      </c>
      <c r="AB186" t="s">
        <v>345</v>
      </c>
      <c r="AC186" t="s">
        <v>317</v>
      </c>
      <c r="AD186">
        <v>1</v>
      </c>
      <c r="AE186" t="s">
        <v>345</v>
      </c>
      <c r="AF186" t="str">
        <f t="shared" si="49"/>
        <v>NA</v>
      </c>
      <c r="AG186" t="str">
        <f t="shared" si="48"/>
        <v>NA</v>
      </c>
      <c r="AH186" t="str">
        <f t="shared" si="50"/>
        <v>NA</v>
      </c>
      <c r="AI186" t="str">
        <f t="shared" si="54"/>
        <v>NA</v>
      </c>
      <c r="AJ186">
        <f t="shared" si="51"/>
        <v>0</v>
      </c>
      <c r="AK186">
        <f t="shared" si="52"/>
        <v>0</v>
      </c>
      <c r="AL186">
        <f t="shared" si="53"/>
        <v>0</v>
      </c>
      <c r="AM186">
        <f t="shared" si="47"/>
        <v>0.19799999999999995</v>
      </c>
      <c r="AN186">
        <v>-1.57375051943767</v>
      </c>
      <c r="AO186">
        <v>30.128489921842299</v>
      </c>
      <c r="AP186">
        <v>0.80200000000000005</v>
      </c>
      <c r="AQ186">
        <v>107</v>
      </c>
      <c r="AR186">
        <v>0.103527290824016</v>
      </c>
      <c r="AS186">
        <v>0.21347123117601499</v>
      </c>
      <c r="AT186">
        <v>-0.30566952518711299</v>
      </c>
      <c r="AU186">
        <v>0.51415796898177701</v>
      </c>
      <c r="AV186">
        <v>897.77797669009101</v>
      </c>
      <c r="AW186">
        <v>0.626</v>
      </c>
      <c r="AX186">
        <v>2.9261743606608898E-2</v>
      </c>
      <c r="AY186">
        <v>6.2006993484954698E-2</v>
      </c>
      <c r="AZ186">
        <v>-9.1656885706470306E-2</v>
      </c>
      <c r="BA186">
        <v>0.143597784976009</v>
      </c>
      <c r="BB186">
        <v>1000</v>
      </c>
      <c r="BC186">
        <v>0.624</v>
      </c>
    </row>
    <row r="187" spans="1:55" x14ac:dyDescent="0.25">
      <c r="A187">
        <v>8</v>
      </c>
      <c r="B187" t="s">
        <v>56</v>
      </c>
      <c r="C187" s="5">
        <v>2022</v>
      </c>
      <c r="D187" t="s">
        <v>58</v>
      </c>
      <c r="E187" s="3" t="s">
        <v>55</v>
      </c>
      <c r="F187" s="3" t="s">
        <v>54</v>
      </c>
      <c r="G187" s="1" t="s">
        <v>162</v>
      </c>
      <c r="H187" t="s">
        <v>24</v>
      </c>
      <c r="I187" t="s">
        <v>26</v>
      </c>
      <c r="J187" t="s">
        <v>60</v>
      </c>
      <c r="K187" t="s">
        <v>59</v>
      </c>
      <c r="L187" t="s">
        <v>29</v>
      </c>
      <c r="P187" t="s">
        <v>152</v>
      </c>
      <c r="Q187" t="s">
        <v>73</v>
      </c>
      <c r="R187" t="s">
        <v>172</v>
      </c>
      <c r="S187" t="s">
        <v>548</v>
      </c>
      <c r="T187" t="s">
        <v>196</v>
      </c>
      <c r="U187" t="s">
        <v>199</v>
      </c>
      <c r="V187" t="s">
        <v>13</v>
      </c>
      <c r="W187" t="s">
        <v>414</v>
      </c>
      <c r="X187" t="s">
        <v>205</v>
      </c>
      <c r="AA187" t="s">
        <v>580</v>
      </c>
      <c r="AB187" t="s">
        <v>345</v>
      </c>
      <c r="AC187" t="s">
        <v>317</v>
      </c>
      <c r="AD187">
        <v>1</v>
      </c>
      <c r="AE187" t="s">
        <v>345</v>
      </c>
      <c r="AF187" t="str">
        <f t="shared" si="49"/>
        <v>NA</v>
      </c>
      <c r="AG187" t="str">
        <f t="shared" si="48"/>
        <v>NA</v>
      </c>
      <c r="AH187" t="str">
        <f t="shared" si="50"/>
        <v>NA</v>
      </c>
      <c r="AI187" t="str">
        <f t="shared" si="54"/>
        <v>NA</v>
      </c>
      <c r="AJ187">
        <f t="shared" si="51"/>
        <v>0</v>
      </c>
      <c r="AK187">
        <f t="shared" si="52"/>
        <v>0</v>
      </c>
      <c r="AL187">
        <f t="shared" si="53"/>
        <v>0</v>
      </c>
      <c r="AM187">
        <f t="shared" si="47"/>
        <v>0.13</v>
      </c>
      <c r="AN187">
        <v>-0.71006713629284302</v>
      </c>
      <c r="AO187">
        <v>13.5715082434254</v>
      </c>
      <c r="AP187">
        <v>0.87</v>
      </c>
      <c r="AQ187">
        <v>107</v>
      </c>
      <c r="AR187">
        <v>-7.1598576430130803E-2</v>
      </c>
      <c r="AS187">
        <v>0.15185435398055899</v>
      </c>
      <c r="AT187">
        <v>-0.37916353609762199</v>
      </c>
      <c r="AU187">
        <v>0.21622963403933701</v>
      </c>
      <c r="AV187">
        <v>1000</v>
      </c>
      <c r="AW187">
        <v>0.59199999999999997</v>
      </c>
      <c r="AX187">
        <v>-5.4494272630916399E-2</v>
      </c>
      <c r="AY187">
        <v>6.6913103994002202E-2</v>
      </c>
      <c r="AZ187">
        <v>-0.181597752583912</v>
      </c>
      <c r="BA187">
        <v>7.4353016098029898E-2</v>
      </c>
      <c r="BB187">
        <v>1000</v>
      </c>
      <c r="BC187">
        <v>0.40400000000000003</v>
      </c>
    </row>
    <row r="188" spans="1:55" x14ac:dyDescent="0.25">
      <c r="A188">
        <v>8</v>
      </c>
      <c r="B188" t="s">
        <v>56</v>
      </c>
      <c r="C188" s="5">
        <v>2022</v>
      </c>
      <c r="D188" t="s">
        <v>58</v>
      </c>
      <c r="E188" s="3" t="s">
        <v>55</v>
      </c>
      <c r="F188" s="3" t="s">
        <v>54</v>
      </c>
      <c r="G188" s="1" t="s">
        <v>162</v>
      </c>
      <c r="H188" t="s">
        <v>24</v>
      </c>
      <c r="I188" t="s">
        <v>26</v>
      </c>
      <c r="J188" t="s">
        <v>60</v>
      </c>
      <c r="K188" t="s">
        <v>59</v>
      </c>
      <c r="L188" t="s">
        <v>29</v>
      </c>
      <c r="P188" t="s">
        <v>152</v>
      </c>
      <c r="Q188" t="s">
        <v>73</v>
      </c>
      <c r="R188" t="s">
        <v>172</v>
      </c>
      <c r="S188" t="s">
        <v>548</v>
      </c>
      <c r="T188" t="s">
        <v>80</v>
      </c>
      <c r="U188" t="s">
        <v>188</v>
      </c>
      <c r="V188" t="s">
        <v>13</v>
      </c>
      <c r="W188" t="s">
        <v>414</v>
      </c>
      <c r="X188" t="s">
        <v>205</v>
      </c>
      <c r="AA188" t="s">
        <v>580</v>
      </c>
      <c r="AB188" t="s">
        <v>345</v>
      </c>
      <c r="AC188" t="s">
        <v>317</v>
      </c>
      <c r="AD188">
        <v>1</v>
      </c>
      <c r="AE188" t="s">
        <v>345</v>
      </c>
      <c r="AF188" t="str">
        <f t="shared" si="49"/>
        <v>NA</v>
      </c>
      <c r="AG188" t="str">
        <f t="shared" si="48"/>
        <v>NA</v>
      </c>
      <c r="AH188" t="str">
        <f t="shared" si="50"/>
        <v>NA</v>
      </c>
      <c r="AI188" t="str">
        <f t="shared" si="54"/>
        <v>NA</v>
      </c>
      <c r="AJ188">
        <f t="shared" si="51"/>
        <v>0</v>
      </c>
      <c r="AK188">
        <f t="shared" si="52"/>
        <v>0</v>
      </c>
      <c r="AL188">
        <f t="shared" si="53"/>
        <v>0</v>
      </c>
      <c r="AM188">
        <f t="shared" si="47"/>
        <v>0.23899999999999999</v>
      </c>
      <c r="AN188">
        <v>0.91358907744275997</v>
      </c>
      <c r="AO188">
        <v>17.550091383714499</v>
      </c>
      <c r="AP188">
        <v>0.76100000000000001</v>
      </c>
      <c r="AQ188">
        <v>107</v>
      </c>
      <c r="AR188">
        <v>-8.1026837229720705E-2</v>
      </c>
      <c r="AS188">
        <v>0.123473883066107</v>
      </c>
      <c r="AT188">
        <v>-0.31009369066305198</v>
      </c>
      <c r="AU188">
        <v>0.15828813140251399</v>
      </c>
      <c r="AV188">
        <v>999.99999999999898</v>
      </c>
      <c r="AW188">
        <v>0.52</v>
      </c>
      <c r="AX188">
        <v>2.7944405206950299E-2</v>
      </c>
      <c r="AY188">
        <v>4.5101151322230297E-2</v>
      </c>
      <c r="AZ188">
        <v>-5.1320273625606198E-2</v>
      </c>
      <c r="BA188">
        <v>0.11925532114946701</v>
      </c>
      <c r="BB188">
        <v>829.446129653296</v>
      </c>
      <c r="BC188">
        <v>0.54800000000000004</v>
      </c>
    </row>
    <row r="189" spans="1:55" x14ac:dyDescent="0.25">
      <c r="A189">
        <v>8</v>
      </c>
      <c r="B189" t="s">
        <v>56</v>
      </c>
      <c r="C189" s="5">
        <v>2022</v>
      </c>
      <c r="D189" t="s">
        <v>58</v>
      </c>
      <c r="E189" s="3" t="s">
        <v>55</v>
      </c>
      <c r="F189" s="3" t="s">
        <v>54</v>
      </c>
      <c r="G189" s="1" t="s">
        <v>162</v>
      </c>
      <c r="H189" t="s">
        <v>24</v>
      </c>
      <c r="I189" t="s">
        <v>26</v>
      </c>
      <c r="J189" t="s">
        <v>60</v>
      </c>
      <c r="K189" t="s">
        <v>59</v>
      </c>
      <c r="L189" t="s">
        <v>29</v>
      </c>
      <c r="P189" t="s">
        <v>152</v>
      </c>
      <c r="Q189" t="s">
        <v>73</v>
      </c>
      <c r="R189" t="s">
        <v>172</v>
      </c>
      <c r="S189" t="s">
        <v>548</v>
      </c>
      <c r="T189" t="s">
        <v>81</v>
      </c>
      <c r="U189" t="s">
        <v>189</v>
      </c>
      <c r="V189" t="s">
        <v>13</v>
      </c>
      <c r="W189" t="s">
        <v>414</v>
      </c>
      <c r="X189" t="s">
        <v>205</v>
      </c>
      <c r="AA189" t="s">
        <v>580</v>
      </c>
      <c r="AB189" t="s">
        <v>345</v>
      </c>
      <c r="AC189" t="s">
        <v>317</v>
      </c>
      <c r="AD189">
        <v>1</v>
      </c>
      <c r="AE189" t="s">
        <v>343</v>
      </c>
      <c r="AF189" t="str">
        <f t="shared" si="49"/>
        <v>positive directional</v>
      </c>
      <c r="AG189" t="str">
        <f t="shared" si="48"/>
        <v>positive directional</v>
      </c>
      <c r="AH189">
        <f t="shared" si="50"/>
        <v>0.27537531710674601</v>
      </c>
      <c r="AI189">
        <f t="shared" si="54"/>
        <v>0.114941817260441</v>
      </c>
      <c r="AJ189">
        <f t="shared" si="51"/>
        <v>1</v>
      </c>
      <c r="AK189">
        <f t="shared" si="52"/>
        <v>0</v>
      </c>
      <c r="AL189">
        <f t="shared" si="53"/>
        <v>0</v>
      </c>
      <c r="AM189">
        <f t="shared" si="47"/>
        <v>0.36099999999999999</v>
      </c>
      <c r="AN189">
        <v>-1.21408759248953</v>
      </c>
      <c r="AO189">
        <v>22.804177114846599</v>
      </c>
      <c r="AP189">
        <v>0.63900000000000001</v>
      </c>
      <c r="AQ189">
        <v>107</v>
      </c>
      <c r="AR189">
        <v>0.27537531710674601</v>
      </c>
      <c r="AS189">
        <v>0.114941817260441</v>
      </c>
      <c r="AT189">
        <v>6.2049999949522303E-2</v>
      </c>
      <c r="AU189">
        <v>0.50251630772254396</v>
      </c>
      <c r="AV189">
        <v>999.99999999999898</v>
      </c>
      <c r="AW189">
        <v>0.02</v>
      </c>
      <c r="AX189">
        <v>5.5101177102768802E-2</v>
      </c>
      <c r="AY189">
        <v>7.6438068222636699E-2</v>
      </c>
      <c r="AZ189">
        <v>-8.3592934446642203E-2</v>
      </c>
      <c r="BA189">
        <v>0.21309436367300799</v>
      </c>
      <c r="BB189">
        <v>1106.7123242400901</v>
      </c>
      <c r="BC189">
        <v>0.48799999999999999</v>
      </c>
    </row>
    <row r="190" spans="1:55" x14ac:dyDescent="0.25">
      <c r="A190">
        <v>8</v>
      </c>
      <c r="B190" t="s">
        <v>56</v>
      </c>
      <c r="C190" s="5">
        <v>2022</v>
      </c>
      <c r="D190" t="s">
        <v>58</v>
      </c>
      <c r="E190" s="3" t="s">
        <v>55</v>
      </c>
      <c r="F190" s="3" t="s">
        <v>54</v>
      </c>
      <c r="G190" s="1" t="s">
        <v>162</v>
      </c>
      <c r="H190" t="s">
        <v>24</v>
      </c>
      <c r="I190" t="s">
        <v>26</v>
      </c>
      <c r="J190" t="s">
        <v>60</v>
      </c>
      <c r="K190" t="s">
        <v>59</v>
      </c>
      <c r="L190" t="s">
        <v>29</v>
      </c>
      <c r="P190" t="s">
        <v>152</v>
      </c>
      <c r="Q190" t="s">
        <v>73</v>
      </c>
      <c r="R190" t="s">
        <v>172</v>
      </c>
      <c r="S190" t="s">
        <v>548</v>
      </c>
      <c r="T190" t="s">
        <v>82</v>
      </c>
      <c r="U190" t="s">
        <v>190</v>
      </c>
      <c r="V190" t="s">
        <v>13</v>
      </c>
      <c r="W190" t="s">
        <v>414</v>
      </c>
      <c r="X190" t="s">
        <v>205</v>
      </c>
      <c r="AA190" t="s">
        <v>580</v>
      </c>
      <c r="AB190" t="s">
        <v>345</v>
      </c>
      <c r="AC190" t="s">
        <v>317</v>
      </c>
      <c r="AD190">
        <v>1</v>
      </c>
      <c r="AE190" t="s">
        <v>345</v>
      </c>
      <c r="AF190" t="str">
        <f t="shared" si="49"/>
        <v>NA</v>
      </c>
      <c r="AG190" t="str">
        <f t="shared" si="48"/>
        <v>NA</v>
      </c>
      <c r="AH190" t="str">
        <f t="shared" si="50"/>
        <v>NA</v>
      </c>
      <c r="AI190" t="str">
        <f t="shared" si="54"/>
        <v>NA</v>
      </c>
      <c r="AJ190">
        <f t="shared" si="51"/>
        <v>0</v>
      </c>
      <c r="AK190">
        <f t="shared" si="52"/>
        <v>0</v>
      </c>
      <c r="AL190">
        <f t="shared" si="53"/>
        <v>0</v>
      </c>
      <c r="AM190">
        <f t="shared" si="47"/>
        <v>0.21999999999999997</v>
      </c>
      <c r="AN190">
        <v>-0.46122034071144702</v>
      </c>
      <c r="AO190">
        <v>26.776497345552801</v>
      </c>
      <c r="AP190">
        <v>0.78</v>
      </c>
      <c r="AQ190">
        <v>107</v>
      </c>
      <c r="AR190">
        <v>-8.0835868328934496E-2</v>
      </c>
      <c r="AS190">
        <v>0.13109494979664099</v>
      </c>
      <c r="AT190">
        <v>-0.35703091214236299</v>
      </c>
      <c r="AU190">
        <v>0.146037013320893</v>
      </c>
      <c r="AV190">
        <v>1000</v>
      </c>
      <c r="AW190">
        <v>0.55800000000000005</v>
      </c>
      <c r="AX190">
        <v>-4.80359048805621E-2</v>
      </c>
      <c r="AY190">
        <v>4.0144876611630499E-2</v>
      </c>
      <c r="AZ190">
        <v>-0.12056600052262199</v>
      </c>
      <c r="BA190">
        <v>3.6220842535840299E-2</v>
      </c>
      <c r="BB190">
        <v>999.99999999999898</v>
      </c>
      <c r="BC190">
        <v>0.23400000000000001</v>
      </c>
    </row>
    <row r="191" spans="1:55" x14ac:dyDescent="0.25">
      <c r="A191">
        <v>8</v>
      </c>
      <c r="B191" t="s">
        <v>56</v>
      </c>
      <c r="C191" s="5">
        <v>2022</v>
      </c>
      <c r="D191" t="s">
        <v>58</v>
      </c>
      <c r="E191" s="3" t="s">
        <v>55</v>
      </c>
      <c r="F191" s="3" t="s">
        <v>54</v>
      </c>
      <c r="G191" s="1" t="s">
        <v>162</v>
      </c>
      <c r="H191" t="s">
        <v>24</v>
      </c>
      <c r="I191" t="s">
        <v>26</v>
      </c>
      <c r="J191" t="s">
        <v>60</v>
      </c>
      <c r="K191" t="s">
        <v>59</v>
      </c>
      <c r="L191" t="s">
        <v>29</v>
      </c>
      <c r="P191" t="s">
        <v>152</v>
      </c>
      <c r="Q191" t="s">
        <v>73</v>
      </c>
      <c r="R191" t="s">
        <v>172</v>
      </c>
      <c r="S191" t="s">
        <v>548</v>
      </c>
      <c r="T191" t="s">
        <v>83</v>
      </c>
      <c r="U191" t="s">
        <v>191</v>
      </c>
      <c r="V191" t="s">
        <v>13</v>
      </c>
      <c r="W191" t="s">
        <v>414</v>
      </c>
      <c r="X191" t="s">
        <v>205</v>
      </c>
      <c r="AA191" t="s">
        <v>580</v>
      </c>
      <c r="AB191" t="s">
        <v>345</v>
      </c>
      <c r="AC191" t="s">
        <v>317</v>
      </c>
      <c r="AD191">
        <v>1</v>
      </c>
      <c r="AE191" t="s">
        <v>345</v>
      </c>
      <c r="AF191" t="str">
        <f t="shared" si="49"/>
        <v>NA</v>
      </c>
      <c r="AG191" t="str">
        <f t="shared" si="48"/>
        <v>NA</v>
      </c>
      <c r="AH191" t="str">
        <f t="shared" si="50"/>
        <v>NA</v>
      </c>
      <c r="AI191" t="str">
        <f t="shared" si="54"/>
        <v>NA</v>
      </c>
      <c r="AJ191">
        <f t="shared" si="51"/>
        <v>0</v>
      </c>
      <c r="AK191">
        <f t="shared" si="52"/>
        <v>0</v>
      </c>
      <c r="AL191">
        <f t="shared" si="53"/>
        <v>0</v>
      </c>
      <c r="AM191">
        <f t="shared" ref="AM191:AM254" si="55">IF(AP191="NA","NA",1-AP191)</f>
        <v>0.11799999999999999</v>
      </c>
      <c r="AN191">
        <v>-0.16882399799638201</v>
      </c>
      <c r="AO191">
        <v>12.933203117348301</v>
      </c>
      <c r="AP191">
        <v>0.88200000000000001</v>
      </c>
      <c r="AQ191">
        <v>107</v>
      </c>
      <c r="AR191">
        <v>-1.9824663579004601E-2</v>
      </c>
      <c r="AS191">
        <v>0.10979285286452201</v>
      </c>
      <c r="AT191">
        <v>-0.23099548130994699</v>
      </c>
      <c r="AU191">
        <v>0.203606749841128</v>
      </c>
      <c r="AV191">
        <v>1000</v>
      </c>
      <c r="AW191">
        <v>0.82</v>
      </c>
      <c r="AX191">
        <v>-5.15221210642864E-3</v>
      </c>
      <c r="AY191">
        <v>9.2689884427387306E-2</v>
      </c>
      <c r="AZ191">
        <v>-0.202269568770134</v>
      </c>
      <c r="BA191">
        <v>0.16825146307382999</v>
      </c>
      <c r="BB191">
        <v>1465.85118016301</v>
      </c>
      <c r="BC191">
        <v>0.94</v>
      </c>
    </row>
    <row r="192" spans="1:55" x14ac:dyDescent="0.25">
      <c r="A192">
        <v>8</v>
      </c>
      <c r="B192" t="s">
        <v>56</v>
      </c>
      <c r="C192" s="5">
        <v>2022</v>
      </c>
      <c r="D192" t="s">
        <v>58</v>
      </c>
      <c r="E192" s="3" t="s">
        <v>55</v>
      </c>
      <c r="F192" s="3" t="s">
        <v>54</v>
      </c>
      <c r="G192" s="1" t="s">
        <v>162</v>
      </c>
      <c r="H192" t="s">
        <v>24</v>
      </c>
      <c r="I192" t="s">
        <v>26</v>
      </c>
      <c r="J192" t="s">
        <v>60</v>
      </c>
      <c r="K192" t="s">
        <v>59</v>
      </c>
      <c r="L192" t="s">
        <v>29</v>
      </c>
      <c r="P192" t="s">
        <v>152</v>
      </c>
      <c r="Q192" t="s">
        <v>73</v>
      </c>
      <c r="R192" t="s">
        <v>172</v>
      </c>
      <c r="S192" t="s">
        <v>548</v>
      </c>
      <c r="T192" t="s">
        <v>192</v>
      </c>
      <c r="U192" t="s">
        <v>193</v>
      </c>
      <c r="V192" t="s">
        <v>13</v>
      </c>
      <c r="W192" t="s">
        <v>414</v>
      </c>
      <c r="X192" t="s">
        <v>205</v>
      </c>
      <c r="AA192" t="s">
        <v>580</v>
      </c>
      <c r="AB192" t="s">
        <v>345</v>
      </c>
      <c r="AC192" t="s">
        <v>317</v>
      </c>
      <c r="AD192">
        <v>1</v>
      </c>
      <c r="AE192" t="s">
        <v>345</v>
      </c>
      <c r="AF192" t="str">
        <f t="shared" si="49"/>
        <v>NA</v>
      </c>
      <c r="AG192" t="str">
        <f t="shared" si="48"/>
        <v>NA</v>
      </c>
      <c r="AH192" t="str">
        <f t="shared" si="50"/>
        <v>NA</v>
      </c>
      <c r="AI192" t="str">
        <f t="shared" si="54"/>
        <v>NA</v>
      </c>
      <c r="AJ192">
        <f t="shared" si="51"/>
        <v>0</v>
      </c>
      <c r="AK192">
        <f t="shared" si="52"/>
        <v>0</v>
      </c>
      <c r="AL192">
        <f t="shared" si="53"/>
        <v>1</v>
      </c>
      <c r="AM192">
        <f t="shared" si="55"/>
        <v>3.2000000000000028E-2</v>
      </c>
      <c r="AN192">
        <v>0.13417932220724299</v>
      </c>
      <c r="AO192">
        <v>2.9361203249389098</v>
      </c>
      <c r="AP192">
        <v>0.96799999999999997</v>
      </c>
      <c r="AQ192">
        <v>107</v>
      </c>
      <c r="AR192">
        <v>3.5300072035195203E-2</v>
      </c>
      <c r="AS192">
        <v>0.111964713211143</v>
      </c>
      <c r="AT192">
        <v>-0.17207879929810599</v>
      </c>
      <c r="AU192">
        <v>0.25951787142548699</v>
      </c>
      <c r="AV192">
        <v>1127.7273417117301</v>
      </c>
      <c r="AW192">
        <v>0.75</v>
      </c>
      <c r="AX192">
        <v>-0.135063331997057</v>
      </c>
      <c r="AY192">
        <v>8.3948734826018195E-2</v>
      </c>
      <c r="AZ192">
        <v>-0.290606391354231</v>
      </c>
      <c r="BA192">
        <v>3.7536732997978099E-2</v>
      </c>
      <c r="BB192">
        <v>999.99999999999898</v>
      </c>
      <c r="BC192">
        <v>9.1999999999999998E-2</v>
      </c>
    </row>
    <row r="193" spans="1:55" x14ac:dyDescent="0.25">
      <c r="A193">
        <v>8</v>
      </c>
      <c r="B193" t="s">
        <v>56</v>
      </c>
      <c r="C193" s="5">
        <v>2022</v>
      </c>
      <c r="D193" t="s">
        <v>58</v>
      </c>
      <c r="E193" s="3" t="s">
        <v>55</v>
      </c>
      <c r="F193" s="3" t="s">
        <v>54</v>
      </c>
      <c r="G193" s="1" t="s">
        <v>162</v>
      </c>
      <c r="H193" t="s">
        <v>24</v>
      </c>
      <c r="I193" t="s">
        <v>26</v>
      </c>
      <c r="J193" t="s">
        <v>60</v>
      </c>
      <c r="K193" t="s">
        <v>59</v>
      </c>
      <c r="L193" t="s">
        <v>29</v>
      </c>
      <c r="P193" t="s">
        <v>152</v>
      </c>
      <c r="Q193" t="s">
        <v>73</v>
      </c>
      <c r="R193" t="s">
        <v>172</v>
      </c>
      <c r="S193" t="s">
        <v>548</v>
      </c>
      <c r="T193" t="s">
        <v>195</v>
      </c>
      <c r="U193" t="s">
        <v>194</v>
      </c>
      <c r="V193" t="s">
        <v>13</v>
      </c>
      <c r="W193" t="s">
        <v>414</v>
      </c>
      <c r="X193" t="s">
        <v>205</v>
      </c>
      <c r="AA193" t="s">
        <v>580</v>
      </c>
      <c r="AB193" t="s">
        <v>345</v>
      </c>
      <c r="AC193" t="s">
        <v>317</v>
      </c>
      <c r="AD193">
        <v>1</v>
      </c>
      <c r="AE193" t="s">
        <v>345</v>
      </c>
      <c r="AF193" t="str">
        <f t="shared" si="49"/>
        <v>NA</v>
      </c>
      <c r="AG193" t="str">
        <f t="shared" si="48"/>
        <v>NA</v>
      </c>
      <c r="AH193" t="str">
        <f t="shared" si="50"/>
        <v>NA</v>
      </c>
      <c r="AI193" t="str">
        <f t="shared" si="54"/>
        <v>NA</v>
      </c>
      <c r="AJ193">
        <f t="shared" si="51"/>
        <v>0</v>
      </c>
      <c r="AK193">
        <f t="shared" si="52"/>
        <v>0</v>
      </c>
      <c r="AL193">
        <f t="shared" si="53"/>
        <v>1</v>
      </c>
      <c r="AM193">
        <f t="shared" si="55"/>
        <v>2.0000000000000018E-2</v>
      </c>
      <c r="AN193">
        <v>5.5714149547822903E-2</v>
      </c>
      <c r="AO193">
        <v>16.241569670036899</v>
      </c>
      <c r="AP193">
        <v>0.98</v>
      </c>
      <c r="AQ193">
        <v>107</v>
      </c>
      <c r="AR193">
        <v>1.23903222659166E-2</v>
      </c>
      <c r="AS193">
        <v>9.5235274028210096E-2</v>
      </c>
      <c r="AT193">
        <v>-0.190516035392648</v>
      </c>
      <c r="AU193">
        <v>0.182877967949025</v>
      </c>
      <c r="AV193">
        <v>1000</v>
      </c>
      <c r="AW193">
        <v>0.90200000000000002</v>
      </c>
      <c r="AX193">
        <v>-0.14234598072257901</v>
      </c>
      <c r="AY193">
        <v>7.4253892190338497E-2</v>
      </c>
      <c r="AZ193">
        <v>-0.29147593070229</v>
      </c>
      <c r="BA193">
        <v>-9.6341656608274207E-3</v>
      </c>
      <c r="BB193">
        <v>1000</v>
      </c>
      <c r="BC193">
        <v>0.05</v>
      </c>
    </row>
    <row r="194" spans="1:55" x14ac:dyDescent="0.25">
      <c r="A194">
        <v>9</v>
      </c>
      <c r="B194" t="s">
        <v>56</v>
      </c>
      <c r="C194" s="5">
        <v>2022</v>
      </c>
      <c r="D194" t="s">
        <v>58</v>
      </c>
      <c r="E194" s="3" t="s">
        <v>55</v>
      </c>
      <c r="F194" s="3" t="s">
        <v>54</v>
      </c>
      <c r="G194" s="1" t="s">
        <v>162</v>
      </c>
      <c r="H194" t="s">
        <v>24</v>
      </c>
      <c r="I194" t="s">
        <v>26</v>
      </c>
      <c r="J194" t="s">
        <v>60</v>
      </c>
      <c r="K194" t="s">
        <v>59</v>
      </c>
      <c r="L194" t="s">
        <v>29</v>
      </c>
      <c r="O194" t="s">
        <v>249</v>
      </c>
      <c r="P194" t="s">
        <v>152</v>
      </c>
      <c r="Q194" t="s">
        <v>74</v>
      </c>
      <c r="R194" t="s">
        <v>171</v>
      </c>
      <c r="S194" t="s">
        <v>548</v>
      </c>
      <c r="T194" t="s">
        <v>79</v>
      </c>
      <c r="U194" t="s">
        <v>173</v>
      </c>
      <c r="V194" t="s">
        <v>11</v>
      </c>
      <c r="W194" t="s">
        <v>414</v>
      </c>
      <c r="X194" t="s">
        <v>205</v>
      </c>
      <c r="AA194" t="s">
        <v>580</v>
      </c>
      <c r="AB194">
        <v>1</v>
      </c>
      <c r="AC194" t="s">
        <v>317</v>
      </c>
      <c r="AD194">
        <v>1</v>
      </c>
      <c r="AE194" t="s">
        <v>345</v>
      </c>
      <c r="AF194" t="str">
        <f t="shared" si="49"/>
        <v>NA</v>
      </c>
      <c r="AG194" t="str">
        <f t="shared" si="48"/>
        <v>NA</v>
      </c>
      <c r="AH194" t="str">
        <f t="shared" si="50"/>
        <v>NA</v>
      </c>
      <c r="AI194" t="str">
        <f t="shared" si="54"/>
        <v>NA</v>
      </c>
      <c r="AJ194">
        <f t="shared" si="51"/>
        <v>0</v>
      </c>
      <c r="AK194">
        <f t="shared" si="52"/>
        <v>0</v>
      </c>
      <c r="AL194">
        <f t="shared" si="53"/>
        <v>0</v>
      </c>
      <c r="AM194">
        <f t="shared" si="55"/>
        <v>0.16000000000000003</v>
      </c>
      <c r="AN194">
        <v>0.60198796266473198</v>
      </c>
      <c r="AO194">
        <v>21.067073895255799</v>
      </c>
      <c r="AP194">
        <v>0.84</v>
      </c>
      <c r="AQ194">
        <v>109</v>
      </c>
      <c r="AR194">
        <v>1.3047111697189701E-3</v>
      </c>
      <c r="AS194">
        <v>0.33675474447632803</v>
      </c>
      <c r="AT194">
        <v>-0.61734691304445699</v>
      </c>
      <c r="AU194">
        <v>0.68132231076015204</v>
      </c>
      <c r="AV194">
        <v>1105.20640271753</v>
      </c>
      <c r="AW194">
        <v>0.94399999999999995</v>
      </c>
      <c r="AX194">
        <v>1.7431057107516801E-2</v>
      </c>
      <c r="AY194">
        <v>0.18614954145085399</v>
      </c>
      <c r="AZ194">
        <v>-0.34616753854788801</v>
      </c>
      <c r="BA194">
        <v>0.37718428119842401</v>
      </c>
      <c r="BB194">
        <v>1161.09300191292</v>
      </c>
      <c r="BC194">
        <v>0.92400000000000004</v>
      </c>
    </row>
    <row r="195" spans="1:55" x14ac:dyDescent="0.25">
      <c r="A195">
        <v>9</v>
      </c>
      <c r="B195" t="s">
        <v>56</v>
      </c>
      <c r="C195" s="5">
        <v>2022</v>
      </c>
      <c r="D195" t="s">
        <v>58</v>
      </c>
      <c r="E195" s="3" t="s">
        <v>55</v>
      </c>
      <c r="F195" s="3" t="s">
        <v>54</v>
      </c>
      <c r="G195" s="1" t="s">
        <v>162</v>
      </c>
      <c r="H195" t="s">
        <v>24</v>
      </c>
      <c r="I195" t="s">
        <v>26</v>
      </c>
      <c r="J195" t="s">
        <v>60</v>
      </c>
      <c r="K195" t="s">
        <v>59</v>
      </c>
      <c r="L195" t="s">
        <v>29</v>
      </c>
      <c r="O195" t="s">
        <v>249</v>
      </c>
      <c r="P195" t="s">
        <v>152</v>
      </c>
      <c r="Q195" t="s">
        <v>74</v>
      </c>
      <c r="R195" t="s">
        <v>171</v>
      </c>
      <c r="S195" t="s">
        <v>548</v>
      </c>
      <c r="T195" t="s">
        <v>63</v>
      </c>
      <c r="U195" t="s">
        <v>174</v>
      </c>
      <c r="V195" t="s">
        <v>11</v>
      </c>
      <c r="W195" t="s">
        <v>414</v>
      </c>
      <c r="X195" t="s">
        <v>205</v>
      </c>
      <c r="AA195" t="s">
        <v>580</v>
      </c>
      <c r="AB195">
        <v>1</v>
      </c>
      <c r="AC195" t="s">
        <v>317</v>
      </c>
      <c r="AD195">
        <v>1</v>
      </c>
      <c r="AE195" t="s">
        <v>345</v>
      </c>
      <c r="AF195" t="str">
        <f t="shared" si="49"/>
        <v>NA</v>
      </c>
      <c r="AG195" t="str">
        <f t="shared" ref="AG195:AG258" si="56">IF(AR195="NA","MISSING DATA",IF(AC195="both",IF(AK195,IF(AX195&lt;0,"stabilising","disruptive"),IF(AJ195,IF(AR195&gt;0,"positive directional","negative directional"),"NA")),IF(AC195="quadratic",IF(AK195,IF(AX195&lt;0,"stabilising","disruptive"),"NA"),IF(AC195="linear",IF(AJ195,IF(AR195&gt;0,"positive directional","negative directional"),"NA")))))</f>
        <v>NA</v>
      </c>
      <c r="AH195" t="str">
        <f t="shared" si="50"/>
        <v>NA</v>
      </c>
      <c r="AI195" t="str">
        <f t="shared" si="54"/>
        <v>NA</v>
      </c>
      <c r="AJ195">
        <f t="shared" si="51"/>
        <v>0</v>
      </c>
      <c r="AK195">
        <f t="shared" si="52"/>
        <v>0</v>
      </c>
      <c r="AL195">
        <f t="shared" si="53"/>
        <v>0</v>
      </c>
      <c r="AM195">
        <f t="shared" si="55"/>
        <v>0.125</v>
      </c>
      <c r="AN195">
        <v>0.28515895565212701</v>
      </c>
      <c r="AO195">
        <v>42.035016435327201</v>
      </c>
      <c r="AP195">
        <v>0.875</v>
      </c>
      <c r="AQ195">
        <v>109</v>
      </c>
      <c r="AR195">
        <v>0.21140007749024001</v>
      </c>
      <c r="AS195">
        <v>0.28713436709823598</v>
      </c>
      <c r="AT195">
        <v>-0.44285079019391599</v>
      </c>
      <c r="AU195">
        <v>0.69242650736123301</v>
      </c>
      <c r="AV195">
        <v>999.99999999999898</v>
      </c>
      <c r="AW195">
        <v>0.46600000000000003</v>
      </c>
      <c r="AX195">
        <v>-0.15637985826735701</v>
      </c>
      <c r="AY195">
        <v>0.19544998487408199</v>
      </c>
      <c r="AZ195">
        <v>-0.54921123829990404</v>
      </c>
      <c r="BA195">
        <v>0.198178607563023</v>
      </c>
      <c r="BB195">
        <v>1000</v>
      </c>
      <c r="BC195">
        <v>0.41399999999999998</v>
      </c>
    </row>
    <row r="196" spans="1:55" x14ac:dyDescent="0.25">
      <c r="A196">
        <v>9</v>
      </c>
      <c r="B196" t="s">
        <v>56</v>
      </c>
      <c r="C196" s="5">
        <v>2022</v>
      </c>
      <c r="D196" t="s">
        <v>58</v>
      </c>
      <c r="E196" s="3" t="s">
        <v>55</v>
      </c>
      <c r="F196" s="3" t="s">
        <v>54</v>
      </c>
      <c r="G196" s="1" t="s">
        <v>162</v>
      </c>
      <c r="H196" t="s">
        <v>24</v>
      </c>
      <c r="I196" t="s">
        <v>26</v>
      </c>
      <c r="J196" t="s">
        <v>60</v>
      </c>
      <c r="K196" t="s">
        <v>59</v>
      </c>
      <c r="L196" t="s">
        <v>29</v>
      </c>
      <c r="O196" t="s">
        <v>249</v>
      </c>
      <c r="P196" t="s">
        <v>152</v>
      </c>
      <c r="Q196" t="s">
        <v>74</v>
      </c>
      <c r="R196" t="s">
        <v>171</v>
      </c>
      <c r="S196" t="s">
        <v>548</v>
      </c>
      <c r="T196" t="s">
        <v>64</v>
      </c>
      <c r="U196" t="s">
        <v>201</v>
      </c>
      <c r="V196" t="s">
        <v>11</v>
      </c>
      <c r="W196" t="s">
        <v>414</v>
      </c>
      <c r="X196" t="s">
        <v>205</v>
      </c>
      <c r="AA196" t="s">
        <v>580</v>
      </c>
      <c r="AB196">
        <v>1</v>
      </c>
      <c r="AC196" t="s">
        <v>317</v>
      </c>
      <c r="AD196">
        <v>1</v>
      </c>
      <c r="AE196" t="s">
        <v>345</v>
      </c>
      <c r="AF196" t="str">
        <f t="shared" si="49"/>
        <v>not in range</v>
      </c>
      <c r="AG196" t="str">
        <f t="shared" si="56"/>
        <v>stabilising</v>
      </c>
      <c r="AH196">
        <f t="shared" si="50"/>
        <v>-0.76042097228439198</v>
      </c>
      <c r="AI196">
        <f t="shared" si="54"/>
        <v>0.37844665656680798</v>
      </c>
      <c r="AJ196">
        <f t="shared" si="51"/>
        <v>0</v>
      </c>
      <c r="AK196">
        <f t="shared" si="52"/>
        <v>1</v>
      </c>
      <c r="AL196">
        <f t="shared" si="53"/>
        <v>0</v>
      </c>
      <c r="AM196">
        <f t="shared" si="55"/>
        <v>5.9000000000000052E-2</v>
      </c>
      <c r="AN196">
        <v>-0.18590519086631799</v>
      </c>
      <c r="AO196">
        <v>16.643700908274699</v>
      </c>
      <c r="AP196">
        <v>0.94099999999999995</v>
      </c>
      <c r="AQ196">
        <v>109</v>
      </c>
      <c r="AR196">
        <v>-0.18727930009399399</v>
      </c>
      <c r="AS196">
        <v>0.43721957945400902</v>
      </c>
      <c r="AT196">
        <v>-1.00931911721273</v>
      </c>
      <c r="AU196">
        <v>0.66923732006762304</v>
      </c>
      <c r="AV196">
        <v>831.16265400475902</v>
      </c>
      <c r="AW196">
        <v>0.67</v>
      </c>
      <c r="AX196">
        <v>-0.38021048614219599</v>
      </c>
      <c r="AY196">
        <v>0.18922332828340399</v>
      </c>
      <c r="AZ196">
        <v>-0.73889730605878901</v>
      </c>
      <c r="BA196">
        <v>-1.0512820208532501E-3</v>
      </c>
      <c r="BB196">
        <v>999.99999999999898</v>
      </c>
      <c r="BC196">
        <v>4.5999999999999999E-2</v>
      </c>
    </row>
    <row r="197" spans="1:55" x14ac:dyDescent="0.25">
      <c r="A197">
        <v>9</v>
      </c>
      <c r="B197" t="s">
        <v>56</v>
      </c>
      <c r="C197" s="5">
        <v>2022</v>
      </c>
      <c r="D197" t="s">
        <v>58</v>
      </c>
      <c r="E197" s="3" t="s">
        <v>55</v>
      </c>
      <c r="F197" s="3" t="s">
        <v>54</v>
      </c>
      <c r="G197" s="1" t="s">
        <v>162</v>
      </c>
      <c r="H197" t="s">
        <v>24</v>
      </c>
      <c r="I197" t="s">
        <v>26</v>
      </c>
      <c r="J197" t="s">
        <v>60</v>
      </c>
      <c r="K197" t="s">
        <v>59</v>
      </c>
      <c r="L197" t="s">
        <v>29</v>
      </c>
      <c r="O197" t="s">
        <v>249</v>
      </c>
      <c r="P197" t="s">
        <v>152</v>
      </c>
      <c r="Q197" t="s">
        <v>74</v>
      </c>
      <c r="R197" t="s">
        <v>171</v>
      </c>
      <c r="S197" t="s">
        <v>548</v>
      </c>
      <c r="T197" t="s">
        <v>65</v>
      </c>
      <c r="U197" t="s">
        <v>187</v>
      </c>
      <c r="V197" t="s">
        <v>11</v>
      </c>
      <c r="W197" t="s">
        <v>414</v>
      </c>
      <c r="X197" t="s">
        <v>205</v>
      </c>
      <c r="AA197" t="s">
        <v>580</v>
      </c>
      <c r="AB197">
        <v>1</v>
      </c>
      <c r="AC197" t="s">
        <v>317</v>
      </c>
      <c r="AD197">
        <v>1</v>
      </c>
      <c r="AE197" t="s">
        <v>345</v>
      </c>
      <c r="AF197" t="str">
        <f t="shared" si="49"/>
        <v>NA</v>
      </c>
      <c r="AG197" t="str">
        <f t="shared" si="56"/>
        <v>NA</v>
      </c>
      <c r="AH197" t="str">
        <f t="shared" si="50"/>
        <v>NA</v>
      </c>
      <c r="AI197" t="str">
        <f t="shared" si="54"/>
        <v>NA</v>
      </c>
      <c r="AJ197">
        <f t="shared" si="51"/>
        <v>0</v>
      </c>
      <c r="AK197">
        <f t="shared" si="52"/>
        <v>0</v>
      </c>
      <c r="AL197">
        <f t="shared" si="53"/>
        <v>0</v>
      </c>
      <c r="AM197">
        <f t="shared" si="55"/>
        <v>0.27100000000000002</v>
      </c>
      <c r="AN197">
        <v>6.34054722310569E-2</v>
      </c>
      <c r="AO197">
        <v>963.33303438132396</v>
      </c>
      <c r="AP197">
        <v>0.72899999999999998</v>
      </c>
      <c r="AQ197">
        <v>109</v>
      </c>
      <c r="AR197">
        <v>-0.28911513923162702</v>
      </c>
      <c r="AS197">
        <v>0.36865910453568901</v>
      </c>
      <c r="AT197">
        <v>-0.96183471549011301</v>
      </c>
      <c r="AU197">
        <v>0.44963086332427299</v>
      </c>
      <c r="AV197">
        <v>911.99237489744303</v>
      </c>
      <c r="AW197">
        <v>0.47599999999999998</v>
      </c>
      <c r="AX197">
        <v>5.1369779615735897E-2</v>
      </c>
      <c r="AY197">
        <v>0.17768020113379701</v>
      </c>
      <c r="AZ197">
        <v>-0.315151693022926</v>
      </c>
      <c r="BA197">
        <v>0.38748053577364799</v>
      </c>
      <c r="BB197">
        <v>1000</v>
      </c>
      <c r="BC197">
        <v>0.77600000000000002</v>
      </c>
    </row>
    <row r="198" spans="1:55" x14ac:dyDescent="0.25">
      <c r="A198">
        <v>9</v>
      </c>
      <c r="B198" t="s">
        <v>56</v>
      </c>
      <c r="C198" s="5">
        <v>2022</v>
      </c>
      <c r="D198" t="s">
        <v>58</v>
      </c>
      <c r="E198" s="3" t="s">
        <v>55</v>
      </c>
      <c r="F198" s="3" t="s">
        <v>54</v>
      </c>
      <c r="G198" s="1" t="s">
        <v>162</v>
      </c>
      <c r="H198" t="s">
        <v>24</v>
      </c>
      <c r="I198" t="s">
        <v>26</v>
      </c>
      <c r="J198" t="s">
        <v>60</v>
      </c>
      <c r="K198" t="s">
        <v>59</v>
      </c>
      <c r="L198" t="s">
        <v>29</v>
      </c>
      <c r="O198" t="s">
        <v>249</v>
      </c>
      <c r="P198" t="s">
        <v>152</v>
      </c>
      <c r="Q198" t="s">
        <v>74</v>
      </c>
      <c r="R198" t="s">
        <v>171</v>
      </c>
      <c r="S198" t="s">
        <v>548</v>
      </c>
      <c r="T198" t="s">
        <v>66</v>
      </c>
      <c r="U198" t="s">
        <v>176</v>
      </c>
      <c r="V198" t="s">
        <v>40</v>
      </c>
      <c r="W198" t="s">
        <v>414</v>
      </c>
      <c r="X198" t="s">
        <v>205</v>
      </c>
      <c r="AA198" t="s">
        <v>580</v>
      </c>
      <c r="AB198">
        <v>1</v>
      </c>
      <c r="AC198" t="s">
        <v>317</v>
      </c>
      <c r="AD198">
        <v>1</v>
      </c>
      <c r="AE198" t="s">
        <v>345</v>
      </c>
      <c r="AF198" t="str">
        <f t="shared" si="49"/>
        <v>NA</v>
      </c>
      <c r="AG198" t="str">
        <f t="shared" si="56"/>
        <v>NA</v>
      </c>
      <c r="AH198" t="str">
        <f t="shared" si="50"/>
        <v>NA</v>
      </c>
      <c r="AI198" t="str">
        <f t="shared" si="54"/>
        <v>NA</v>
      </c>
      <c r="AJ198">
        <f t="shared" si="51"/>
        <v>0</v>
      </c>
      <c r="AK198">
        <f t="shared" si="52"/>
        <v>0</v>
      </c>
      <c r="AL198">
        <f t="shared" si="53"/>
        <v>0</v>
      </c>
      <c r="AM198">
        <f t="shared" si="55"/>
        <v>0.19799999999999995</v>
      </c>
      <c r="AN198">
        <v>0.43708181753854197</v>
      </c>
      <c r="AO198">
        <v>130.05843955402301</v>
      </c>
      <c r="AP198">
        <v>0.80200000000000005</v>
      </c>
      <c r="AQ198">
        <v>109</v>
      </c>
      <c r="AR198">
        <v>-0.36428166228302</v>
      </c>
      <c r="AS198">
        <v>0.59436394462847497</v>
      </c>
      <c r="AT198">
        <v>-1.5268064608681</v>
      </c>
      <c r="AU198">
        <v>0.73031105161862797</v>
      </c>
      <c r="AV198">
        <v>1318.62339596115</v>
      </c>
      <c r="AW198">
        <v>0.51200000000000001</v>
      </c>
      <c r="AX198">
        <v>0.213625693520752</v>
      </c>
      <c r="AY198">
        <v>0.27643510083559603</v>
      </c>
      <c r="AZ198">
        <v>-0.35718248777266098</v>
      </c>
      <c r="BA198">
        <v>0.72355841948592603</v>
      </c>
      <c r="BB198">
        <v>812.43966908962398</v>
      </c>
      <c r="BC198">
        <v>0.442</v>
      </c>
    </row>
    <row r="199" spans="1:55" x14ac:dyDescent="0.25">
      <c r="A199">
        <v>9</v>
      </c>
      <c r="B199" t="s">
        <v>56</v>
      </c>
      <c r="C199" s="5">
        <v>2022</v>
      </c>
      <c r="D199" t="s">
        <v>58</v>
      </c>
      <c r="E199" s="3" t="s">
        <v>55</v>
      </c>
      <c r="F199" s="3" t="s">
        <v>54</v>
      </c>
      <c r="G199" s="1" t="s">
        <v>162</v>
      </c>
      <c r="H199" t="s">
        <v>24</v>
      </c>
      <c r="I199" t="s">
        <v>26</v>
      </c>
      <c r="J199" t="s">
        <v>60</v>
      </c>
      <c r="K199" t="s">
        <v>59</v>
      </c>
      <c r="L199" t="s">
        <v>29</v>
      </c>
      <c r="O199" t="s">
        <v>249</v>
      </c>
      <c r="P199" t="s">
        <v>152</v>
      </c>
      <c r="Q199" t="s">
        <v>74</v>
      </c>
      <c r="R199" t="s">
        <v>171</v>
      </c>
      <c r="S199" t="s">
        <v>548</v>
      </c>
      <c r="T199" t="s">
        <v>67</v>
      </c>
      <c r="U199" t="s">
        <v>177</v>
      </c>
      <c r="V199" t="s">
        <v>40</v>
      </c>
      <c r="W199" t="s">
        <v>414</v>
      </c>
      <c r="X199" t="s">
        <v>205</v>
      </c>
      <c r="AA199" t="s">
        <v>580</v>
      </c>
      <c r="AB199">
        <v>1</v>
      </c>
      <c r="AC199" t="s">
        <v>317</v>
      </c>
      <c r="AD199">
        <v>1</v>
      </c>
      <c r="AE199" t="s">
        <v>345</v>
      </c>
      <c r="AF199" t="str">
        <f t="shared" si="49"/>
        <v>NA</v>
      </c>
      <c r="AG199" t="str">
        <f t="shared" si="56"/>
        <v>NA</v>
      </c>
      <c r="AH199" t="str">
        <f t="shared" si="50"/>
        <v>NA</v>
      </c>
      <c r="AI199" t="str">
        <f t="shared" si="54"/>
        <v>NA</v>
      </c>
      <c r="AJ199">
        <f t="shared" si="51"/>
        <v>0</v>
      </c>
      <c r="AK199">
        <f t="shared" si="52"/>
        <v>0</v>
      </c>
      <c r="AL199">
        <f t="shared" si="53"/>
        <v>0</v>
      </c>
      <c r="AM199">
        <f t="shared" si="55"/>
        <v>0.11299999999999999</v>
      </c>
      <c r="AN199">
        <v>-0.29129431088600999</v>
      </c>
      <c r="AO199">
        <v>27.559841960508301</v>
      </c>
      <c r="AP199">
        <v>0.88700000000000001</v>
      </c>
      <c r="AQ199">
        <v>109</v>
      </c>
      <c r="AR199">
        <v>-0.15127398722792301</v>
      </c>
      <c r="AS199">
        <v>0.37324663486759702</v>
      </c>
      <c r="AT199">
        <v>-0.88136064060017805</v>
      </c>
      <c r="AU199">
        <v>0.56190079886801003</v>
      </c>
      <c r="AV199">
        <v>1000</v>
      </c>
      <c r="AW199">
        <v>0.71</v>
      </c>
      <c r="AX199">
        <v>-0.213792107781382</v>
      </c>
      <c r="AY199">
        <v>0.184070595545067</v>
      </c>
      <c r="AZ199">
        <v>-0.52407305638189405</v>
      </c>
      <c r="BA199">
        <v>0.18823882823926399</v>
      </c>
      <c r="BB199">
        <v>1000</v>
      </c>
      <c r="BC199">
        <v>0.23</v>
      </c>
    </row>
    <row r="200" spans="1:55" x14ac:dyDescent="0.25">
      <c r="A200">
        <v>9</v>
      </c>
      <c r="B200" t="s">
        <v>56</v>
      </c>
      <c r="C200" s="5">
        <v>2022</v>
      </c>
      <c r="D200" t="s">
        <v>58</v>
      </c>
      <c r="E200" s="3" t="s">
        <v>55</v>
      </c>
      <c r="F200" s="3" t="s">
        <v>54</v>
      </c>
      <c r="G200" s="1" t="s">
        <v>162</v>
      </c>
      <c r="H200" t="s">
        <v>24</v>
      </c>
      <c r="I200" t="s">
        <v>26</v>
      </c>
      <c r="J200" t="s">
        <v>60</v>
      </c>
      <c r="K200" t="s">
        <v>59</v>
      </c>
      <c r="L200" t="s">
        <v>29</v>
      </c>
      <c r="O200" t="s">
        <v>249</v>
      </c>
      <c r="P200" t="s">
        <v>152</v>
      </c>
      <c r="Q200" t="s">
        <v>74</v>
      </c>
      <c r="R200" t="s">
        <v>171</v>
      </c>
      <c r="S200" t="s">
        <v>548</v>
      </c>
      <c r="T200" t="s">
        <v>68</v>
      </c>
      <c r="U200" t="s">
        <v>178</v>
      </c>
      <c r="V200" t="s">
        <v>40</v>
      </c>
      <c r="W200" t="s">
        <v>414</v>
      </c>
      <c r="X200" t="s">
        <v>205</v>
      </c>
      <c r="AA200" t="s">
        <v>580</v>
      </c>
      <c r="AB200">
        <v>1</v>
      </c>
      <c r="AC200" t="s">
        <v>317</v>
      </c>
      <c r="AD200">
        <v>1</v>
      </c>
      <c r="AE200" t="s">
        <v>345</v>
      </c>
      <c r="AF200" t="str">
        <f t="shared" si="49"/>
        <v>NA</v>
      </c>
      <c r="AG200" t="str">
        <f t="shared" si="56"/>
        <v>NA</v>
      </c>
      <c r="AH200" t="str">
        <f t="shared" si="50"/>
        <v>NA</v>
      </c>
      <c r="AI200" t="str">
        <f t="shared" si="54"/>
        <v>NA</v>
      </c>
      <c r="AJ200">
        <f t="shared" si="51"/>
        <v>0</v>
      </c>
      <c r="AK200">
        <f t="shared" si="52"/>
        <v>0</v>
      </c>
      <c r="AL200">
        <f t="shared" si="53"/>
        <v>0</v>
      </c>
      <c r="AM200">
        <f t="shared" si="55"/>
        <v>0.29400000000000004</v>
      </c>
      <c r="AN200">
        <v>1.4525061167958301E-2</v>
      </c>
      <c r="AO200">
        <v>132.648753584693</v>
      </c>
      <c r="AP200">
        <v>0.70599999999999996</v>
      </c>
      <c r="AQ200">
        <v>109</v>
      </c>
      <c r="AR200">
        <v>0.30327798667968398</v>
      </c>
      <c r="AS200">
        <v>0.29398713237362201</v>
      </c>
      <c r="AT200">
        <v>-0.28398797483896498</v>
      </c>
      <c r="AU200">
        <v>0.86068439711380096</v>
      </c>
      <c r="AV200">
        <v>999.99999999999898</v>
      </c>
      <c r="AW200">
        <v>0.312</v>
      </c>
      <c r="AX200">
        <v>1.5905489242828599E-2</v>
      </c>
      <c r="AY200">
        <v>0.14829802451920601</v>
      </c>
      <c r="AZ200">
        <v>-0.27194682913250301</v>
      </c>
      <c r="BA200">
        <v>0.297084953896046</v>
      </c>
      <c r="BB200">
        <v>1000</v>
      </c>
      <c r="BC200">
        <v>0.94599999999999995</v>
      </c>
    </row>
    <row r="201" spans="1:55" x14ac:dyDescent="0.25">
      <c r="A201">
        <v>9</v>
      </c>
      <c r="B201" t="s">
        <v>56</v>
      </c>
      <c r="C201" s="5">
        <v>2022</v>
      </c>
      <c r="D201" t="s">
        <v>58</v>
      </c>
      <c r="E201" s="3" t="s">
        <v>55</v>
      </c>
      <c r="F201" s="3" t="s">
        <v>54</v>
      </c>
      <c r="G201" s="1" t="s">
        <v>162</v>
      </c>
      <c r="H201" t="s">
        <v>24</v>
      </c>
      <c r="I201" t="s">
        <v>26</v>
      </c>
      <c r="J201" t="s">
        <v>60</v>
      </c>
      <c r="K201" t="s">
        <v>59</v>
      </c>
      <c r="L201" t="s">
        <v>29</v>
      </c>
      <c r="O201" t="s">
        <v>249</v>
      </c>
      <c r="P201" t="s">
        <v>152</v>
      </c>
      <c r="Q201" t="s">
        <v>74</v>
      </c>
      <c r="R201" t="s">
        <v>171</v>
      </c>
      <c r="S201" t="s">
        <v>548</v>
      </c>
      <c r="T201" t="s">
        <v>69</v>
      </c>
      <c r="U201" t="s">
        <v>179</v>
      </c>
      <c r="V201" t="s">
        <v>40</v>
      </c>
      <c r="W201" t="s">
        <v>414</v>
      </c>
      <c r="X201" t="s">
        <v>205</v>
      </c>
      <c r="AA201" t="s">
        <v>580</v>
      </c>
      <c r="AB201">
        <v>1</v>
      </c>
      <c r="AC201" t="s">
        <v>317</v>
      </c>
      <c r="AD201">
        <v>1</v>
      </c>
      <c r="AE201" t="s">
        <v>345</v>
      </c>
      <c r="AF201" t="str">
        <f t="shared" si="49"/>
        <v>NA</v>
      </c>
      <c r="AG201" t="str">
        <f t="shared" si="56"/>
        <v>NA</v>
      </c>
      <c r="AH201" t="str">
        <f t="shared" si="50"/>
        <v>NA</v>
      </c>
      <c r="AI201" t="str">
        <f t="shared" si="54"/>
        <v>NA</v>
      </c>
      <c r="AJ201">
        <f t="shared" si="51"/>
        <v>0</v>
      </c>
      <c r="AK201">
        <f t="shared" si="52"/>
        <v>0</v>
      </c>
      <c r="AL201">
        <f t="shared" si="53"/>
        <v>0</v>
      </c>
      <c r="AM201">
        <f t="shared" si="55"/>
        <v>0.13800000000000001</v>
      </c>
      <c r="AN201">
        <v>0.87978014622842504</v>
      </c>
      <c r="AO201">
        <v>9.9097923766465499</v>
      </c>
      <c r="AP201">
        <v>0.86199999999999999</v>
      </c>
      <c r="AQ201">
        <v>109</v>
      </c>
      <c r="AR201">
        <v>0.66059923878015403</v>
      </c>
      <c r="AS201">
        <v>0.56649269979427896</v>
      </c>
      <c r="AT201">
        <v>-0.40656337070686299</v>
      </c>
      <c r="AU201">
        <v>1.7840752818810901</v>
      </c>
      <c r="AV201">
        <v>1000</v>
      </c>
      <c r="AW201">
        <v>0.252</v>
      </c>
      <c r="AX201">
        <v>-0.31409159946797999</v>
      </c>
      <c r="AY201">
        <v>0.26197778243446801</v>
      </c>
      <c r="AZ201">
        <v>-0.86096299208111304</v>
      </c>
      <c r="BA201">
        <v>0.176543024863349</v>
      </c>
      <c r="BB201">
        <v>999.99999999999898</v>
      </c>
      <c r="BC201">
        <v>0.224</v>
      </c>
    </row>
    <row r="202" spans="1:55" x14ac:dyDescent="0.25">
      <c r="A202">
        <v>9</v>
      </c>
      <c r="B202" t="s">
        <v>56</v>
      </c>
      <c r="C202" s="5">
        <v>2022</v>
      </c>
      <c r="D202" t="s">
        <v>58</v>
      </c>
      <c r="E202" s="3" t="s">
        <v>55</v>
      </c>
      <c r="F202" s="3" t="s">
        <v>54</v>
      </c>
      <c r="G202" s="1" t="s">
        <v>162</v>
      </c>
      <c r="H202" t="s">
        <v>24</v>
      </c>
      <c r="I202" t="s">
        <v>26</v>
      </c>
      <c r="J202" t="s">
        <v>60</v>
      </c>
      <c r="K202" t="s">
        <v>59</v>
      </c>
      <c r="L202" t="s">
        <v>29</v>
      </c>
      <c r="O202" t="s">
        <v>249</v>
      </c>
      <c r="P202" t="s">
        <v>152</v>
      </c>
      <c r="Q202" t="s">
        <v>74</v>
      </c>
      <c r="R202" t="s">
        <v>171</v>
      </c>
      <c r="S202" t="s">
        <v>548</v>
      </c>
      <c r="T202" t="s">
        <v>71</v>
      </c>
      <c r="U202" t="s">
        <v>181</v>
      </c>
      <c r="V202" t="s">
        <v>40</v>
      </c>
      <c r="W202" t="s">
        <v>414</v>
      </c>
      <c r="X202" t="s">
        <v>205</v>
      </c>
      <c r="AA202" t="s">
        <v>580</v>
      </c>
      <c r="AB202">
        <v>1</v>
      </c>
      <c r="AC202" t="s">
        <v>317</v>
      </c>
      <c r="AD202">
        <v>1</v>
      </c>
      <c r="AE202" t="s">
        <v>345</v>
      </c>
      <c r="AF202" t="str">
        <f t="shared" si="49"/>
        <v>NA</v>
      </c>
      <c r="AG202" t="str">
        <f t="shared" si="56"/>
        <v>NA</v>
      </c>
      <c r="AH202" t="str">
        <f t="shared" si="50"/>
        <v>NA</v>
      </c>
      <c r="AI202" t="str">
        <f t="shared" si="54"/>
        <v>NA</v>
      </c>
      <c r="AJ202">
        <f t="shared" si="51"/>
        <v>0</v>
      </c>
      <c r="AK202">
        <f t="shared" si="52"/>
        <v>0</v>
      </c>
      <c r="AL202">
        <f t="shared" si="53"/>
        <v>0</v>
      </c>
      <c r="AM202">
        <f t="shared" si="55"/>
        <v>0.18200000000000005</v>
      </c>
      <c r="AN202">
        <v>-5.0457380560446997E-2</v>
      </c>
      <c r="AO202">
        <v>19.8503812832706</v>
      </c>
      <c r="AP202">
        <v>0.81799999999999995</v>
      </c>
      <c r="AQ202">
        <v>109</v>
      </c>
      <c r="AR202">
        <v>-6.3180036994121794E-2</v>
      </c>
      <c r="AS202">
        <v>0.26984980560259397</v>
      </c>
      <c r="AT202">
        <v>-0.60012135841680003</v>
      </c>
      <c r="AU202">
        <v>0.46108282984641802</v>
      </c>
      <c r="AV202">
        <v>1000</v>
      </c>
      <c r="AW202">
        <v>0.80600000000000005</v>
      </c>
      <c r="AX202">
        <v>-2.7128238485928199E-2</v>
      </c>
      <c r="AY202">
        <v>0.15768907156968201</v>
      </c>
      <c r="AZ202">
        <v>-0.309645216540957</v>
      </c>
      <c r="BA202">
        <v>0.300981765933102</v>
      </c>
      <c r="BB202">
        <v>902.78103627451901</v>
      </c>
      <c r="BC202">
        <v>0.88400000000000001</v>
      </c>
    </row>
    <row r="203" spans="1:55" x14ac:dyDescent="0.25">
      <c r="A203">
        <v>9</v>
      </c>
      <c r="B203" t="s">
        <v>56</v>
      </c>
      <c r="C203" s="5">
        <v>2022</v>
      </c>
      <c r="D203" t="s">
        <v>58</v>
      </c>
      <c r="E203" s="3" t="s">
        <v>55</v>
      </c>
      <c r="F203" s="3" t="s">
        <v>54</v>
      </c>
      <c r="G203" s="1" t="s">
        <v>162</v>
      </c>
      <c r="H203" t="s">
        <v>24</v>
      </c>
      <c r="I203" t="s">
        <v>26</v>
      </c>
      <c r="J203" t="s">
        <v>60</v>
      </c>
      <c r="K203" t="s">
        <v>59</v>
      </c>
      <c r="L203" t="s">
        <v>29</v>
      </c>
      <c r="O203" t="s">
        <v>249</v>
      </c>
      <c r="P203" t="s">
        <v>152</v>
      </c>
      <c r="Q203" t="s">
        <v>74</v>
      </c>
      <c r="R203" t="s">
        <v>171</v>
      </c>
      <c r="S203" t="s">
        <v>548</v>
      </c>
      <c r="T203" t="s">
        <v>184</v>
      </c>
      <c r="U203" t="s">
        <v>182</v>
      </c>
      <c r="V203" t="s">
        <v>40</v>
      </c>
      <c r="W203" t="s">
        <v>414</v>
      </c>
      <c r="X203" t="s">
        <v>205</v>
      </c>
      <c r="AA203" t="s">
        <v>580</v>
      </c>
      <c r="AB203">
        <v>1</v>
      </c>
      <c r="AC203" t="s">
        <v>317</v>
      </c>
      <c r="AD203">
        <v>1</v>
      </c>
      <c r="AE203" t="s">
        <v>345</v>
      </c>
      <c r="AF203" t="str">
        <f t="shared" si="49"/>
        <v>NA</v>
      </c>
      <c r="AG203" t="str">
        <f t="shared" si="56"/>
        <v>NA</v>
      </c>
      <c r="AH203" t="str">
        <f t="shared" si="50"/>
        <v>NA</v>
      </c>
      <c r="AI203" t="str">
        <f t="shared" si="54"/>
        <v>NA</v>
      </c>
      <c r="AJ203">
        <f t="shared" si="51"/>
        <v>0</v>
      </c>
      <c r="AK203">
        <f t="shared" si="52"/>
        <v>0</v>
      </c>
      <c r="AL203">
        <f t="shared" si="53"/>
        <v>0</v>
      </c>
      <c r="AM203">
        <f t="shared" si="55"/>
        <v>0.18700000000000006</v>
      </c>
      <c r="AN203">
        <v>1.05035901971155</v>
      </c>
      <c r="AO203">
        <v>53.420121948572799</v>
      </c>
      <c r="AP203">
        <v>0.81299999999999994</v>
      </c>
      <c r="AQ203">
        <v>109</v>
      </c>
      <c r="AR203">
        <v>-0.53525774471052001</v>
      </c>
      <c r="AS203">
        <v>0.28477844673730301</v>
      </c>
      <c r="AT203">
        <v>-1.03775231312466</v>
      </c>
      <c r="AU203">
        <v>9.9831356514187106E-2</v>
      </c>
      <c r="AV203">
        <v>1000</v>
      </c>
      <c r="AW203">
        <v>6.8000000000000005E-2</v>
      </c>
      <c r="AX203">
        <v>0.21338410121544901</v>
      </c>
      <c r="AY203">
        <v>0.16161084424750299</v>
      </c>
      <c r="AZ203">
        <v>-0.10021035085082999</v>
      </c>
      <c r="BA203">
        <v>0.51855519224773206</v>
      </c>
      <c r="BB203">
        <v>1000</v>
      </c>
      <c r="BC203">
        <v>0.17799999999999999</v>
      </c>
    </row>
    <row r="204" spans="1:55" x14ac:dyDescent="0.25">
      <c r="A204">
        <v>9</v>
      </c>
      <c r="B204" t="s">
        <v>56</v>
      </c>
      <c r="C204" s="5">
        <v>2022</v>
      </c>
      <c r="D204" t="s">
        <v>58</v>
      </c>
      <c r="E204" s="3" t="s">
        <v>55</v>
      </c>
      <c r="F204" s="3" t="s">
        <v>54</v>
      </c>
      <c r="G204" s="1" t="s">
        <v>162</v>
      </c>
      <c r="H204" t="s">
        <v>24</v>
      </c>
      <c r="I204" t="s">
        <v>26</v>
      </c>
      <c r="J204" t="s">
        <v>60</v>
      </c>
      <c r="K204" t="s">
        <v>59</v>
      </c>
      <c r="L204" t="s">
        <v>29</v>
      </c>
      <c r="O204" t="s">
        <v>249</v>
      </c>
      <c r="P204" t="s">
        <v>152</v>
      </c>
      <c r="Q204" t="s">
        <v>74</v>
      </c>
      <c r="R204" t="s">
        <v>171</v>
      </c>
      <c r="S204" t="s">
        <v>548</v>
      </c>
      <c r="T204" t="s">
        <v>185</v>
      </c>
      <c r="U204" t="s">
        <v>183</v>
      </c>
      <c r="V204" t="s">
        <v>40</v>
      </c>
      <c r="W204" t="s">
        <v>414</v>
      </c>
      <c r="X204" t="s">
        <v>205</v>
      </c>
      <c r="AA204" t="s">
        <v>580</v>
      </c>
      <c r="AB204">
        <v>1</v>
      </c>
      <c r="AC204" t="s">
        <v>317</v>
      </c>
      <c r="AD204">
        <v>1</v>
      </c>
      <c r="AE204" t="s">
        <v>345</v>
      </c>
      <c r="AF204" t="str">
        <f t="shared" si="49"/>
        <v>NA</v>
      </c>
      <c r="AG204" t="str">
        <f t="shared" si="56"/>
        <v>NA</v>
      </c>
      <c r="AH204" t="str">
        <f t="shared" si="50"/>
        <v>NA</v>
      </c>
      <c r="AI204" t="str">
        <f t="shared" si="54"/>
        <v>NA</v>
      </c>
      <c r="AJ204">
        <f t="shared" si="51"/>
        <v>0</v>
      </c>
      <c r="AK204">
        <f t="shared" si="52"/>
        <v>0</v>
      </c>
      <c r="AL204">
        <f t="shared" si="53"/>
        <v>0</v>
      </c>
      <c r="AM204">
        <f t="shared" si="55"/>
        <v>0.123</v>
      </c>
      <c r="AN204">
        <v>-1.28404387140883</v>
      </c>
      <c r="AO204">
        <v>8.5636507722944302</v>
      </c>
      <c r="AP204">
        <v>0.877</v>
      </c>
      <c r="AQ204">
        <v>109</v>
      </c>
      <c r="AR204">
        <v>0.30384444343786698</v>
      </c>
      <c r="AS204">
        <v>0.76976438285479698</v>
      </c>
      <c r="AT204">
        <v>-1.2907035205280399</v>
      </c>
      <c r="AU204">
        <v>1.69865814513469</v>
      </c>
      <c r="AV204">
        <v>1360.4521535486101</v>
      </c>
      <c r="AW204">
        <v>0.70199999999999996</v>
      </c>
      <c r="AX204">
        <v>5.0500702028065801E-2</v>
      </c>
      <c r="AY204">
        <v>0.29712036530566899</v>
      </c>
      <c r="AZ204">
        <v>-0.49466421644319802</v>
      </c>
      <c r="BA204">
        <v>0.67445661481906405</v>
      </c>
      <c r="BB204">
        <v>1355.8337099037799</v>
      </c>
      <c r="BC204">
        <v>0.872</v>
      </c>
    </row>
    <row r="205" spans="1:55" x14ac:dyDescent="0.25">
      <c r="A205">
        <v>9</v>
      </c>
      <c r="B205" t="s">
        <v>56</v>
      </c>
      <c r="C205" s="5">
        <v>2022</v>
      </c>
      <c r="D205" t="s">
        <v>58</v>
      </c>
      <c r="E205" s="3" t="s">
        <v>55</v>
      </c>
      <c r="F205" s="3" t="s">
        <v>54</v>
      </c>
      <c r="G205" s="1" t="s">
        <v>162</v>
      </c>
      <c r="H205" t="s">
        <v>24</v>
      </c>
      <c r="I205" t="s">
        <v>26</v>
      </c>
      <c r="J205" t="s">
        <v>60</v>
      </c>
      <c r="K205" t="s">
        <v>59</v>
      </c>
      <c r="L205" t="s">
        <v>29</v>
      </c>
      <c r="O205" t="s">
        <v>249</v>
      </c>
      <c r="P205" t="s">
        <v>152</v>
      </c>
      <c r="Q205" t="s">
        <v>74</v>
      </c>
      <c r="R205" t="s">
        <v>171</v>
      </c>
      <c r="S205" t="s">
        <v>548</v>
      </c>
      <c r="T205" t="s">
        <v>72</v>
      </c>
      <c r="U205" t="s">
        <v>186</v>
      </c>
      <c r="V205" t="s">
        <v>40</v>
      </c>
      <c r="W205" t="s">
        <v>414</v>
      </c>
      <c r="X205" t="s">
        <v>205</v>
      </c>
      <c r="AA205" t="s">
        <v>580</v>
      </c>
      <c r="AB205">
        <v>1</v>
      </c>
      <c r="AC205" t="s">
        <v>317</v>
      </c>
      <c r="AD205">
        <v>1</v>
      </c>
      <c r="AE205" t="s">
        <v>345</v>
      </c>
      <c r="AF205" t="str">
        <f t="shared" si="49"/>
        <v>NA</v>
      </c>
      <c r="AG205" t="str">
        <f t="shared" si="56"/>
        <v>NA</v>
      </c>
      <c r="AH205" t="str">
        <f t="shared" si="50"/>
        <v>NA</v>
      </c>
      <c r="AI205" t="str">
        <f t="shared" si="54"/>
        <v>NA</v>
      </c>
      <c r="AJ205">
        <f t="shared" si="51"/>
        <v>0</v>
      </c>
      <c r="AK205">
        <f t="shared" si="52"/>
        <v>0</v>
      </c>
      <c r="AL205">
        <f t="shared" si="53"/>
        <v>0</v>
      </c>
      <c r="AM205">
        <f t="shared" si="55"/>
        <v>0.21599999999999997</v>
      </c>
      <c r="AN205">
        <v>-0.12671122616560901</v>
      </c>
      <c r="AO205">
        <v>27.897163949401101</v>
      </c>
      <c r="AP205">
        <v>0.78400000000000003</v>
      </c>
      <c r="AQ205">
        <v>109</v>
      </c>
      <c r="AR205">
        <v>-0.18176101521666899</v>
      </c>
      <c r="AS205">
        <v>0.25969551536450802</v>
      </c>
      <c r="AT205">
        <v>-0.64260952945915095</v>
      </c>
      <c r="AU205">
        <v>0.36408915850915902</v>
      </c>
      <c r="AV205">
        <v>1000</v>
      </c>
      <c r="AW205">
        <v>0.52200000000000002</v>
      </c>
      <c r="AX205">
        <v>-7.4770565380878506E-2</v>
      </c>
      <c r="AY205">
        <v>0.120387624342292</v>
      </c>
      <c r="AZ205">
        <v>-0.29379351137322401</v>
      </c>
      <c r="BA205">
        <v>0.157595828917692</v>
      </c>
      <c r="BB205">
        <v>1000</v>
      </c>
      <c r="BC205">
        <v>0.53</v>
      </c>
    </row>
    <row r="206" spans="1:55" x14ac:dyDescent="0.25">
      <c r="A206">
        <v>9</v>
      </c>
      <c r="B206" t="s">
        <v>56</v>
      </c>
      <c r="C206" s="5">
        <v>2022</v>
      </c>
      <c r="D206" t="s">
        <v>58</v>
      </c>
      <c r="E206" s="3" t="s">
        <v>55</v>
      </c>
      <c r="F206" s="3" t="s">
        <v>54</v>
      </c>
      <c r="G206" s="1" t="s">
        <v>162</v>
      </c>
      <c r="H206" t="s">
        <v>24</v>
      </c>
      <c r="I206" t="s">
        <v>26</v>
      </c>
      <c r="J206" t="s">
        <v>60</v>
      </c>
      <c r="K206" t="s">
        <v>59</v>
      </c>
      <c r="L206" t="s">
        <v>29</v>
      </c>
      <c r="O206" t="s">
        <v>249</v>
      </c>
      <c r="P206" t="s">
        <v>152</v>
      </c>
      <c r="Q206" t="s">
        <v>74</v>
      </c>
      <c r="R206" t="s">
        <v>171</v>
      </c>
      <c r="S206" t="s">
        <v>548</v>
      </c>
      <c r="T206" t="s">
        <v>197</v>
      </c>
      <c r="U206" t="s">
        <v>198</v>
      </c>
      <c r="V206" t="s">
        <v>13</v>
      </c>
      <c r="W206" t="s">
        <v>414</v>
      </c>
      <c r="X206" t="s">
        <v>205</v>
      </c>
      <c r="AA206" t="s">
        <v>580</v>
      </c>
      <c r="AB206">
        <v>1</v>
      </c>
      <c r="AC206" t="s">
        <v>317</v>
      </c>
      <c r="AD206">
        <v>1</v>
      </c>
      <c r="AE206" t="s">
        <v>345</v>
      </c>
      <c r="AF206" t="str">
        <f t="shared" si="49"/>
        <v>NA</v>
      </c>
      <c r="AG206" t="str">
        <f t="shared" si="56"/>
        <v>NA</v>
      </c>
      <c r="AH206" t="str">
        <f t="shared" si="50"/>
        <v>NA</v>
      </c>
      <c r="AI206" t="str">
        <f t="shared" si="54"/>
        <v>NA</v>
      </c>
      <c r="AJ206">
        <f t="shared" si="51"/>
        <v>0</v>
      </c>
      <c r="AK206">
        <f t="shared" si="52"/>
        <v>0</v>
      </c>
      <c r="AL206">
        <f t="shared" si="53"/>
        <v>0</v>
      </c>
      <c r="AM206">
        <f t="shared" si="55"/>
        <v>0.15700000000000003</v>
      </c>
      <c r="AN206">
        <v>-0.81730181099098997</v>
      </c>
      <c r="AO206">
        <v>10.412378198645801</v>
      </c>
      <c r="AP206">
        <v>0.84299999999999997</v>
      </c>
      <c r="AQ206">
        <v>109</v>
      </c>
      <c r="AR206">
        <v>-0.109184478770009</v>
      </c>
      <c r="AS206">
        <v>0.40232634450627203</v>
      </c>
      <c r="AT206">
        <v>-0.87918701606031402</v>
      </c>
      <c r="AU206">
        <v>0.64959438700316197</v>
      </c>
      <c r="AV206">
        <v>909.46230111368095</v>
      </c>
      <c r="AW206">
        <v>0.79800000000000004</v>
      </c>
      <c r="AX206">
        <v>-7.7211703695981501E-2</v>
      </c>
      <c r="AY206">
        <v>0.17686144278083399</v>
      </c>
      <c r="AZ206">
        <v>-0.42722310495446397</v>
      </c>
      <c r="BA206">
        <v>0.25504654298128998</v>
      </c>
      <c r="BB206">
        <v>1000</v>
      </c>
      <c r="BC206">
        <v>0.68400000000000005</v>
      </c>
    </row>
    <row r="207" spans="1:55" x14ac:dyDescent="0.25">
      <c r="A207">
        <v>9</v>
      </c>
      <c r="B207" t="s">
        <v>56</v>
      </c>
      <c r="C207" s="5">
        <v>2022</v>
      </c>
      <c r="D207" t="s">
        <v>58</v>
      </c>
      <c r="E207" s="3" t="s">
        <v>55</v>
      </c>
      <c r="F207" s="3" t="s">
        <v>54</v>
      </c>
      <c r="G207" s="1" t="s">
        <v>162</v>
      </c>
      <c r="H207" t="s">
        <v>24</v>
      </c>
      <c r="I207" t="s">
        <v>26</v>
      </c>
      <c r="J207" t="s">
        <v>60</v>
      </c>
      <c r="K207" t="s">
        <v>59</v>
      </c>
      <c r="L207" t="s">
        <v>29</v>
      </c>
      <c r="O207" t="s">
        <v>249</v>
      </c>
      <c r="P207" t="s">
        <v>152</v>
      </c>
      <c r="Q207" t="s">
        <v>74</v>
      </c>
      <c r="R207" t="s">
        <v>171</v>
      </c>
      <c r="S207" t="s">
        <v>548</v>
      </c>
      <c r="T207" t="s">
        <v>196</v>
      </c>
      <c r="U207" t="s">
        <v>199</v>
      </c>
      <c r="V207" t="s">
        <v>13</v>
      </c>
      <c r="W207" t="s">
        <v>414</v>
      </c>
      <c r="X207" t="s">
        <v>205</v>
      </c>
      <c r="AA207" t="s">
        <v>580</v>
      </c>
      <c r="AB207">
        <v>1</v>
      </c>
      <c r="AC207" t="s">
        <v>317</v>
      </c>
      <c r="AD207">
        <v>1</v>
      </c>
      <c r="AE207" t="s">
        <v>345</v>
      </c>
      <c r="AF207" t="str">
        <f t="shared" si="49"/>
        <v>NA</v>
      </c>
      <c r="AG207" t="str">
        <f t="shared" si="56"/>
        <v>NA</v>
      </c>
      <c r="AH207" t="str">
        <f t="shared" si="50"/>
        <v>NA</v>
      </c>
      <c r="AI207" t="str">
        <f t="shared" si="54"/>
        <v>NA</v>
      </c>
      <c r="AJ207">
        <f t="shared" si="51"/>
        <v>0</v>
      </c>
      <c r="AK207">
        <f t="shared" si="52"/>
        <v>0</v>
      </c>
      <c r="AL207">
        <f t="shared" si="53"/>
        <v>0</v>
      </c>
      <c r="AM207">
        <f t="shared" si="55"/>
        <v>0.13800000000000001</v>
      </c>
      <c r="AN207">
        <v>-0.89743702946725901</v>
      </c>
      <c r="AO207">
        <v>5.9159459360921502</v>
      </c>
      <c r="AP207">
        <v>0.86199999999999999</v>
      </c>
      <c r="AQ207">
        <v>109</v>
      </c>
      <c r="AR207">
        <v>0.235044724709497</v>
      </c>
      <c r="AS207">
        <v>0.36652877231785702</v>
      </c>
      <c r="AT207">
        <v>-0.46117278745805401</v>
      </c>
      <c r="AU207">
        <v>0.954120466674794</v>
      </c>
      <c r="AV207">
        <v>1000</v>
      </c>
      <c r="AW207">
        <v>0.498</v>
      </c>
      <c r="AX207">
        <v>0.103703702097223</v>
      </c>
      <c r="AY207">
        <v>0.1616211294057</v>
      </c>
      <c r="AZ207">
        <v>-0.21087122338212799</v>
      </c>
      <c r="BA207">
        <v>0.40289748684881499</v>
      </c>
      <c r="BB207">
        <v>999.99999999999898</v>
      </c>
      <c r="BC207">
        <v>0.50800000000000001</v>
      </c>
    </row>
    <row r="208" spans="1:55" x14ac:dyDescent="0.25">
      <c r="A208">
        <v>9</v>
      </c>
      <c r="B208" t="s">
        <v>56</v>
      </c>
      <c r="C208" s="5">
        <v>2022</v>
      </c>
      <c r="D208" t="s">
        <v>58</v>
      </c>
      <c r="E208" s="3" t="s">
        <v>55</v>
      </c>
      <c r="F208" s="3" t="s">
        <v>54</v>
      </c>
      <c r="G208" s="1" t="s">
        <v>162</v>
      </c>
      <c r="H208" t="s">
        <v>24</v>
      </c>
      <c r="I208" t="s">
        <v>26</v>
      </c>
      <c r="J208" t="s">
        <v>60</v>
      </c>
      <c r="K208" t="s">
        <v>59</v>
      </c>
      <c r="L208" t="s">
        <v>29</v>
      </c>
      <c r="O208" t="s">
        <v>249</v>
      </c>
      <c r="P208" t="s">
        <v>152</v>
      </c>
      <c r="Q208" t="s">
        <v>74</v>
      </c>
      <c r="R208" t="s">
        <v>171</v>
      </c>
      <c r="S208" t="s">
        <v>548</v>
      </c>
      <c r="T208" t="s">
        <v>80</v>
      </c>
      <c r="U208" t="s">
        <v>188</v>
      </c>
      <c r="V208" t="s">
        <v>13</v>
      </c>
      <c r="W208" t="s">
        <v>414</v>
      </c>
      <c r="X208" t="s">
        <v>205</v>
      </c>
      <c r="AA208" t="s">
        <v>580</v>
      </c>
      <c r="AB208">
        <v>1</v>
      </c>
      <c r="AC208" t="s">
        <v>317</v>
      </c>
      <c r="AD208">
        <v>1</v>
      </c>
      <c r="AE208" t="s">
        <v>345</v>
      </c>
      <c r="AF208" t="str">
        <f t="shared" si="49"/>
        <v>NA</v>
      </c>
      <c r="AG208" t="str">
        <f t="shared" si="56"/>
        <v>NA</v>
      </c>
      <c r="AH208" t="str">
        <f t="shared" si="50"/>
        <v>NA</v>
      </c>
      <c r="AI208" t="str">
        <f t="shared" si="54"/>
        <v>NA</v>
      </c>
      <c r="AJ208">
        <f t="shared" si="51"/>
        <v>0</v>
      </c>
      <c r="AK208">
        <f t="shared" si="52"/>
        <v>0</v>
      </c>
      <c r="AL208">
        <f t="shared" si="53"/>
        <v>0</v>
      </c>
      <c r="AM208">
        <f t="shared" si="55"/>
        <v>0.124</v>
      </c>
      <c r="AN208">
        <v>0.15096818178353499</v>
      </c>
      <c r="AO208">
        <v>16.044821980867699</v>
      </c>
      <c r="AP208">
        <v>0.876</v>
      </c>
      <c r="AQ208">
        <v>109</v>
      </c>
      <c r="AR208">
        <v>4.4704495367725902E-2</v>
      </c>
      <c r="AS208">
        <v>0.29303412055247602</v>
      </c>
      <c r="AT208">
        <v>-0.51305924130792802</v>
      </c>
      <c r="AU208">
        <v>0.58441186996060401</v>
      </c>
      <c r="AV208">
        <v>1118.79287835275</v>
      </c>
      <c r="AW208">
        <v>0.85</v>
      </c>
      <c r="AX208">
        <v>-0.13890547057406899</v>
      </c>
      <c r="AY208">
        <v>0.18936400800452</v>
      </c>
      <c r="AZ208">
        <v>-0.52364846439741097</v>
      </c>
      <c r="BA208">
        <v>0.19999964727321601</v>
      </c>
      <c r="BB208">
        <v>1000</v>
      </c>
      <c r="BC208">
        <v>0.47</v>
      </c>
    </row>
    <row r="209" spans="1:55" x14ac:dyDescent="0.25">
      <c r="A209">
        <v>9</v>
      </c>
      <c r="B209" t="s">
        <v>56</v>
      </c>
      <c r="C209" s="5">
        <v>2022</v>
      </c>
      <c r="D209" t="s">
        <v>58</v>
      </c>
      <c r="E209" s="3" t="s">
        <v>55</v>
      </c>
      <c r="F209" s="3" t="s">
        <v>54</v>
      </c>
      <c r="G209" s="1" t="s">
        <v>162</v>
      </c>
      <c r="H209" t="s">
        <v>24</v>
      </c>
      <c r="I209" t="s">
        <v>26</v>
      </c>
      <c r="J209" t="s">
        <v>60</v>
      </c>
      <c r="K209" t="s">
        <v>59</v>
      </c>
      <c r="L209" t="s">
        <v>29</v>
      </c>
      <c r="O209" t="s">
        <v>249</v>
      </c>
      <c r="P209" t="s">
        <v>152</v>
      </c>
      <c r="Q209" t="s">
        <v>74</v>
      </c>
      <c r="R209" t="s">
        <v>171</v>
      </c>
      <c r="S209" t="s">
        <v>548</v>
      </c>
      <c r="T209" t="s">
        <v>81</v>
      </c>
      <c r="U209" t="s">
        <v>189</v>
      </c>
      <c r="V209" t="s">
        <v>13</v>
      </c>
      <c r="W209" t="s">
        <v>414</v>
      </c>
      <c r="X209" t="s">
        <v>205</v>
      </c>
      <c r="AA209" t="s">
        <v>580</v>
      </c>
      <c r="AB209">
        <v>1</v>
      </c>
      <c r="AC209" t="s">
        <v>317</v>
      </c>
      <c r="AD209">
        <v>1</v>
      </c>
      <c r="AE209" t="s">
        <v>345</v>
      </c>
      <c r="AF209" t="str">
        <f t="shared" si="49"/>
        <v>NA</v>
      </c>
      <c r="AG209" t="str">
        <f t="shared" si="56"/>
        <v>NA</v>
      </c>
      <c r="AH209" t="str">
        <f t="shared" si="50"/>
        <v>NA</v>
      </c>
      <c r="AI209" t="str">
        <f t="shared" si="54"/>
        <v>NA</v>
      </c>
      <c r="AJ209">
        <f t="shared" si="51"/>
        <v>0</v>
      </c>
      <c r="AK209">
        <f t="shared" si="52"/>
        <v>0</v>
      </c>
      <c r="AL209">
        <f t="shared" si="53"/>
        <v>0</v>
      </c>
      <c r="AM209">
        <f t="shared" si="55"/>
        <v>9.5999999999999974E-2</v>
      </c>
      <c r="AN209">
        <v>-4.1558462466188897E-2</v>
      </c>
      <c r="AO209">
        <v>34.1786217444429</v>
      </c>
      <c r="AP209">
        <v>0.90400000000000003</v>
      </c>
      <c r="AQ209">
        <v>109</v>
      </c>
      <c r="AR209">
        <v>-2.6377961451594899E-2</v>
      </c>
      <c r="AS209">
        <v>0.24754051255463999</v>
      </c>
      <c r="AT209">
        <v>-0.45465267385588998</v>
      </c>
      <c r="AU209">
        <v>0.47954103320080299</v>
      </c>
      <c r="AV209">
        <v>1337.5570615930401</v>
      </c>
      <c r="AW209">
        <v>0.90600000000000003</v>
      </c>
      <c r="AX209">
        <v>0.18250756735670801</v>
      </c>
      <c r="AY209">
        <v>0.19287623117725899</v>
      </c>
      <c r="AZ209">
        <v>-0.18204719741879699</v>
      </c>
      <c r="BA209">
        <v>0.56119047178799497</v>
      </c>
      <c r="BB209">
        <v>1000</v>
      </c>
      <c r="BC209">
        <v>0.33200000000000002</v>
      </c>
    </row>
    <row r="210" spans="1:55" x14ac:dyDescent="0.25">
      <c r="A210">
        <v>9</v>
      </c>
      <c r="B210" t="s">
        <v>56</v>
      </c>
      <c r="C210" s="5">
        <v>2022</v>
      </c>
      <c r="D210" t="s">
        <v>58</v>
      </c>
      <c r="E210" s="3" t="s">
        <v>55</v>
      </c>
      <c r="F210" s="3" t="s">
        <v>54</v>
      </c>
      <c r="G210" s="1" t="s">
        <v>162</v>
      </c>
      <c r="H210" t="s">
        <v>24</v>
      </c>
      <c r="I210" t="s">
        <v>26</v>
      </c>
      <c r="J210" t="s">
        <v>60</v>
      </c>
      <c r="K210" t="s">
        <v>59</v>
      </c>
      <c r="L210" t="s">
        <v>29</v>
      </c>
      <c r="O210" t="s">
        <v>249</v>
      </c>
      <c r="P210" t="s">
        <v>152</v>
      </c>
      <c r="Q210" t="s">
        <v>74</v>
      </c>
      <c r="R210" t="s">
        <v>171</v>
      </c>
      <c r="S210" t="s">
        <v>548</v>
      </c>
      <c r="T210" t="s">
        <v>82</v>
      </c>
      <c r="U210" t="s">
        <v>190</v>
      </c>
      <c r="V210" t="s">
        <v>13</v>
      </c>
      <c r="W210" t="s">
        <v>414</v>
      </c>
      <c r="X210" t="s">
        <v>205</v>
      </c>
      <c r="AA210" t="s">
        <v>580</v>
      </c>
      <c r="AB210">
        <v>1</v>
      </c>
      <c r="AC210" t="s">
        <v>317</v>
      </c>
      <c r="AD210">
        <v>1</v>
      </c>
      <c r="AE210" t="s">
        <v>345</v>
      </c>
      <c r="AF210" t="str">
        <f t="shared" si="49"/>
        <v>NA</v>
      </c>
      <c r="AG210" t="str">
        <f t="shared" si="56"/>
        <v>NA</v>
      </c>
      <c r="AH210" t="str">
        <f t="shared" si="50"/>
        <v>NA</v>
      </c>
      <c r="AI210" t="str">
        <f t="shared" si="54"/>
        <v>NA</v>
      </c>
      <c r="AJ210">
        <f t="shared" si="51"/>
        <v>0</v>
      </c>
      <c r="AK210">
        <f t="shared" si="52"/>
        <v>0</v>
      </c>
      <c r="AL210">
        <f t="shared" si="53"/>
        <v>0</v>
      </c>
      <c r="AM210">
        <f t="shared" si="55"/>
        <v>0.22099999999999997</v>
      </c>
      <c r="AN210">
        <v>0.15718175508691901</v>
      </c>
      <c r="AO210">
        <v>43.436266581424803</v>
      </c>
      <c r="AP210">
        <v>0.77900000000000003</v>
      </c>
      <c r="AQ210">
        <v>109</v>
      </c>
      <c r="AR210">
        <v>0.28680280222828403</v>
      </c>
      <c r="AS210">
        <v>0.31357636465279098</v>
      </c>
      <c r="AT210">
        <v>-0.287539099896094</v>
      </c>
      <c r="AU210">
        <v>0.90623519077780701</v>
      </c>
      <c r="AV210">
        <v>1000</v>
      </c>
      <c r="AW210">
        <v>0.32800000000000001</v>
      </c>
      <c r="AX210">
        <v>2.9342461802126098E-2</v>
      </c>
      <c r="AY210">
        <v>0.20288504688371201</v>
      </c>
      <c r="AZ210">
        <v>-0.341250674187904</v>
      </c>
      <c r="BA210">
        <v>0.42044463071943</v>
      </c>
      <c r="BB210">
        <v>999.99999999999795</v>
      </c>
      <c r="BC210">
        <v>0.86399999999999999</v>
      </c>
    </row>
    <row r="211" spans="1:55" x14ac:dyDescent="0.25">
      <c r="A211">
        <v>9</v>
      </c>
      <c r="B211" t="s">
        <v>56</v>
      </c>
      <c r="C211" s="5">
        <v>2022</v>
      </c>
      <c r="D211" t="s">
        <v>58</v>
      </c>
      <c r="E211" s="3" t="s">
        <v>55</v>
      </c>
      <c r="F211" s="3" t="s">
        <v>54</v>
      </c>
      <c r="G211" s="1" t="s">
        <v>162</v>
      </c>
      <c r="H211" t="s">
        <v>24</v>
      </c>
      <c r="I211" t="s">
        <v>26</v>
      </c>
      <c r="J211" t="s">
        <v>60</v>
      </c>
      <c r="K211" t="s">
        <v>59</v>
      </c>
      <c r="L211" t="s">
        <v>29</v>
      </c>
      <c r="O211" t="s">
        <v>249</v>
      </c>
      <c r="P211" t="s">
        <v>152</v>
      </c>
      <c r="Q211" t="s">
        <v>74</v>
      </c>
      <c r="R211" t="s">
        <v>171</v>
      </c>
      <c r="S211" t="s">
        <v>548</v>
      </c>
      <c r="T211" t="s">
        <v>83</v>
      </c>
      <c r="U211" t="s">
        <v>191</v>
      </c>
      <c r="V211" t="s">
        <v>13</v>
      </c>
      <c r="W211" t="s">
        <v>414</v>
      </c>
      <c r="X211" t="s">
        <v>205</v>
      </c>
      <c r="AA211" t="s">
        <v>580</v>
      </c>
      <c r="AB211">
        <v>1</v>
      </c>
      <c r="AC211" t="s">
        <v>317</v>
      </c>
      <c r="AD211">
        <v>1</v>
      </c>
      <c r="AE211" t="s">
        <v>345</v>
      </c>
      <c r="AF211" t="str">
        <f t="shared" si="49"/>
        <v>NA</v>
      </c>
      <c r="AG211" t="str">
        <f t="shared" si="56"/>
        <v>NA</v>
      </c>
      <c r="AH211" t="str">
        <f t="shared" si="50"/>
        <v>NA</v>
      </c>
      <c r="AI211" t="str">
        <f t="shared" si="54"/>
        <v>NA</v>
      </c>
      <c r="AJ211">
        <f t="shared" si="51"/>
        <v>0</v>
      </c>
      <c r="AK211">
        <f t="shared" si="52"/>
        <v>0</v>
      </c>
      <c r="AL211">
        <f t="shared" si="53"/>
        <v>0</v>
      </c>
      <c r="AM211">
        <f t="shared" si="55"/>
        <v>0.15400000000000003</v>
      </c>
      <c r="AN211">
        <v>0.12087565769799299</v>
      </c>
      <c r="AO211">
        <v>129.14499385730599</v>
      </c>
      <c r="AP211">
        <v>0.84599999999999997</v>
      </c>
      <c r="AQ211">
        <v>109</v>
      </c>
      <c r="AR211">
        <v>-6.6090571688335098E-2</v>
      </c>
      <c r="AS211">
        <v>0.27616822188357298</v>
      </c>
      <c r="AT211">
        <v>-0.61396461329422902</v>
      </c>
      <c r="AU211">
        <v>0.49378041957243102</v>
      </c>
      <c r="AV211">
        <v>978.35855368656496</v>
      </c>
      <c r="AW211">
        <v>0.79800000000000004</v>
      </c>
      <c r="AX211">
        <v>4.89765321195463E-2</v>
      </c>
      <c r="AY211">
        <v>0.18024046926585499</v>
      </c>
      <c r="AZ211">
        <v>-0.30176952393230699</v>
      </c>
      <c r="BA211">
        <v>0.38099955581128597</v>
      </c>
      <c r="BB211">
        <v>1103.6390401912699</v>
      </c>
      <c r="BC211">
        <v>0.76200000000000001</v>
      </c>
    </row>
    <row r="212" spans="1:55" x14ac:dyDescent="0.25">
      <c r="A212">
        <v>9</v>
      </c>
      <c r="B212" t="s">
        <v>56</v>
      </c>
      <c r="C212" s="5">
        <v>2022</v>
      </c>
      <c r="D212" t="s">
        <v>58</v>
      </c>
      <c r="E212" s="3" t="s">
        <v>55</v>
      </c>
      <c r="F212" s="3" t="s">
        <v>54</v>
      </c>
      <c r="G212" s="1" t="s">
        <v>162</v>
      </c>
      <c r="H212" t="s">
        <v>24</v>
      </c>
      <c r="I212" t="s">
        <v>26</v>
      </c>
      <c r="J212" t="s">
        <v>60</v>
      </c>
      <c r="K212" t="s">
        <v>59</v>
      </c>
      <c r="L212" t="s">
        <v>29</v>
      </c>
      <c r="O212" t="s">
        <v>249</v>
      </c>
      <c r="P212" t="s">
        <v>152</v>
      </c>
      <c r="Q212" t="s">
        <v>74</v>
      </c>
      <c r="R212" t="s">
        <v>171</v>
      </c>
      <c r="S212" t="s">
        <v>548</v>
      </c>
      <c r="T212" t="s">
        <v>192</v>
      </c>
      <c r="U212" t="s">
        <v>193</v>
      </c>
      <c r="V212" t="s">
        <v>13</v>
      </c>
      <c r="W212" t="s">
        <v>414</v>
      </c>
      <c r="X212" t="s">
        <v>205</v>
      </c>
      <c r="AA212" t="s">
        <v>580</v>
      </c>
      <c r="AB212">
        <v>1</v>
      </c>
      <c r="AC212" t="s">
        <v>317</v>
      </c>
      <c r="AD212">
        <v>1</v>
      </c>
      <c r="AE212" t="s">
        <v>345</v>
      </c>
      <c r="AF212" t="str">
        <f t="shared" si="49"/>
        <v>NA</v>
      </c>
      <c r="AG212" t="str">
        <f t="shared" si="56"/>
        <v>NA</v>
      </c>
      <c r="AH212" t="str">
        <f t="shared" si="50"/>
        <v>NA</v>
      </c>
      <c r="AI212" t="str">
        <f t="shared" si="54"/>
        <v>NA</v>
      </c>
      <c r="AJ212">
        <f t="shared" si="51"/>
        <v>0</v>
      </c>
      <c r="AK212">
        <f t="shared" si="52"/>
        <v>0</v>
      </c>
      <c r="AL212">
        <f t="shared" si="53"/>
        <v>0</v>
      </c>
      <c r="AM212">
        <f t="shared" si="55"/>
        <v>0.15500000000000003</v>
      </c>
      <c r="AN212">
        <v>0.39511151448055998</v>
      </c>
      <c r="AO212">
        <v>11.7537652715723</v>
      </c>
      <c r="AP212">
        <v>0.84499999999999997</v>
      </c>
      <c r="AQ212">
        <v>109</v>
      </c>
      <c r="AR212">
        <v>-9.0408825370797904E-2</v>
      </c>
      <c r="AS212">
        <v>0.30095120904186901</v>
      </c>
      <c r="AT212">
        <v>-0.75492257360019699</v>
      </c>
      <c r="AU212">
        <v>0.44292118189332502</v>
      </c>
      <c r="AV212">
        <v>1000</v>
      </c>
      <c r="AW212">
        <v>0.746</v>
      </c>
      <c r="AX212">
        <v>3.5122990196175499E-2</v>
      </c>
      <c r="AY212">
        <v>0.183615368635414</v>
      </c>
      <c r="AZ212">
        <v>-0.322362970502581</v>
      </c>
      <c r="BA212">
        <v>0.38194411271979301</v>
      </c>
      <c r="BB212">
        <v>999.99999999999898</v>
      </c>
      <c r="BC212">
        <v>0.84399999999999997</v>
      </c>
    </row>
    <row r="213" spans="1:55" x14ac:dyDescent="0.25">
      <c r="A213">
        <v>9</v>
      </c>
      <c r="B213" t="s">
        <v>56</v>
      </c>
      <c r="C213" s="5">
        <v>2022</v>
      </c>
      <c r="D213" t="s">
        <v>58</v>
      </c>
      <c r="E213" s="3" t="s">
        <v>55</v>
      </c>
      <c r="F213" s="3" t="s">
        <v>54</v>
      </c>
      <c r="G213" s="1" t="s">
        <v>162</v>
      </c>
      <c r="H213" t="s">
        <v>24</v>
      </c>
      <c r="I213" t="s">
        <v>26</v>
      </c>
      <c r="J213" t="s">
        <v>60</v>
      </c>
      <c r="K213" t="s">
        <v>59</v>
      </c>
      <c r="L213" t="s">
        <v>29</v>
      </c>
      <c r="O213" t="s">
        <v>249</v>
      </c>
      <c r="P213" t="s">
        <v>152</v>
      </c>
      <c r="Q213" t="s">
        <v>74</v>
      </c>
      <c r="R213" t="s">
        <v>171</v>
      </c>
      <c r="S213" t="s">
        <v>548</v>
      </c>
      <c r="T213" t="s">
        <v>195</v>
      </c>
      <c r="U213" t="s">
        <v>194</v>
      </c>
      <c r="V213" t="s">
        <v>13</v>
      </c>
      <c r="W213" t="s">
        <v>414</v>
      </c>
      <c r="X213" t="s">
        <v>205</v>
      </c>
      <c r="AA213" t="s">
        <v>580</v>
      </c>
      <c r="AB213">
        <v>1</v>
      </c>
      <c r="AC213" t="s">
        <v>317</v>
      </c>
      <c r="AD213">
        <v>1</v>
      </c>
      <c r="AE213" t="s">
        <v>345</v>
      </c>
      <c r="AF213" t="str">
        <f t="shared" si="49"/>
        <v>NA</v>
      </c>
      <c r="AG213" t="str">
        <f t="shared" si="56"/>
        <v>NA</v>
      </c>
      <c r="AH213" t="str">
        <f t="shared" si="50"/>
        <v>NA</v>
      </c>
      <c r="AI213" t="str">
        <f t="shared" si="54"/>
        <v>NA</v>
      </c>
      <c r="AJ213">
        <f t="shared" si="51"/>
        <v>0</v>
      </c>
      <c r="AK213">
        <f t="shared" si="52"/>
        <v>0</v>
      </c>
      <c r="AL213">
        <f t="shared" si="53"/>
        <v>0</v>
      </c>
      <c r="AM213">
        <f t="shared" si="55"/>
        <v>9.6999999999999975E-2</v>
      </c>
      <c r="AN213">
        <v>5.62386547760068E-2</v>
      </c>
      <c r="AO213">
        <v>8.3742581472985798</v>
      </c>
      <c r="AP213">
        <v>0.90300000000000002</v>
      </c>
      <c r="AQ213">
        <v>109</v>
      </c>
      <c r="AR213">
        <v>-3.6444592675599297E-2</v>
      </c>
      <c r="AS213">
        <v>0.32087399411954298</v>
      </c>
      <c r="AT213">
        <v>-0.68270742699678499</v>
      </c>
      <c r="AU213">
        <v>0.56790807987272296</v>
      </c>
      <c r="AV213">
        <v>1000</v>
      </c>
      <c r="AW213">
        <v>0.91</v>
      </c>
      <c r="AX213">
        <v>0.151647729654177</v>
      </c>
      <c r="AY213">
        <v>0.24462278556855899</v>
      </c>
      <c r="AZ213">
        <v>-0.348173113703524</v>
      </c>
      <c r="BA213">
        <v>0.58939960702264205</v>
      </c>
      <c r="BB213">
        <v>1099.35798589301</v>
      </c>
      <c r="BC213">
        <v>0.53400000000000003</v>
      </c>
    </row>
    <row r="214" spans="1:55" x14ac:dyDescent="0.25">
      <c r="A214">
        <v>9</v>
      </c>
      <c r="B214" t="s">
        <v>56</v>
      </c>
      <c r="C214" s="5">
        <v>2022</v>
      </c>
      <c r="D214" t="s">
        <v>58</v>
      </c>
      <c r="E214" s="3" t="s">
        <v>55</v>
      </c>
      <c r="F214" s="3" t="s">
        <v>54</v>
      </c>
      <c r="G214" s="1" t="s">
        <v>162</v>
      </c>
      <c r="H214" t="s">
        <v>24</v>
      </c>
      <c r="I214" t="s">
        <v>26</v>
      </c>
      <c r="J214" t="s">
        <v>60</v>
      </c>
      <c r="K214" t="s">
        <v>59</v>
      </c>
      <c r="L214" t="s">
        <v>29</v>
      </c>
      <c r="P214" t="s">
        <v>152</v>
      </c>
      <c r="Q214" t="s">
        <v>73</v>
      </c>
      <c r="R214" t="s">
        <v>172</v>
      </c>
      <c r="S214" t="s">
        <v>548</v>
      </c>
      <c r="T214" t="s">
        <v>79</v>
      </c>
      <c r="U214" t="s">
        <v>173</v>
      </c>
      <c r="V214" t="s">
        <v>11</v>
      </c>
      <c r="W214" t="s">
        <v>414</v>
      </c>
      <c r="X214" t="s">
        <v>205</v>
      </c>
      <c r="AA214" t="s">
        <v>580</v>
      </c>
      <c r="AB214" t="s">
        <v>345</v>
      </c>
      <c r="AC214" t="s">
        <v>317</v>
      </c>
      <c r="AD214">
        <v>1</v>
      </c>
      <c r="AE214" t="s">
        <v>345</v>
      </c>
      <c r="AF214" t="str">
        <f t="shared" si="49"/>
        <v>negative directional</v>
      </c>
      <c r="AG214" t="str">
        <f t="shared" si="56"/>
        <v>negative directional</v>
      </c>
      <c r="AH214">
        <f t="shared" si="50"/>
        <v>-0.50612606835243901</v>
      </c>
      <c r="AI214">
        <f t="shared" si="54"/>
        <v>0.18626149996980701</v>
      </c>
      <c r="AJ214">
        <f t="shared" si="51"/>
        <v>1</v>
      </c>
      <c r="AK214">
        <f t="shared" si="52"/>
        <v>0</v>
      </c>
      <c r="AL214">
        <f t="shared" si="53"/>
        <v>0</v>
      </c>
      <c r="AM214">
        <f t="shared" si="55"/>
        <v>0.10499999999999998</v>
      </c>
      <c r="AN214">
        <v>1.2426993387564</v>
      </c>
      <c r="AO214">
        <v>23.4881140113031</v>
      </c>
      <c r="AP214">
        <v>0.89500000000000002</v>
      </c>
      <c r="AQ214">
        <v>101</v>
      </c>
      <c r="AR214">
        <v>-0.50612606835243901</v>
      </c>
      <c r="AS214">
        <v>0.18626149996980701</v>
      </c>
      <c r="AT214">
        <v>-0.88255988131277296</v>
      </c>
      <c r="AU214">
        <v>-0.156421913285158</v>
      </c>
      <c r="AV214">
        <v>1000</v>
      </c>
      <c r="AW214">
        <v>1.2E-2</v>
      </c>
      <c r="AX214">
        <v>0.196453997481636</v>
      </c>
      <c r="AY214">
        <v>0.110425812496694</v>
      </c>
      <c r="AZ214">
        <v>-2.04536083547282E-2</v>
      </c>
      <c r="BA214">
        <v>0.41755030787317099</v>
      </c>
      <c r="BB214">
        <v>878.14819705307798</v>
      </c>
      <c r="BC214">
        <v>7.4000000000000093E-2</v>
      </c>
    </row>
    <row r="215" spans="1:55" x14ac:dyDescent="0.25">
      <c r="A215">
        <v>9</v>
      </c>
      <c r="B215" t="s">
        <v>56</v>
      </c>
      <c r="C215" s="5">
        <v>2022</v>
      </c>
      <c r="D215" t="s">
        <v>58</v>
      </c>
      <c r="E215" s="3" t="s">
        <v>55</v>
      </c>
      <c r="F215" s="3" t="s">
        <v>54</v>
      </c>
      <c r="G215" s="1" t="s">
        <v>162</v>
      </c>
      <c r="H215" t="s">
        <v>24</v>
      </c>
      <c r="I215" t="s">
        <v>26</v>
      </c>
      <c r="J215" t="s">
        <v>60</v>
      </c>
      <c r="K215" t="s">
        <v>59</v>
      </c>
      <c r="L215" t="s">
        <v>29</v>
      </c>
      <c r="P215" t="s">
        <v>152</v>
      </c>
      <c r="Q215" t="s">
        <v>73</v>
      </c>
      <c r="R215" t="s">
        <v>172</v>
      </c>
      <c r="S215" t="s">
        <v>548</v>
      </c>
      <c r="T215" t="s">
        <v>63</v>
      </c>
      <c r="U215" t="s">
        <v>174</v>
      </c>
      <c r="V215" t="s">
        <v>11</v>
      </c>
      <c r="W215" t="s">
        <v>414</v>
      </c>
      <c r="X215" t="s">
        <v>205</v>
      </c>
      <c r="AA215" t="s">
        <v>580</v>
      </c>
      <c r="AB215" t="s">
        <v>345</v>
      </c>
      <c r="AC215" t="s">
        <v>317</v>
      </c>
      <c r="AD215">
        <v>1</v>
      </c>
      <c r="AE215" t="s">
        <v>345</v>
      </c>
      <c r="AF215" t="str">
        <f t="shared" si="49"/>
        <v>NA</v>
      </c>
      <c r="AG215" t="str">
        <f t="shared" si="56"/>
        <v>NA</v>
      </c>
      <c r="AH215" t="str">
        <f t="shared" si="50"/>
        <v>NA</v>
      </c>
      <c r="AI215" t="str">
        <f t="shared" si="54"/>
        <v>NA</v>
      </c>
      <c r="AJ215">
        <f t="shared" si="51"/>
        <v>0</v>
      </c>
      <c r="AK215">
        <f t="shared" si="52"/>
        <v>0</v>
      </c>
      <c r="AL215">
        <f t="shared" si="53"/>
        <v>0</v>
      </c>
      <c r="AM215">
        <f t="shared" si="55"/>
        <v>0.21799999999999997</v>
      </c>
      <c r="AN215">
        <v>0.15825270605408701</v>
      </c>
      <c r="AO215">
        <v>223.76903602685201</v>
      </c>
      <c r="AP215">
        <v>0.78200000000000003</v>
      </c>
      <c r="AQ215">
        <v>101</v>
      </c>
      <c r="AR215">
        <v>0.123955507134896</v>
      </c>
      <c r="AS215">
        <v>0.17548542090142299</v>
      </c>
      <c r="AT215">
        <v>-0.244218172054389</v>
      </c>
      <c r="AU215">
        <v>0.454621123346442</v>
      </c>
      <c r="AV215">
        <v>538.50354979317103</v>
      </c>
      <c r="AW215">
        <v>0.49399999999999999</v>
      </c>
      <c r="AX215">
        <v>-2.67248895599866E-2</v>
      </c>
      <c r="AY215">
        <v>0.109519362749338</v>
      </c>
      <c r="AZ215">
        <v>-0.24643429453135501</v>
      </c>
      <c r="BA215">
        <v>0.18343374662435999</v>
      </c>
      <c r="BB215">
        <v>944.56824152933905</v>
      </c>
      <c r="BC215">
        <v>0.83799999999999997</v>
      </c>
    </row>
    <row r="216" spans="1:55" x14ac:dyDescent="0.25">
      <c r="A216">
        <v>9</v>
      </c>
      <c r="B216" t="s">
        <v>56</v>
      </c>
      <c r="C216" s="5">
        <v>2022</v>
      </c>
      <c r="D216" t="s">
        <v>58</v>
      </c>
      <c r="E216" s="3" t="s">
        <v>55</v>
      </c>
      <c r="F216" s="3" t="s">
        <v>54</v>
      </c>
      <c r="G216" s="1" t="s">
        <v>162</v>
      </c>
      <c r="H216" t="s">
        <v>24</v>
      </c>
      <c r="I216" t="s">
        <v>26</v>
      </c>
      <c r="J216" t="s">
        <v>60</v>
      </c>
      <c r="K216" t="s">
        <v>59</v>
      </c>
      <c r="L216" t="s">
        <v>29</v>
      </c>
      <c r="P216" t="s">
        <v>152</v>
      </c>
      <c r="Q216" t="s">
        <v>73</v>
      </c>
      <c r="R216" t="s">
        <v>172</v>
      </c>
      <c r="S216" t="s">
        <v>548</v>
      </c>
      <c r="T216" t="s">
        <v>64</v>
      </c>
      <c r="U216" t="s">
        <v>201</v>
      </c>
      <c r="V216" t="s">
        <v>11</v>
      </c>
      <c r="W216" t="s">
        <v>414</v>
      </c>
      <c r="X216" t="s">
        <v>205</v>
      </c>
      <c r="AA216" t="s">
        <v>580</v>
      </c>
      <c r="AB216" t="s">
        <v>345</v>
      </c>
      <c r="AC216" t="s">
        <v>317</v>
      </c>
      <c r="AD216">
        <v>1</v>
      </c>
      <c r="AE216" t="s">
        <v>345</v>
      </c>
      <c r="AF216" t="str">
        <f t="shared" si="49"/>
        <v>NA</v>
      </c>
      <c r="AG216" t="str">
        <f t="shared" si="56"/>
        <v>NA</v>
      </c>
      <c r="AH216" t="str">
        <f t="shared" si="50"/>
        <v>NA</v>
      </c>
      <c r="AI216" t="str">
        <f t="shared" si="54"/>
        <v>NA</v>
      </c>
      <c r="AJ216">
        <f t="shared" si="51"/>
        <v>0</v>
      </c>
      <c r="AK216">
        <f t="shared" si="52"/>
        <v>0</v>
      </c>
      <c r="AL216">
        <f t="shared" si="53"/>
        <v>0</v>
      </c>
      <c r="AM216">
        <f t="shared" si="55"/>
        <v>0.16900000000000004</v>
      </c>
      <c r="AN216">
        <v>9.1844624287385504E-2</v>
      </c>
      <c r="AO216">
        <v>17.5882679714692</v>
      </c>
      <c r="AP216">
        <v>0.83099999999999996</v>
      </c>
      <c r="AQ216">
        <v>101</v>
      </c>
      <c r="AR216">
        <v>-7.5480576657754303E-2</v>
      </c>
      <c r="AS216">
        <v>0.25055929022249701</v>
      </c>
      <c r="AT216">
        <v>-0.52833112201187804</v>
      </c>
      <c r="AU216">
        <v>0.433125934507189</v>
      </c>
      <c r="AV216">
        <v>1000</v>
      </c>
      <c r="AW216">
        <v>0.77800000000000002</v>
      </c>
      <c r="AX216">
        <v>-7.8887457949437301E-2</v>
      </c>
      <c r="AY216">
        <v>0.112029482582112</v>
      </c>
      <c r="AZ216">
        <v>-0.28958581696497299</v>
      </c>
      <c r="BA216">
        <v>0.14450374821171899</v>
      </c>
      <c r="BB216">
        <v>896.13799579013096</v>
      </c>
      <c r="BC216">
        <v>0.47199999999999998</v>
      </c>
    </row>
    <row r="217" spans="1:55" x14ac:dyDescent="0.25">
      <c r="A217">
        <v>9</v>
      </c>
      <c r="B217" t="s">
        <v>56</v>
      </c>
      <c r="C217" s="5">
        <v>2022</v>
      </c>
      <c r="D217" t="s">
        <v>58</v>
      </c>
      <c r="E217" s="3" t="s">
        <v>55</v>
      </c>
      <c r="F217" s="3" t="s">
        <v>54</v>
      </c>
      <c r="G217" s="1" t="s">
        <v>162</v>
      </c>
      <c r="H217" t="s">
        <v>24</v>
      </c>
      <c r="I217" t="s">
        <v>26</v>
      </c>
      <c r="J217" t="s">
        <v>60</v>
      </c>
      <c r="K217" t="s">
        <v>59</v>
      </c>
      <c r="L217" t="s">
        <v>29</v>
      </c>
      <c r="P217" t="s">
        <v>152</v>
      </c>
      <c r="Q217" t="s">
        <v>73</v>
      </c>
      <c r="R217" t="s">
        <v>172</v>
      </c>
      <c r="S217" t="s">
        <v>548</v>
      </c>
      <c r="T217" t="s">
        <v>65</v>
      </c>
      <c r="U217" t="s">
        <v>187</v>
      </c>
      <c r="V217" t="s">
        <v>11</v>
      </c>
      <c r="W217" t="s">
        <v>414</v>
      </c>
      <c r="X217" t="s">
        <v>205</v>
      </c>
      <c r="AA217" t="s">
        <v>580</v>
      </c>
      <c r="AB217" t="s">
        <v>345</v>
      </c>
      <c r="AC217" t="s">
        <v>317</v>
      </c>
      <c r="AD217">
        <v>1</v>
      </c>
      <c r="AE217" t="s">
        <v>344</v>
      </c>
      <c r="AF217" t="str">
        <f t="shared" si="49"/>
        <v>NA</v>
      </c>
      <c r="AG217" t="str">
        <f t="shared" si="56"/>
        <v>NA</v>
      </c>
      <c r="AH217" t="str">
        <f t="shared" si="50"/>
        <v>NA</v>
      </c>
      <c r="AI217" t="str">
        <f t="shared" si="54"/>
        <v>NA</v>
      </c>
      <c r="AJ217">
        <f t="shared" si="51"/>
        <v>0</v>
      </c>
      <c r="AK217">
        <f t="shared" si="52"/>
        <v>0</v>
      </c>
      <c r="AL217">
        <f t="shared" si="53"/>
        <v>0</v>
      </c>
      <c r="AM217">
        <f t="shared" si="55"/>
        <v>0.25900000000000001</v>
      </c>
      <c r="AN217">
        <v>-1.0266731708589101</v>
      </c>
      <c r="AO217">
        <v>94.676547848465304</v>
      </c>
      <c r="AP217">
        <v>0.74099999999999999</v>
      </c>
      <c r="AQ217">
        <v>101</v>
      </c>
      <c r="AR217">
        <v>-0.26943457692728401</v>
      </c>
      <c r="AS217">
        <v>0.204199411479108</v>
      </c>
      <c r="AT217">
        <v>-0.64895115553372296</v>
      </c>
      <c r="AU217">
        <v>0.14568596268145501</v>
      </c>
      <c r="AV217">
        <v>1000</v>
      </c>
      <c r="AW217">
        <v>0.18</v>
      </c>
      <c r="AX217">
        <v>-7.7914103507871799E-2</v>
      </c>
      <c r="AY217">
        <v>9.8526844337086805E-2</v>
      </c>
      <c r="AZ217">
        <v>-0.26805339785642002</v>
      </c>
      <c r="BA217">
        <v>0.117734314775589</v>
      </c>
      <c r="BB217">
        <v>991.31775226413504</v>
      </c>
      <c r="BC217">
        <v>0.39800000000000002</v>
      </c>
    </row>
    <row r="218" spans="1:55" x14ac:dyDescent="0.25">
      <c r="A218">
        <v>9</v>
      </c>
      <c r="B218" t="s">
        <v>56</v>
      </c>
      <c r="C218" s="5">
        <v>2022</v>
      </c>
      <c r="D218" t="s">
        <v>58</v>
      </c>
      <c r="E218" s="3" t="s">
        <v>55</v>
      </c>
      <c r="F218" s="3" t="s">
        <v>54</v>
      </c>
      <c r="G218" s="1" t="s">
        <v>162</v>
      </c>
      <c r="H218" t="s">
        <v>24</v>
      </c>
      <c r="I218" t="s">
        <v>26</v>
      </c>
      <c r="J218" t="s">
        <v>60</v>
      </c>
      <c r="K218" t="s">
        <v>59</v>
      </c>
      <c r="L218" t="s">
        <v>29</v>
      </c>
      <c r="P218" t="s">
        <v>152</v>
      </c>
      <c r="Q218" t="s">
        <v>73</v>
      </c>
      <c r="R218" t="s">
        <v>172</v>
      </c>
      <c r="S218" t="s">
        <v>548</v>
      </c>
      <c r="T218" t="s">
        <v>66</v>
      </c>
      <c r="U218" t="s">
        <v>176</v>
      </c>
      <c r="V218" t="s">
        <v>40</v>
      </c>
      <c r="W218" t="s">
        <v>414</v>
      </c>
      <c r="X218" t="s">
        <v>205</v>
      </c>
      <c r="AA218" t="s">
        <v>580</v>
      </c>
      <c r="AB218" t="s">
        <v>345</v>
      </c>
      <c r="AC218" t="s">
        <v>317</v>
      </c>
      <c r="AD218">
        <v>1</v>
      </c>
      <c r="AE218" t="s">
        <v>345</v>
      </c>
      <c r="AF218" t="str">
        <f t="shared" si="49"/>
        <v>NA</v>
      </c>
      <c r="AG218" t="str">
        <f t="shared" si="56"/>
        <v>NA</v>
      </c>
      <c r="AH218" t="str">
        <f t="shared" si="50"/>
        <v>NA</v>
      </c>
      <c r="AI218" t="str">
        <f t="shared" si="54"/>
        <v>NA</v>
      </c>
      <c r="AJ218">
        <f t="shared" si="51"/>
        <v>0</v>
      </c>
      <c r="AK218">
        <f t="shared" si="52"/>
        <v>0</v>
      </c>
      <c r="AL218">
        <f t="shared" si="53"/>
        <v>0</v>
      </c>
      <c r="AM218">
        <f t="shared" si="55"/>
        <v>0.33099999999999996</v>
      </c>
      <c r="AN218">
        <v>-0.75193728075143895</v>
      </c>
      <c r="AO218">
        <v>760.69237007079903</v>
      </c>
      <c r="AP218">
        <v>0.66900000000000004</v>
      </c>
      <c r="AQ218">
        <v>101</v>
      </c>
      <c r="AR218">
        <v>0.49765275019576699</v>
      </c>
      <c r="AS218">
        <v>0.36670611463597202</v>
      </c>
      <c r="AT218">
        <v>-0.234433875208197</v>
      </c>
      <c r="AU218">
        <v>1.17131140912534</v>
      </c>
      <c r="AV218">
        <v>1000</v>
      </c>
      <c r="AW218">
        <v>0.17599999999999999</v>
      </c>
      <c r="AX218">
        <v>0.104692481192538</v>
      </c>
      <c r="AY218">
        <v>0.170680694849348</v>
      </c>
      <c r="AZ218">
        <v>-0.220644382032333</v>
      </c>
      <c r="BA218">
        <v>0.44290732270747002</v>
      </c>
      <c r="BB218">
        <v>774.87271434026195</v>
      </c>
      <c r="BC218">
        <v>0.54200000000000004</v>
      </c>
    </row>
    <row r="219" spans="1:55" x14ac:dyDescent="0.25">
      <c r="A219">
        <v>9</v>
      </c>
      <c r="B219" t="s">
        <v>56</v>
      </c>
      <c r="C219" s="5">
        <v>2022</v>
      </c>
      <c r="D219" t="s">
        <v>58</v>
      </c>
      <c r="E219" s="3" t="s">
        <v>55</v>
      </c>
      <c r="F219" s="3" t="s">
        <v>54</v>
      </c>
      <c r="G219" s="1" t="s">
        <v>162</v>
      </c>
      <c r="H219" t="s">
        <v>24</v>
      </c>
      <c r="I219" t="s">
        <v>26</v>
      </c>
      <c r="J219" t="s">
        <v>60</v>
      </c>
      <c r="K219" t="s">
        <v>59</v>
      </c>
      <c r="L219" t="s">
        <v>29</v>
      </c>
      <c r="P219" t="s">
        <v>152</v>
      </c>
      <c r="Q219" t="s">
        <v>73</v>
      </c>
      <c r="R219" t="s">
        <v>172</v>
      </c>
      <c r="S219" t="s">
        <v>548</v>
      </c>
      <c r="T219" t="s">
        <v>67</v>
      </c>
      <c r="U219" t="s">
        <v>177</v>
      </c>
      <c r="V219" t="s">
        <v>40</v>
      </c>
      <c r="W219" t="s">
        <v>414</v>
      </c>
      <c r="X219" t="s">
        <v>205</v>
      </c>
      <c r="AA219" t="s">
        <v>580</v>
      </c>
      <c r="AB219" t="s">
        <v>345</v>
      </c>
      <c r="AC219" t="s">
        <v>317</v>
      </c>
      <c r="AD219">
        <v>1</v>
      </c>
      <c r="AE219" t="s">
        <v>345</v>
      </c>
      <c r="AF219" t="str">
        <f t="shared" ref="AF219:AF282" si="57">IF(AR219="NA","MISSING DATA",IF(AK219,IF(AL219,IF(AX219&lt;0,"stabilising","disruptive"),IF(AJ219,IF(AR219&gt;0,"positive directional","negative directional"),"not in range")),IF(AJ219,IF(AR219&gt;0,"positive directional","negative directional"),"NA")))</f>
        <v>NA</v>
      </c>
      <c r="AG219" t="str">
        <f t="shared" si="56"/>
        <v>NA</v>
      </c>
      <c r="AH219" t="str">
        <f t="shared" si="50"/>
        <v>NA</v>
      </c>
      <c r="AI219" t="str">
        <f t="shared" si="54"/>
        <v>NA</v>
      </c>
      <c r="AJ219">
        <f t="shared" si="51"/>
        <v>0</v>
      </c>
      <c r="AK219">
        <f t="shared" si="52"/>
        <v>0</v>
      </c>
      <c r="AL219">
        <f t="shared" si="53"/>
        <v>0</v>
      </c>
      <c r="AM219">
        <f t="shared" si="55"/>
        <v>0.33799999999999997</v>
      </c>
      <c r="AN219">
        <v>0.67958582679898105</v>
      </c>
      <c r="AO219">
        <v>260.83512985545002</v>
      </c>
      <c r="AP219">
        <v>0.66200000000000003</v>
      </c>
      <c r="AQ219">
        <v>101</v>
      </c>
      <c r="AR219">
        <v>0.279790485631705</v>
      </c>
      <c r="AS219">
        <v>0.22584031289034001</v>
      </c>
      <c r="AT219">
        <v>-0.15318588279478701</v>
      </c>
      <c r="AU219">
        <v>0.71790696159587197</v>
      </c>
      <c r="AV219">
        <v>1000</v>
      </c>
      <c r="AW219">
        <v>0.22600000000000001</v>
      </c>
      <c r="AX219">
        <v>-5.0321239573347797E-2</v>
      </c>
      <c r="AY219">
        <v>0.108226625307782</v>
      </c>
      <c r="AZ219">
        <v>-0.28571080511028402</v>
      </c>
      <c r="BA219">
        <v>0.13335540441767099</v>
      </c>
      <c r="BB219">
        <v>910.83977960272705</v>
      </c>
      <c r="BC219">
        <v>0.63400000000000001</v>
      </c>
    </row>
    <row r="220" spans="1:55" x14ac:dyDescent="0.25">
      <c r="A220">
        <v>9</v>
      </c>
      <c r="B220" t="s">
        <v>56</v>
      </c>
      <c r="C220" s="5">
        <v>2022</v>
      </c>
      <c r="D220" t="s">
        <v>58</v>
      </c>
      <c r="E220" s="3" t="s">
        <v>55</v>
      </c>
      <c r="F220" s="3" t="s">
        <v>54</v>
      </c>
      <c r="G220" s="1" t="s">
        <v>162</v>
      </c>
      <c r="H220" t="s">
        <v>24</v>
      </c>
      <c r="I220" t="s">
        <v>26</v>
      </c>
      <c r="J220" t="s">
        <v>60</v>
      </c>
      <c r="K220" t="s">
        <v>59</v>
      </c>
      <c r="L220" t="s">
        <v>29</v>
      </c>
      <c r="P220" t="s">
        <v>152</v>
      </c>
      <c r="Q220" t="s">
        <v>73</v>
      </c>
      <c r="R220" t="s">
        <v>172</v>
      </c>
      <c r="S220" t="s">
        <v>548</v>
      </c>
      <c r="T220" t="s">
        <v>68</v>
      </c>
      <c r="U220" t="s">
        <v>178</v>
      </c>
      <c r="V220" t="s">
        <v>40</v>
      </c>
      <c r="W220" t="s">
        <v>414</v>
      </c>
      <c r="X220" t="s">
        <v>205</v>
      </c>
      <c r="AA220" t="s">
        <v>580</v>
      </c>
      <c r="AB220" t="s">
        <v>345</v>
      </c>
      <c r="AC220" t="s">
        <v>317</v>
      </c>
      <c r="AD220">
        <v>1</v>
      </c>
      <c r="AE220" t="s">
        <v>345</v>
      </c>
      <c r="AF220" t="str">
        <f t="shared" si="57"/>
        <v>NA</v>
      </c>
      <c r="AG220" t="str">
        <f t="shared" si="56"/>
        <v>NA</v>
      </c>
      <c r="AH220" t="str">
        <f t="shared" si="50"/>
        <v>NA</v>
      </c>
      <c r="AI220" t="str">
        <f t="shared" si="54"/>
        <v>NA</v>
      </c>
      <c r="AJ220">
        <f t="shared" si="51"/>
        <v>0</v>
      </c>
      <c r="AK220">
        <f t="shared" si="52"/>
        <v>0</v>
      </c>
      <c r="AL220">
        <f t="shared" si="53"/>
        <v>0</v>
      </c>
      <c r="AM220">
        <f t="shared" si="55"/>
        <v>0.19599999999999995</v>
      </c>
      <c r="AN220">
        <v>0.39485037565827102</v>
      </c>
      <c r="AO220">
        <v>87.9075383996922</v>
      </c>
      <c r="AP220">
        <v>0.80400000000000005</v>
      </c>
      <c r="AQ220">
        <v>101</v>
      </c>
      <c r="AR220">
        <v>7.9361121272424395E-2</v>
      </c>
      <c r="AS220">
        <v>0.17356883240160301</v>
      </c>
      <c r="AT220">
        <v>-0.28590372644248402</v>
      </c>
      <c r="AU220">
        <v>0.38240356213645998</v>
      </c>
      <c r="AV220">
        <v>1305.5118317865099</v>
      </c>
      <c r="AW220">
        <v>0.63600000000000001</v>
      </c>
      <c r="AX220">
        <v>-2.9652988160977799E-2</v>
      </c>
      <c r="AY220">
        <v>8.6675046283219398E-2</v>
      </c>
      <c r="AZ220">
        <v>-0.20581893128110099</v>
      </c>
      <c r="BA220">
        <v>0.133993889283374</v>
      </c>
      <c r="BB220">
        <v>999.99999999999898</v>
      </c>
      <c r="BC220">
        <v>0.73399999999999999</v>
      </c>
    </row>
    <row r="221" spans="1:55" x14ac:dyDescent="0.25">
      <c r="A221">
        <v>9</v>
      </c>
      <c r="B221" t="s">
        <v>56</v>
      </c>
      <c r="C221" s="5">
        <v>2022</v>
      </c>
      <c r="D221" t="s">
        <v>58</v>
      </c>
      <c r="E221" s="3" t="s">
        <v>55</v>
      </c>
      <c r="F221" s="3" t="s">
        <v>54</v>
      </c>
      <c r="G221" s="1" t="s">
        <v>162</v>
      </c>
      <c r="H221" t="s">
        <v>24</v>
      </c>
      <c r="I221" t="s">
        <v>26</v>
      </c>
      <c r="J221" t="s">
        <v>60</v>
      </c>
      <c r="K221" t="s">
        <v>59</v>
      </c>
      <c r="L221" t="s">
        <v>29</v>
      </c>
      <c r="P221" t="s">
        <v>152</v>
      </c>
      <c r="Q221" t="s">
        <v>73</v>
      </c>
      <c r="R221" t="s">
        <v>172</v>
      </c>
      <c r="S221" t="s">
        <v>548</v>
      </c>
      <c r="T221" t="s">
        <v>69</v>
      </c>
      <c r="U221" t="s">
        <v>179</v>
      </c>
      <c r="V221" t="s">
        <v>40</v>
      </c>
      <c r="W221" t="s">
        <v>414</v>
      </c>
      <c r="X221" t="s">
        <v>205</v>
      </c>
      <c r="AA221" t="s">
        <v>580</v>
      </c>
      <c r="AB221" t="s">
        <v>345</v>
      </c>
      <c r="AC221" t="s">
        <v>317</v>
      </c>
      <c r="AD221">
        <v>1</v>
      </c>
      <c r="AE221" t="s">
        <v>345</v>
      </c>
      <c r="AF221" t="str">
        <f t="shared" si="57"/>
        <v>NA</v>
      </c>
      <c r="AG221" t="str">
        <f t="shared" si="56"/>
        <v>NA</v>
      </c>
      <c r="AH221" t="str">
        <f t="shared" si="50"/>
        <v>NA</v>
      </c>
      <c r="AI221" t="str">
        <f t="shared" si="54"/>
        <v>NA</v>
      </c>
      <c r="AJ221">
        <f t="shared" si="51"/>
        <v>0</v>
      </c>
      <c r="AK221">
        <f t="shared" si="52"/>
        <v>0</v>
      </c>
      <c r="AL221">
        <f t="shared" si="53"/>
        <v>0</v>
      </c>
      <c r="AM221">
        <f t="shared" si="55"/>
        <v>0.33499999999999996</v>
      </c>
      <c r="AN221">
        <v>0.89949271855310697</v>
      </c>
      <c r="AO221">
        <v>50.930597825075097</v>
      </c>
      <c r="AP221">
        <v>0.66500000000000004</v>
      </c>
      <c r="AQ221">
        <v>101</v>
      </c>
      <c r="AR221">
        <v>-0.38185043393291701</v>
      </c>
      <c r="AS221">
        <v>0.34782462271780001</v>
      </c>
      <c r="AT221">
        <v>-1.14991578058107</v>
      </c>
      <c r="AU221">
        <v>0.22809516638517399</v>
      </c>
      <c r="AV221">
        <v>863.83076786455797</v>
      </c>
      <c r="AW221">
        <v>0.27200000000000002</v>
      </c>
      <c r="AX221">
        <v>2.99940869265065E-2</v>
      </c>
      <c r="AY221">
        <v>0.155381468671595</v>
      </c>
      <c r="AZ221">
        <v>-0.25960144063356</v>
      </c>
      <c r="BA221">
        <v>0.32435541940503798</v>
      </c>
      <c r="BB221">
        <v>999.99999999999795</v>
      </c>
      <c r="BC221">
        <v>0.83399999999999996</v>
      </c>
    </row>
    <row r="222" spans="1:55" x14ac:dyDescent="0.25">
      <c r="A222">
        <v>9</v>
      </c>
      <c r="B222" t="s">
        <v>56</v>
      </c>
      <c r="C222" s="5">
        <v>2022</v>
      </c>
      <c r="D222" t="s">
        <v>58</v>
      </c>
      <c r="E222" s="3" t="s">
        <v>55</v>
      </c>
      <c r="F222" s="3" t="s">
        <v>54</v>
      </c>
      <c r="G222" s="1" t="s">
        <v>162</v>
      </c>
      <c r="H222" t="s">
        <v>24</v>
      </c>
      <c r="I222" t="s">
        <v>26</v>
      </c>
      <c r="J222" t="s">
        <v>60</v>
      </c>
      <c r="K222" t="s">
        <v>59</v>
      </c>
      <c r="L222" t="s">
        <v>29</v>
      </c>
      <c r="P222" t="s">
        <v>152</v>
      </c>
      <c r="Q222" t="s">
        <v>73</v>
      </c>
      <c r="R222" t="s">
        <v>172</v>
      </c>
      <c r="S222" t="s">
        <v>548</v>
      </c>
      <c r="T222" t="s">
        <v>71</v>
      </c>
      <c r="U222" t="s">
        <v>181</v>
      </c>
      <c r="V222" t="s">
        <v>40</v>
      </c>
      <c r="W222" t="s">
        <v>414</v>
      </c>
      <c r="X222" t="s">
        <v>205</v>
      </c>
      <c r="AA222" t="s">
        <v>580</v>
      </c>
      <c r="AB222" t="s">
        <v>345</v>
      </c>
      <c r="AC222" t="s">
        <v>317</v>
      </c>
      <c r="AD222">
        <v>1</v>
      </c>
      <c r="AE222" t="s">
        <v>345</v>
      </c>
      <c r="AF222" t="str">
        <f t="shared" si="57"/>
        <v>NA</v>
      </c>
      <c r="AG222" t="str">
        <f t="shared" si="56"/>
        <v>NA</v>
      </c>
      <c r="AH222" t="str">
        <f t="shared" si="50"/>
        <v>NA</v>
      </c>
      <c r="AI222" t="str">
        <f t="shared" si="54"/>
        <v>NA</v>
      </c>
      <c r="AJ222">
        <f t="shared" si="51"/>
        <v>0</v>
      </c>
      <c r="AK222">
        <f t="shared" si="52"/>
        <v>0</v>
      </c>
      <c r="AL222">
        <f t="shared" si="53"/>
        <v>0</v>
      </c>
      <c r="AM222">
        <f t="shared" si="55"/>
        <v>0.24299999999999999</v>
      </c>
      <c r="AN222">
        <v>0.366052234577184</v>
      </c>
      <c r="AO222">
        <v>23.7190995283025</v>
      </c>
      <c r="AP222">
        <v>0.75700000000000001</v>
      </c>
      <c r="AQ222">
        <v>101</v>
      </c>
      <c r="AR222">
        <v>0.15363204694230001</v>
      </c>
      <c r="AS222">
        <v>0.16769863403651</v>
      </c>
      <c r="AT222">
        <v>-0.19329212032971599</v>
      </c>
      <c r="AU222">
        <v>0.47589422654709801</v>
      </c>
      <c r="AV222">
        <v>1000</v>
      </c>
      <c r="AW222">
        <v>0.36399999999999999</v>
      </c>
      <c r="AX222">
        <v>-3.8427803191732397E-2</v>
      </c>
      <c r="AY222">
        <v>9.4566453393537295E-2</v>
      </c>
      <c r="AZ222">
        <v>-0.234116517603979</v>
      </c>
      <c r="BA222">
        <v>0.13194200603174999</v>
      </c>
      <c r="BB222">
        <v>999.99999999999898</v>
      </c>
      <c r="BC222">
        <v>0.68400000000000005</v>
      </c>
    </row>
    <row r="223" spans="1:55" x14ac:dyDescent="0.25">
      <c r="A223">
        <v>9</v>
      </c>
      <c r="B223" t="s">
        <v>56</v>
      </c>
      <c r="C223" s="5">
        <v>2022</v>
      </c>
      <c r="D223" t="s">
        <v>58</v>
      </c>
      <c r="E223" s="3" t="s">
        <v>55</v>
      </c>
      <c r="F223" s="3" t="s">
        <v>54</v>
      </c>
      <c r="G223" s="1" t="s">
        <v>162</v>
      </c>
      <c r="H223" t="s">
        <v>24</v>
      </c>
      <c r="I223" t="s">
        <v>26</v>
      </c>
      <c r="J223" t="s">
        <v>60</v>
      </c>
      <c r="K223" t="s">
        <v>59</v>
      </c>
      <c r="L223" t="s">
        <v>29</v>
      </c>
      <c r="P223" t="s">
        <v>152</v>
      </c>
      <c r="Q223" t="s">
        <v>73</v>
      </c>
      <c r="R223" t="s">
        <v>172</v>
      </c>
      <c r="S223" t="s">
        <v>548</v>
      </c>
      <c r="T223" t="s">
        <v>184</v>
      </c>
      <c r="U223" t="s">
        <v>182</v>
      </c>
      <c r="V223" t="s">
        <v>40</v>
      </c>
      <c r="W223" t="s">
        <v>414</v>
      </c>
      <c r="X223" t="s">
        <v>205</v>
      </c>
      <c r="AA223" t="s">
        <v>580</v>
      </c>
      <c r="AB223" t="s">
        <v>345</v>
      </c>
      <c r="AC223" t="s">
        <v>317</v>
      </c>
      <c r="AD223">
        <v>1</v>
      </c>
      <c r="AE223" t="s">
        <v>345</v>
      </c>
      <c r="AF223" t="str">
        <f t="shared" si="57"/>
        <v>NA</v>
      </c>
      <c r="AG223" t="str">
        <f t="shared" si="56"/>
        <v>NA</v>
      </c>
      <c r="AH223" t="str">
        <f t="shared" si="50"/>
        <v>NA</v>
      </c>
      <c r="AI223" t="str">
        <f t="shared" si="54"/>
        <v>NA</v>
      </c>
      <c r="AJ223">
        <f t="shared" si="51"/>
        <v>0</v>
      </c>
      <c r="AK223">
        <f t="shared" si="52"/>
        <v>0</v>
      </c>
      <c r="AL223">
        <f t="shared" si="53"/>
        <v>0</v>
      </c>
      <c r="AM223">
        <f t="shared" si="55"/>
        <v>0.36599999999999999</v>
      </c>
      <c r="AN223">
        <v>1.03160099305929</v>
      </c>
      <c r="AO223">
        <v>101.261485988681</v>
      </c>
      <c r="AP223">
        <v>0.63400000000000001</v>
      </c>
      <c r="AQ223">
        <v>101</v>
      </c>
      <c r="AR223">
        <v>-0.32094595175819501</v>
      </c>
      <c r="AS223">
        <v>0.182302517663611</v>
      </c>
      <c r="AT223">
        <v>-0.715724826783116</v>
      </c>
      <c r="AU223">
        <v>-2.4791799733066E-3</v>
      </c>
      <c r="AV223">
        <v>1134.6836681562199</v>
      </c>
      <c r="AW223">
        <v>6.6000000000000003E-2</v>
      </c>
      <c r="AX223">
        <v>3.71833014565221E-2</v>
      </c>
      <c r="AY223">
        <v>0.101323525725668</v>
      </c>
      <c r="AZ223">
        <v>-0.160462057276163</v>
      </c>
      <c r="BA223">
        <v>0.22851498347154101</v>
      </c>
      <c r="BB223">
        <v>792.44323309590504</v>
      </c>
      <c r="BC223">
        <v>0.69399999999999995</v>
      </c>
    </row>
    <row r="224" spans="1:55" x14ac:dyDescent="0.25">
      <c r="A224">
        <v>9</v>
      </c>
      <c r="B224" t="s">
        <v>56</v>
      </c>
      <c r="C224" s="5">
        <v>2022</v>
      </c>
      <c r="D224" t="s">
        <v>58</v>
      </c>
      <c r="E224" s="3" t="s">
        <v>55</v>
      </c>
      <c r="F224" s="3" t="s">
        <v>54</v>
      </c>
      <c r="G224" s="1" t="s">
        <v>162</v>
      </c>
      <c r="H224" t="s">
        <v>24</v>
      </c>
      <c r="I224" t="s">
        <v>26</v>
      </c>
      <c r="J224" t="s">
        <v>60</v>
      </c>
      <c r="K224" t="s">
        <v>59</v>
      </c>
      <c r="L224" t="s">
        <v>29</v>
      </c>
      <c r="P224" t="s">
        <v>152</v>
      </c>
      <c r="Q224" t="s">
        <v>73</v>
      </c>
      <c r="R224" t="s">
        <v>172</v>
      </c>
      <c r="S224" t="s">
        <v>548</v>
      </c>
      <c r="T224" t="s">
        <v>185</v>
      </c>
      <c r="U224" t="s">
        <v>183</v>
      </c>
      <c r="V224" t="s">
        <v>40</v>
      </c>
      <c r="W224" t="s">
        <v>414</v>
      </c>
      <c r="X224" t="s">
        <v>205</v>
      </c>
      <c r="AA224" t="s">
        <v>580</v>
      </c>
      <c r="AB224" t="s">
        <v>345</v>
      </c>
      <c r="AC224" t="s">
        <v>317</v>
      </c>
      <c r="AD224">
        <v>1</v>
      </c>
      <c r="AE224" t="s">
        <v>345</v>
      </c>
      <c r="AF224" t="str">
        <f t="shared" si="57"/>
        <v>NA</v>
      </c>
      <c r="AG224" t="str">
        <f t="shared" si="56"/>
        <v>NA</v>
      </c>
      <c r="AH224" t="str">
        <f t="shared" si="50"/>
        <v>NA</v>
      </c>
      <c r="AI224" t="str">
        <f t="shared" si="54"/>
        <v>NA</v>
      </c>
      <c r="AJ224">
        <f t="shared" si="51"/>
        <v>0</v>
      </c>
      <c r="AK224">
        <f t="shared" si="52"/>
        <v>0</v>
      </c>
      <c r="AL224">
        <f t="shared" si="53"/>
        <v>0</v>
      </c>
      <c r="AM224">
        <f t="shared" si="55"/>
        <v>0.123</v>
      </c>
      <c r="AN224">
        <v>-1.0809847100499199</v>
      </c>
      <c r="AO224">
        <v>51.569718098912404</v>
      </c>
      <c r="AP224">
        <v>0.877</v>
      </c>
      <c r="AQ224">
        <v>101</v>
      </c>
      <c r="AR224">
        <v>2.3234099146136399E-2</v>
      </c>
      <c r="AS224">
        <v>0.43720305306218399</v>
      </c>
      <c r="AT224">
        <v>-0.845714415452676</v>
      </c>
      <c r="AU224">
        <v>0.82772126509371402</v>
      </c>
      <c r="AV224">
        <v>999.99999999999795</v>
      </c>
      <c r="AW224">
        <v>0.95</v>
      </c>
      <c r="AX224">
        <v>-3.7904615435397401E-2</v>
      </c>
      <c r="AY224">
        <v>0.17568349906110001</v>
      </c>
      <c r="AZ224">
        <v>-0.37166412835358598</v>
      </c>
      <c r="BA224">
        <v>0.29003880720119901</v>
      </c>
      <c r="BB224">
        <v>1000</v>
      </c>
      <c r="BC224">
        <v>0.85199999999999998</v>
      </c>
    </row>
    <row r="225" spans="1:55" x14ac:dyDescent="0.25">
      <c r="A225">
        <v>9</v>
      </c>
      <c r="B225" t="s">
        <v>56</v>
      </c>
      <c r="C225" s="5">
        <v>2022</v>
      </c>
      <c r="D225" t="s">
        <v>58</v>
      </c>
      <c r="E225" s="3" t="s">
        <v>55</v>
      </c>
      <c r="F225" s="3" t="s">
        <v>54</v>
      </c>
      <c r="G225" s="1" t="s">
        <v>162</v>
      </c>
      <c r="H225" t="s">
        <v>24</v>
      </c>
      <c r="I225" t="s">
        <v>26</v>
      </c>
      <c r="J225" t="s">
        <v>60</v>
      </c>
      <c r="K225" t="s">
        <v>59</v>
      </c>
      <c r="L225" t="s">
        <v>29</v>
      </c>
      <c r="P225" t="s">
        <v>152</v>
      </c>
      <c r="Q225" t="s">
        <v>73</v>
      </c>
      <c r="R225" t="s">
        <v>172</v>
      </c>
      <c r="S225" t="s">
        <v>548</v>
      </c>
      <c r="T225" t="s">
        <v>72</v>
      </c>
      <c r="U225" t="s">
        <v>186</v>
      </c>
      <c r="V225" t="s">
        <v>40</v>
      </c>
      <c r="W225" t="s">
        <v>414</v>
      </c>
      <c r="X225" t="s">
        <v>205</v>
      </c>
      <c r="AA225" t="s">
        <v>580</v>
      </c>
      <c r="AB225" t="s">
        <v>345</v>
      </c>
      <c r="AC225" t="s">
        <v>317</v>
      </c>
      <c r="AD225">
        <v>1</v>
      </c>
      <c r="AE225" t="s">
        <v>345</v>
      </c>
      <c r="AF225" t="str">
        <f t="shared" si="57"/>
        <v>NA</v>
      </c>
      <c r="AG225" t="str">
        <f t="shared" si="56"/>
        <v>NA</v>
      </c>
      <c r="AH225" t="str">
        <f t="shared" si="50"/>
        <v>NA</v>
      </c>
      <c r="AI225" t="str">
        <f t="shared" si="54"/>
        <v>NA</v>
      </c>
      <c r="AJ225">
        <f t="shared" si="51"/>
        <v>0</v>
      </c>
      <c r="AK225">
        <f t="shared" si="52"/>
        <v>0</v>
      </c>
      <c r="AL225">
        <f t="shared" si="53"/>
        <v>0</v>
      </c>
      <c r="AM225">
        <f t="shared" si="55"/>
        <v>0.20499999999999996</v>
      </c>
      <c r="AN225">
        <v>0.69670636363293503</v>
      </c>
      <c r="AO225">
        <v>11.2222796660727</v>
      </c>
      <c r="AP225">
        <v>0.79500000000000004</v>
      </c>
      <c r="AQ225">
        <v>101</v>
      </c>
      <c r="AR225">
        <v>-0.14896448149056901</v>
      </c>
      <c r="AS225">
        <v>0.14720485853798301</v>
      </c>
      <c r="AT225">
        <v>-0.41402800035575599</v>
      </c>
      <c r="AU225">
        <v>0.15699002741166601</v>
      </c>
      <c r="AV225">
        <v>999.99999999999898</v>
      </c>
      <c r="AW225">
        <v>0.312</v>
      </c>
      <c r="AX225">
        <v>5.5099646471277401E-2</v>
      </c>
      <c r="AY225">
        <v>7.5490326075811701E-2</v>
      </c>
      <c r="AZ225">
        <v>-0.100247876092908</v>
      </c>
      <c r="BA225">
        <v>0.200739970692666</v>
      </c>
      <c r="BB225">
        <v>1000</v>
      </c>
      <c r="BC225">
        <v>0.438</v>
      </c>
    </row>
    <row r="226" spans="1:55" x14ac:dyDescent="0.25">
      <c r="A226">
        <v>9</v>
      </c>
      <c r="B226" t="s">
        <v>56</v>
      </c>
      <c r="C226" s="5">
        <v>2022</v>
      </c>
      <c r="D226" t="s">
        <v>58</v>
      </c>
      <c r="E226" s="3" t="s">
        <v>55</v>
      </c>
      <c r="F226" s="3" t="s">
        <v>54</v>
      </c>
      <c r="G226" s="1" t="s">
        <v>162</v>
      </c>
      <c r="H226" t="s">
        <v>24</v>
      </c>
      <c r="I226" t="s">
        <v>26</v>
      </c>
      <c r="J226" t="s">
        <v>60</v>
      </c>
      <c r="K226" t="s">
        <v>59</v>
      </c>
      <c r="L226" t="s">
        <v>29</v>
      </c>
      <c r="P226" t="s">
        <v>152</v>
      </c>
      <c r="Q226" t="s">
        <v>73</v>
      </c>
      <c r="R226" t="s">
        <v>172</v>
      </c>
      <c r="S226" t="s">
        <v>548</v>
      </c>
      <c r="T226" t="s">
        <v>197</v>
      </c>
      <c r="U226" t="s">
        <v>198</v>
      </c>
      <c r="V226" t="s">
        <v>13</v>
      </c>
      <c r="W226" t="s">
        <v>414</v>
      </c>
      <c r="X226" t="s">
        <v>205</v>
      </c>
      <c r="AA226" t="s">
        <v>580</v>
      </c>
      <c r="AB226" t="s">
        <v>345</v>
      </c>
      <c r="AC226" t="s">
        <v>317</v>
      </c>
      <c r="AD226">
        <v>1</v>
      </c>
      <c r="AE226" t="s">
        <v>345</v>
      </c>
      <c r="AF226" t="str">
        <f t="shared" si="57"/>
        <v>NA</v>
      </c>
      <c r="AG226" t="str">
        <f t="shared" si="56"/>
        <v>NA</v>
      </c>
      <c r="AH226" t="str">
        <f t="shared" si="50"/>
        <v>NA</v>
      </c>
      <c r="AI226" t="str">
        <f t="shared" si="54"/>
        <v>NA</v>
      </c>
      <c r="AJ226">
        <f t="shared" si="51"/>
        <v>0</v>
      </c>
      <c r="AK226">
        <f t="shared" si="52"/>
        <v>0</v>
      </c>
      <c r="AL226">
        <f t="shared" si="53"/>
        <v>0</v>
      </c>
      <c r="AM226">
        <f t="shared" si="55"/>
        <v>0.22399999999999998</v>
      </c>
      <c r="AN226">
        <v>-1.24136661595978</v>
      </c>
      <c r="AO226">
        <v>19.2888490827551</v>
      </c>
      <c r="AP226">
        <v>0.77600000000000002</v>
      </c>
      <c r="AQ226">
        <v>101</v>
      </c>
      <c r="AR226">
        <v>-0.18816625650387001</v>
      </c>
      <c r="AS226">
        <v>0.25001890342453198</v>
      </c>
      <c r="AT226">
        <v>-0.72562544923675898</v>
      </c>
      <c r="AU226">
        <v>0.26712392754848202</v>
      </c>
      <c r="AV226">
        <v>835.82650784561997</v>
      </c>
      <c r="AW226">
        <v>0.434</v>
      </c>
      <c r="AX226">
        <v>-2.85629920706051E-2</v>
      </c>
      <c r="AY226">
        <v>9.7987977360338305E-2</v>
      </c>
      <c r="AZ226">
        <v>-0.22983601967280301</v>
      </c>
      <c r="BA226">
        <v>0.14623884638422199</v>
      </c>
      <c r="BB226">
        <v>624.20101971169595</v>
      </c>
      <c r="BC226">
        <v>0.77400000000000002</v>
      </c>
    </row>
    <row r="227" spans="1:55" x14ac:dyDescent="0.25">
      <c r="A227">
        <v>9</v>
      </c>
      <c r="B227" t="s">
        <v>56</v>
      </c>
      <c r="C227" s="5">
        <v>2022</v>
      </c>
      <c r="D227" t="s">
        <v>58</v>
      </c>
      <c r="E227" s="3" t="s">
        <v>55</v>
      </c>
      <c r="F227" s="3" t="s">
        <v>54</v>
      </c>
      <c r="G227" s="1" t="s">
        <v>162</v>
      </c>
      <c r="H227" t="s">
        <v>24</v>
      </c>
      <c r="I227" t="s">
        <v>26</v>
      </c>
      <c r="J227" t="s">
        <v>60</v>
      </c>
      <c r="K227" t="s">
        <v>59</v>
      </c>
      <c r="L227" t="s">
        <v>29</v>
      </c>
      <c r="P227" t="s">
        <v>152</v>
      </c>
      <c r="Q227" t="s">
        <v>73</v>
      </c>
      <c r="R227" t="s">
        <v>172</v>
      </c>
      <c r="S227" t="s">
        <v>548</v>
      </c>
      <c r="T227" t="s">
        <v>196</v>
      </c>
      <c r="U227" t="s">
        <v>199</v>
      </c>
      <c r="V227" t="s">
        <v>13</v>
      </c>
      <c r="W227" t="s">
        <v>414</v>
      </c>
      <c r="X227" t="s">
        <v>205</v>
      </c>
      <c r="AA227" t="s">
        <v>580</v>
      </c>
      <c r="AB227" t="s">
        <v>345</v>
      </c>
      <c r="AC227" t="s">
        <v>317</v>
      </c>
      <c r="AD227">
        <v>1</v>
      </c>
      <c r="AE227" t="s">
        <v>345</v>
      </c>
      <c r="AF227" t="str">
        <f t="shared" si="57"/>
        <v>NA</v>
      </c>
      <c r="AG227" t="str">
        <f t="shared" si="56"/>
        <v>NA</v>
      </c>
      <c r="AH227" t="str">
        <f t="shared" si="50"/>
        <v>NA</v>
      </c>
      <c r="AI227" t="str">
        <f t="shared" si="54"/>
        <v>NA</v>
      </c>
      <c r="AJ227">
        <f t="shared" si="51"/>
        <v>0</v>
      </c>
      <c r="AK227">
        <f t="shared" si="52"/>
        <v>0</v>
      </c>
      <c r="AL227">
        <f t="shared" si="53"/>
        <v>0</v>
      </c>
      <c r="AM227">
        <f t="shared" si="55"/>
        <v>0.16600000000000004</v>
      </c>
      <c r="AN227">
        <v>-0.75167691588879804</v>
      </c>
      <c r="AO227">
        <v>16.827899269207901</v>
      </c>
      <c r="AP227">
        <v>0.83399999999999996</v>
      </c>
      <c r="AQ227">
        <v>101</v>
      </c>
      <c r="AR227">
        <v>-2.4390213369395002E-2</v>
      </c>
      <c r="AS227">
        <v>0.245327866007231</v>
      </c>
      <c r="AT227">
        <v>-0.52101506094550099</v>
      </c>
      <c r="AU227">
        <v>0.45982984252623299</v>
      </c>
      <c r="AV227">
        <v>366.50062623944302</v>
      </c>
      <c r="AW227">
        <v>0.92800000000000005</v>
      </c>
      <c r="AX227">
        <v>-4.41109153401293E-2</v>
      </c>
      <c r="AY227">
        <v>0.102535989843016</v>
      </c>
      <c r="AZ227">
        <v>-0.23887540744180999</v>
      </c>
      <c r="BA227">
        <v>0.154669680989173</v>
      </c>
      <c r="BB227">
        <v>999.99999999999898</v>
      </c>
      <c r="BC227">
        <v>0.68600000000000005</v>
      </c>
    </row>
    <row r="228" spans="1:55" x14ac:dyDescent="0.25">
      <c r="A228">
        <v>9</v>
      </c>
      <c r="B228" t="s">
        <v>56</v>
      </c>
      <c r="C228" s="5">
        <v>2022</v>
      </c>
      <c r="D228" t="s">
        <v>58</v>
      </c>
      <c r="E228" s="3" t="s">
        <v>55</v>
      </c>
      <c r="F228" s="3" t="s">
        <v>54</v>
      </c>
      <c r="G228" s="1" t="s">
        <v>162</v>
      </c>
      <c r="H228" t="s">
        <v>24</v>
      </c>
      <c r="I228" t="s">
        <v>26</v>
      </c>
      <c r="J228" t="s">
        <v>60</v>
      </c>
      <c r="K228" t="s">
        <v>59</v>
      </c>
      <c r="L228" t="s">
        <v>29</v>
      </c>
      <c r="P228" t="s">
        <v>152</v>
      </c>
      <c r="Q228" t="s">
        <v>73</v>
      </c>
      <c r="R228" t="s">
        <v>172</v>
      </c>
      <c r="S228" t="s">
        <v>548</v>
      </c>
      <c r="T228" t="s">
        <v>80</v>
      </c>
      <c r="U228" t="s">
        <v>188</v>
      </c>
      <c r="V228" t="s">
        <v>13</v>
      </c>
      <c r="W228" t="s">
        <v>414</v>
      </c>
      <c r="X228" t="s">
        <v>205</v>
      </c>
      <c r="AA228" t="s">
        <v>580</v>
      </c>
      <c r="AB228" t="s">
        <v>345</v>
      </c>
      <c r="AC228" t="s">
        <v>317</v>
      </c>
      <c r="AD228">
        <v>1</v>
      </c>
      <c r="AE228" t="s">
        <v>345</v>
      </c>
      <c r="AF228" t="str">
        <f t="shared" si="57"/>
        <v>NA</v>
      </c>
      <c r="AG228" t="str">
        <f t="shared" si="56"/>
        <v>NA</v>
      </c>
      <c r="AH228" t="str">
        <f t="shared" si="50"/>
        <v>NA</v>
      </c>
      <c r="AI228" t="str">
        <f t="shared" si="54"/>
        <v>NA</v>
      </c>
      <c r="AJ228">
        <f t="shared" si="51"/>
        <v>0</v>
      </c>
      <c r="AK228">
        <f t="shared" si="52"/>
        <v>0</v>
      </c>
      <c r="AL228">
        <f t="shared" si="53"/>
        <v>0</v>
      </c>
      <c r="AM228">
        <f t="shared" si="55"/>
        <v>0.20599999999999996</v>
      </c>
      <c r="AN228">
        <v>9.1362733135542495E-2</v>
      </c>
      <c r="AO228">
        <v>36.140493909939401</v>
      </c>
      <c r="AP228">
        <v>0.79400000000000004</v>
      </c>
      <c r="AQ228">
        <v>101</v>
      </c>
      <c r="AR228">
        <v>-6.3823058797227106E-2</v>
      </c>
      <c r="AS228">
        <v>0.16963837830725401</v>
      </c>
      <c r="AT228">
        <v>-0.37586008122525499</v>
      </c>
      <c r="AU228">
        <v>0.296422077975876</v>
      </c>
      <c r="AV228">
        <v>1000</v>
      </c>
      <c r="AW228">
        <v>0.68200000000000005</v>
      </c>
      <c r="AX228">
        <v>7.3323598447980797E-3</v>
      </c>
      <c r="AY228">
        <v>0.10502442261791101</v>
      </c>
      <c r="AZ228">
        <v>-0.18445589551993199</v>
      </c>
      <c r="BA228">
        <v>0.23283224242914</v>
      </c>
      <c r="BB228">
        <v>895.76364191870698</v>
      </c>
      <c r="BC228">
        <v>0.94599999999999995</v>
      </c>
    </row>
    <row r="229" spans="1:55" x14ac:dyDescent="0.25">
      <c r="A229">
        <v>9</v>
      </c>
      <c r="B229" t="s">
        <v>56</v>
      </c>
      <c r="C229" s="5">
        <v>2022</v>
      </c>
      <c r="D229" t="s">
        <v>58</v>
      </c>
      <c r="E229" s="3" t="s">
        <v>55</v>
      </c>
      <c r="F229" s="3" t="s">
        <v>54</v>
      </c>
      <c r="G229" s="1" t="s">
        <v>162</v>
      </c>
      <c r="H229" t="s">
        <v>24</v>
      </c>
      <c r="I229" t="s">
        <v>26</v>
      </c>
      <c r="J229" t="s">
        <v>60</v>
      </c>
      <c r="K229" t="s">
        <v>59</v>
      </c>
      <c r="L229" t="s">
        <v>29</v>
      </c>
      <c r="P229" t="s">
        <v>152</v>
      </c>
      <c r="Q229" t="s">
        <v>73</v>
      </c>
      <c r="R229" t="s">
        <v>172</v>
      </c>
      <c r="S229" t="s">
        <v>548</v>
      </c>
      <c r="T229" t="s">
        <v>81</v>
      </c>
      <c r="U229" t="s">
        <v>189</v>
      </c>
      <c r="V229" t="s">
        <v>13</v>
      </c>
      <c r="W229" t="s">
        <v>414</v>
      </c>
      <c r="X229" t="s">
        <v>205</v>
      </c>
      <c r="AA229" t="s">
        <v>580</v>
      </c>
      <c r="AB229" t="s">
        <v>345</v>
      </c>
      <c r="AC229" t="s">
        <v>317</v>
      </c>
      <c r="AD229">
        <v>1</v>
      </c>
      <c r="AE229" t="s">
        <v>345</v>
      </c>
      <c r="AF229" t="str">
        <f t="shared" si="57"/>
        <v>NA</v>
      </c>
      <c r="AG229" t="str">
        <f t="shared" si="56"/>
        <v>NA</v>
      </c>
      <c r="AH229" t="str">
        <f t="shared" si="50"/>
        <v>NA</v>
      </c>
      <c r="AI229" t="str">
        <f t="shared" si="54"/>
        <v>NA</v>
      </c>
      <c r="AJ229">
        <f t="shared" si="51"/>
        <v>0</v>
      </c>
      <c r="AK229">
        <f t="shared" si="52"/>
        <v>0</v>
      </c>
      <c r="AL229">
        <f t="shared" si="53"/>
        <v>0</v>
      </c>
      <c r="AM229">
        <f t="shared" si="55"/>
        <v>7.1999999999999953E-2</v>
      </c>
      <c r="AN229">
        <v>-0.34223524381466303</v>
      </c>
      <c r="AO229">
        <v>39.908871751448203</v>
      </c>
      <c r="AP229">
        <v>0.92800000000000005</v>
      </c>
      <c r="AQ229">
        <v>101</v>
      </c>
      <c r="AR229">
        <v>0.116853426053874</v>
      </c>
      <c r="AS229">
        <v>0.14269189424631001</v>
      </c>
      <c r="AT229">
        <v>-0.15483932761708299</v>
      </c>
      <c r="AU229">
        <v>0.39962225992348999</v>
      </c>
      <c r="AV229">
        <v>610.65401607496199</v>
      </c>
      <c r="AW229">
        <v>0.41399999999999998</v>
      </c>
      <c r="AX229">
        <v>0.123520303377086</v>
      </c>
      <c r="AY229">
        <v>0.11449996743210999</v>
      </c>
      <c r="AZ229">
        <v>-9.4444916452630395E-2</v>
      </c>
      <c r="BA229">
        <v>0.344357588139246</v>
      </c>
      <c r="BB229">
        <v>999.99999999999898</v>
      </c>
      <c r="BC229">
        <v>0.27200000000000002</v>
      </c>
    </row>
    <row r="230" spans="1:55" x14ac:dyDescent="0.25">
      <c r="A230">
        <v>9</v>
      </c>
      <c r="B230" t="s">
        <v>56</v>
      </c>
      <c r="C230" s="5">
        <v>2022</v>
      </c>
      <c r="D230" t="s">
        <v>58</v>
      </c>
      <c r="E230" s="3" t="s">
        <v>55</v>
      </c>
      <c r="F230" s="3" t="s">
        <v>54</v>
      </c>
      <c r="G230" s="1" t="s">
        <v>162</v>
      </c>
      <c r="H230" t="s">
        <v>24</v>
      </c>
      <c r="I230" t="s">
        <v>26</v>
      </c>
      <c r="J230" t="s">
        <v>60</v>
      </c>
      <c r="K230" t="s">
        <v>59</v>
      </c>
      <c r="L230" t="s">
        <v>29</v>
      </c>
      <c r="P230" t="s">
        <v>152</v>
      </c>
      <c r="Q230" t="s">
        <v>73</v>
      </c>
      <c r="R230" t="s">
        <v>172</v>
      </c>
      <c r="S230" t="s">
        <v>548</v>
      </c>
      <c r="T230" t="s">
        <v>82</v>
      </c>
      <c r="U230" t="s">
        <v>190</v>
      </c>
      <c r="V230" t="s">
        <v>13</v>
      </c>
      <c r="W230" t="s">
        <v>414</v>
      </c>
      <c r="X230" t="s">
        <v>205</v>
      </c>
      <c r="AA230" t="s">
        <v>580</v>
      </c>
      <c r="AB230" t="s">
        <v>345</v>
      </c>
      <c r="AC230" t="s">
        <v>317</v>
      </c>
      <c r="AD230">
        <v>1</v>
      </c>
      <c r="AE230" t="s">
        <v>345</v>
      </c>
      <c r="AF230" t="str">
        <f t="shared" si="57"/>
        <v>NA</v>
      </c>
      <c r="AG230" t="str">
        <f t="shared" si="56"/>
        <v>NA</v>
      </c>
      <c r="AH230" t="str">
        <f t="shared" si="50"/>
        <v>NA</v>
      </c>
      <c r="AI230" t="str">
        <f t="shared" si="54"/>
        <v>NA</v>
      </c>
      <c r="AJ230">
        <f t="shared" si="51"/>
        <v>0</v>
      </c>
      <c r="AK230">
        <f t="shared" si="52"/>
        <v>0</v>
      </c>
      <c r="AL230">
        <f t="shared" si="53"/>
        <v>0</v>
      </c>
      <c r="AM230">
        <f t="shared" si="55"/>
        <v>0.20899999999999996</v>
      </c>
      <c r="AN230">
        <v>-0.31292875661936098</v>
      </c>
      <c r="AO230">
        <v>20.3215600213186</v>
      </c>
      <c r="AP230">
        <v>0.79100000000000004</v>
      </c>
      <c r="AQ230">
        <v>101</v>
      </c>
      <c r="AR230">
        <v>0.179112447451966</v>
      </c>
      <c r="AS230">
        <v>0.172638129186692</v>
      </c>
      <c r="AT230">
        <v>-0.122224436985562</v>
      </c>
      <c r="AU230">
        <v>0.526229344686726</v>
      </c>
      <c r="AV230">
        <v>999.99999999999898</v>
      </c>
      <c r="AW230">
        <v>0.30399999999999999</v>
      </c>
      <c r="AX230">
        <v>7.7127013990029206E-2</v>
      </c>
      <c r="AY230">
        <v>0.113864069915426</v>
      </c>
      <c r="AZ230">
        <v>-0.12140674245893</v>
      </c>
      <c r="BA230">
        <v>0.33002903200940598</v>
      </c>
      <c r="BB230">
        <v>670.81246959854798</v>
      </c>
      <c r="BC230">
        <v>0.502</v>
      </c>
    </row>
    <row r="231" spans="1:55" x14ac:dyDescent="0.25">
      <c r="A231">
        <v>9</v>
      </c>
      <c r="B231" t="s">
        <v>56</v>
      </c>
      <c r="C231" s="5">
        <v>2022</v>
      </c>
      <c r="D231" t="s">
        <v>58</v>
      </c>
      <c r="E231" s="3" t="s">
        <v>55</v>
      </c>
      <c r="F231" s="3" t="s">
        <v>54</v>
      </c>
      <c r="G231" s="1" t="s">
        <v>162</v>
      </c>
      <c r="H231" t="s">
        <v>24</v>
      </c>
      <c r="I231" t="s">
        <v>26</v>
      </c>
      <c r="J231" t="s">
        <v>60</v>
      </c>
      <c r="K231" t="s">
        <v>59</v>
      </c>
      <c r="L231" t="s">
        <v>29</v>
      </c>
      <c r="P231" t="s">
        <v>152</v>
      </c>
      <c r="Q231" t="s">
        <v>73</v>
      </c>
      <c r="R231" t="s">
        <v>172</v>
      </c>
      <c r="S231" t="s">
        <v>548</v>
      </c>
      <c r="T231" t="s">
        <v>83</v>
      </c>
      <c r="U231" t="s">
        <v>191</v>
      </c>
      <c r="V231" t="s">
        <v>13</v>
      </c>
      <c r="W231" t="s">
        <v>414</v>
      </c>
      <c r="X231" t="s">
        <v>205</v>
      </c>
      <c r="AA231" t="s">
        <v>580</v>
      </c>
      <c r="AB231" t="s">
        <v>345</v>
      </c>
      <c r="AC231" t="s">
        <v>317</v>
      </c>
      <c r="AD231">
        <v>1</v>
      </c>
      <c r="AE231" t="s">
        <v>345</v>
      </c>
      <c r="AF231" t="str">
        <f t="shared" si="57"/>
        <v>NA</v>
      </c>
      <c r="AG231" t="str">
        <f t="shared" si="56"/>
        <v>NA</v>
      </c>
      <c r="AH231" t="str">
        <f t="shared" si="50"/>
        <v>NA</v>
      </c>
      <c r="AI231" t="str">
        <f t="shared" si="54"/>
        <v>NA</v>
      </c>
      <c r="AJ231">
        <f t="shared" si="51"/>
        <v>0</v>
      </c>
      <c r="AK231">
        <f t="shared" si="52"/>
        <v>0</v>
      </c>
      <c r="AL231">
        <f t="shared" si="53"/>
        <v>0</v>
      </c>
      <c r="AM231">
        <f t="shared" si="55"/>
        <v>0.14300000000000002</v>
      </c>
      <c r="AN231">
        <v>0.143977783576683</v>
      </c>
      <c r="AO231">
        <v>27.602344471987699</v>
      </c>
      <c r="AP231">
        <v>0.85699999999999998</v>
      </c>
      <c r="AQ231">
        <v>101</v>
      </c>
      <c r="AR231">
        <v>-2.85519898983085E-2</v>
      </c>
      <c r="AS231">
        <v>0.167582335728926</v>
      </c>
      <c r="AT231">
        <v>-0.33207098022103299</v>
      </c>
      <c r="AU231">
        <v>0.34080678559257599</v>
      </c>
      <c r="AV231">
        <v>999.99999999999898</v>
      </c>
      <c r="AW231">
        <v>0.84</v>
      </c>
      <c r="AX231">
        <v>7.1526867609011099E-2</v>
      </c>
      <c r="AY231">
        <v>0.10660736612935801</v>
      </c>
      <c r="AZ231">
        <v>-0.13864111900329601</v>
      </c>
      <c r="BA231">
        <v>0.27286230590834698</v>
      </c>
      <c r="BB231">
        <v>613.31870192740098</v>
      </c>
      <c r="BC231">
        <v>0.52200000000000002</v>
      </c>
    </row>
    <row r="232" spans="1:55" x14ac:dyDescent="0.25">
      <c r="A232">
        <v>9</v>
      </c>
      <c r="B232" t="s">
        <v>56</v>
      </c>
      <c r="C232" s="5">
        <v>2022</v>
      </c>
      <c r="D232" t="s">
        <v>58</v>
      </c>
      <c r="E232" s="3" t="s">
        <v>55</v>
      </c>
      <c r="F232" s="3" t="s">
        <v>54</v>
      </c>
      <c r="G232" s="1" t="s">
        <v>162</v>
      </c>
      <c r="H232" t="s">
        <v>24</v>
      </c>
      <c r="I232" t="s">
        <v>26</v>
      </c>
      <c r="J232" t="s">
        <v>60</v>
      </c>
      <c r="K232" t="s">
        <v>59</v>
      </c>
      <c r="L232" t="s">
        <v>29</v>
      </c>
      <c r="P232" t="s">
        <v>152</v>
      </c>
      <c r="Q232" t="s">
        <v>73</v>
      </c>
      <c r="R232" t="s">
        <v>172</v>
      </c>
      <c r="S232" t="s">
        <v>548</v>
      </c>
      <c r="T232" t="s">
        <v>192</v>
      </c>
      <c r="U232" t="s">
        <v>193</v>
      </c>
      <c r="V232" t="s">
        <v>13</v>
      </c>
      <c r="W232" t="s">
        <v>414</v>
      </c>
      <c r="X232" t="s">
        <v>205</v>
      </c>
      <c r="AA232" t="s">
        <v>580</v>
      </c>
      <c r="AB232" t="s">
        <v>345</v>
      </c>
      <c r="AC232" t="s">
        <v>317</v>
      </c>
      <c r="AD232">
        <v>1</v>
      </c>
      <c r="AE232" t="s">
        <v>345</v>
      </c>
      <c r="AF232" t="str">
        <f t="shared" si="57"/>
        <v>NA</v>
      </c>
      <c r="AG232" t="str">
        <f t="shared" si="56"/>
        <v>NA</v>
      </c>
      <c r="AH232" t="str">
        <f t="shared" si="50"/>
        <v>NA</v>
      </c>
      <c r="AI232" t="str">
        <f t="shared" si="54"/>
        <v>NA</v>
      </c>
      <c r="AJ232">
        <f t="shared" si="51"/>
        <v>0</v>
      </c>
      <c r="AK232">
        <f t="shared" si="52"/>
        <v>0</v>
      </c>
      <c r="AL232">
        <f t="shared" si="53"/>
        <v>0</v>
      </c>
      <c r="AM232">
        <f t="shared" si="55"/>
        <v>0.17900000000000005</v>
      </c>
      <c r="AN232">
        <v>0.56077461385354699</v>
      </c>
      <c r="AO232">
        <v>41.930109581462297</v>
      </c>
      <c r="AP232">
        <v>0.82099999999999995</v>
      </c>
      <c r="AQ232">
        <v>101</v>
      </c>
      <c r="AR232">
        <v>0.114885010521372</v>
      </c>
      <c r="AS232">
        <v>0.174850339860118</v>
      </c>
      <c r="AT232">
        <v>-0.22293580747646</v>
      </c>
      <c r="AU232">
        <v>0.466407955420436</v>
      </c>
      <c r="AV232">
        <v>999.99999999999898</v>
      </c>
      <c r="AW232">
        <v>0.496</v>
      </c>
      <c r="AX232">
        <v>-1.6982034857572999E-2</v>
      </c>
      <c r="AY232">
        <v>0.10600596317109801</v>
      </c>
      <c r="AZ232">
        <v>-0.21807788885053001</v>
      </c>
      <c r="BA232">
        <v>0.18755772015720101</v>
      </c>
      <c r="BB232">
        <v>1000</v>
      </c>
      <c r="BC232">
        <v>0.86599999999999999</v>
      </c>
    </row>
    <row r="233" spans="1:55" x14ac:dyDescent="0.25">
      <c r="A233">
        <v>9</v>
      </c>
      <c r="B233" t="s">
        <v>56</v>
      </c>
      <c r="C233" s="5">
        <v>2022</v>
      </c>
      <c r="D233" t="s">
        <v>58</v>
      </c>
      <c r="E233" s="3" t="s">
        <v>55</v>
      </c>
      <c r="F233" s="3" t="s">
        <v>54</v>
      </c>
      <c r="G233" s="1" t="s">
        <v>162</v>
      </c>
      <c r="H233" t="s">
        <v>24</v>
      </c>
      <c r="I233" t="s">
        <v>26</v>
      </c>
      <c r="J233" t="s">
        <v>60</v>
      </c>
      <c r="K233" t="s">
        <v>59</v>
      </c>
      <c r="L233" t="s">
        <v>29</v>
      </c>
      <c r="P233" t="s">
        <v>152</v>
      </c>
      <c r="Q233" t="s">
        <v>73</v>
      </c>
      <c r="R233" t="s">
        <v>172</v>
      </c>
      <c r="S233" t="s">
        <v>548</v>
      </c>
      <c r="T233" t="s">
        <v>195</v>
      </c>
      <c r="U233" t="s">
        <v>194</v>
      </c>
      <c r="V233" t="s">
        <v>13</v>
      </c>
      <c r="W233" t="s">
        <v>414</v>
      </c>
      <c r="X233" t="s">
        <v>205</v>
      </c>
      <c r="AA233" t="s">
        <v>580</v>
      </c>
      <c r="AB233" t="s">
        <v>345</v>
      </c>
      <c r="AC233" t="s">
        <v>317</v>
      </c>
      <c r="AD233">
        <v>1</v>
      </c>
      <c r="AE233" t="s">
        <v>345</v>
      </c>
      <c r="AF233" t="str">
        <f t="shared" si="57"/>
        <v>NA</v>
      </c>
      <c r="AG233" t="str">
        <f t="shared" si="56"/>
        <v>NA</v>
      </c>
      <c r="AH233" t="str">
        <f t="shared" si="50"/>
        <v>NA</v>
      </c>
      <c r="AI233" t="str">
        <f t="shared" si="54"/>
        <v>NA</v>
      </c>
      <c r="AJ233">
        <f t="shared" si="51"/>
        <v>0</v>
      </c>
      <c r="AK233">
        <f t="shared" si="52"/>
        <v>0</v>
      </c>
      <c r="AL233">
        <f t="shared" si="53"/>
        <v>0</v>
      </c>
      <c r="AM233">
        <f t="shared" si="55"/>
        <v>0.14700000000000002</v>
      </c>
      <c r="AN233">
        <v>-0.25062040194157498</v>
      </c>
      <c r="AO233">
        <v>9.6664145373795698</v>
      </c>
      <c r="AP233">
        <v>0.85299999999999998</v>
      </c>
      <c r="AQ233">
        <v>101</v>
      </c>
      <c r="AR233">
        <v>-0.16838449864626701</v>
      </c>
      <c r="AS233">
        <v>0.185390431671038</v>
      </c>
      <c r="AT233">
        <v>-0.52297336249466797</v>
      </c>
      <c r="AU233">
        <v>0.20271124168357299</v>
      </c>
      <c r="AV233">
        <v>1000</v>
      </c>
      <c r="AW233">
        <v>0.34799999999999998</v>
      </c>
      <c r="AX233">
        <v>-7.2736864164716794E-2</v>
      </c>
      <c r="AY233">
        <v>0.14318296301799899</v>
      </c>
      <c r="AZ233">
        <v>-0.33551186310069198</v>
      </c>
      <c r="BA233">
        <v>0.207685539411614</v>
      </c>
      <c r="BB233">
        <v>896.40748479469096</v>
      </c>
      <c r="BC233">
        <v>0.58399999999999996</v>
      </c>
    </row>
    <row r="234" spans="1:55" x14ac:dyDescent="0.25">
      <c r="A234">
        <v>10</v>
      </c>
      <c r="B234" t="s">
        <v>56</v>
      </c>
      <c r="C234" s="5">
        <v>2022</v>
      </c>
      <c r="D234" t="s">
        <v>58</v>
      </c>
      <c r="E234" s="3" t="s">
        <v>55</v>
      </c>
      <c r="F234" s="3" t="s">
        <v>54</v>
      </c>
      <c r="G234" s="1" t="s">
        <v>162</v>
      </c>
      <c r="H234" t="s">
        <v>24</v>
      </c>
      <c r="I234" t="s">
        <v>26</v>
      </c>
      <c r="J234" t="s">
        <v>62</v>
      </c>
      <c r="K234" t="s">
        <v>61</v>
      </c>
      <c r="L234" t="s">
        <v>29</v>
      </c>
      <c r="M234">
        <v>1</v>
      </c>
      <c r="N234" t="s">
        <v>75</v>
      </c>
      <c r="O234" t="s">
        <v>249</v>
      </c>
      <c r="P234" t="s">
        <v>152</v>
      </c>
      <c r="Q234" t="s">
        <v>74</v>
      </c>
      <c r="R234" t="s">
        <v>171</v>
      </c>
      <c r="S234" t="s">
        <v>548</v>
      </c>
      <c r="T234" t="s">
        <v>79</v>
      </c>
      <c r="U234" t="s">
        <v>173</v>
      </c>
      <c r="V234" t="s">
        <v>11</v>
      </c>
      <c r="W234" t="s">
        <v>414</v>
      </c>
      <c r="X234" t="s">
        <v>205</v>
      </c>
      <c r="AA234" t="s">
        <v>580</v>
      </c>
      <c r="AB234">
        <v>1</v>
      </c>
      <c r="AC234" t="s">
        <v>317</v>
      </c>
      <c r="AD234">
        <v>1</v>
      </c>
      <c r="AE234" t="s">
        <v>345</v>
      </c>
      <c r="AF234" t="str">
        <f t="shared" si="57"/>
        <v>NA</v>
      </c>
      <c r="AG234" t="str">
        <f t="shared" si="56"/>
        <v>NA</v>
      </c>
      <c r="AH234" t="str">
        <f t="shared" si="50"/>
        <v>NA</v>
      </c>
      <c r="AI234" t="str">
        <f t="shared" si="54"/>
        <v>NA</v>
      </c>
      <c r="AJ234">
        <f t="shared" si="51"/>
        <v>0</v>
      </c>
      <c r="AK234">
        <f t="shared" si="52"/>
        <v>0</v>
      </c>
      <c r="AL234">
        <f t="shared" si="53"/>
        <v>0</v>
      </c>
      <c r="AM234">
        <f t="shared" si="55"/>
        <v>0.14800000000000002</v>
      </c>
      <c r="AN234">
        <v>-0.116823410223827</v>
      </c>
      <c r="AO234">
        <v>101.61519748958899</v>
      </c>
      <c r="AP234">
        <v>0.85199999999999998</v>
      </c>
      <c r="AQ234">
        <v>113</v>
      </c>
      <c r="AR234">
        <v>-8.9619412786464098E-2</v>
      </c>
      <c r="AS234">
        <v>0.17929750063528699</v>
      </c>
      <c r="AT234">
        <v>-0.444731354160467</v>
      </c>
      <c r="AU234">
        <v>0.25848659655275702</v>
      </c>
      <c r="AV234">
        <v>722.76118120560898</v>
      </c>
      <c r="AW234">
        <v>0.626</v>
      </c>
      <c r="AX234">
        <v>-8.4167328252254994E-2</v>
      </c>
      <c r="AY234">
        <v>0.104421520612659</v>
      </c>
      <c r="AZ234">
        <v>-0.28041201640735403</v>
      </c>
      <c r="BA234">
        <v>0.13079396891407699</v>
      </c>
      <c r="BB234">
        <v>635.38141059965301</v>
      </c>
      <c r="BC234">
        <v>0.39400000000000002</v>
      </c>
    </row>
    <row r="235" spans="1:55" x14ac:dyDescent="0.25">
      <c r="A235">
        <v>10</v>
      </c>
      <c r="B235" t="s">
        <v>56</v>
      </c>
      <c r="C235" s="5">
        <v>2022</v>
      </c>
      <c r="D235" t="s">
        <v>58</v>
      </c>
      <c r="E235" s="3" t="s">
        <v>55</v>
      </c>
      <c r="F235" s="3" t="s">
        <v>54</v>
      </c>
      <c r="G235" s="1" t="s">
        <v>162</v>
      </c>
      <c r="H235" t="s">
        <v>24</v>
      </c>
      <c r="I235" t="s">
        <v>26</v>
      </c>
      <c r="J235" t="s">
        <v>62</v>
      </c>
      <c r="K235" t="s">
        <v>61</v>
      </c>
      <c r="L235" t="s">
        <v>29</v>
      </c>
      <c r="M235">
        <v>1</v>
      </c>
      <c r="N235" t="s">
        <v>75</v>
      </c>
      <c r="O235" t="s">
        <v>249</v>
      </c>
      <c r="P235" t="s">
        <v>152</v>
      </c>
      <c r="Q235" t="s">
        <v>74</v>
      </c>
      <c r="R235" t="s">
        <v>171</v>
      </c>
      <c r="S235" t="s">
        <v>548</v>
      </c>
      <c r="T235" t="s">
        <v>63</v>
      </c>
      <c r="U235" t="s">
        <v>174</v>
      </c>
      <c r="V235" t="s">
        <v>11</v>
      </c>
      <c r="W235" t="s">
        <v>414</v>
      </c>
      <c r="X235" t="s">
        <v>205</v>
      </c>
      <c r="AA235" t="s">
        <v>580</v>
      </c>
      <c r="AB235">
        <v>1</v>
      </c>
      <c r="AC235" t="s">
        <v>317</v>
      </c>
      <c r="AD235">
        <v>1</v>
      </c>
      <c r="AE235" t="s">
        <v>345</v>
      </c>
      <c r="AF235" t="str">
        <f t="shared" si="57"/>
        <v>NA</v>
      </c>
      <c r="AG235" t="str">
        <f t="shared" si="56"/>
        <v>NA</v>
      </c>
      <c r="AH235" t="str">
        <f t="shared" si="50"/>
        <v>NA</v>
      </c>
      <c r="AI235" t="str">
        <f t="shared" si="54"/>
        <v>NA</v>
      </c>
      <c r="AJ235">
        <f t="shared" si="51"/>
        <v>0</v>
      </c>
      <c r="AK235">
        <f t="shared" si="52"/>
        <v>0</v>
      </c>
      <c r="AL235">
        <f t="shared" si="53"/>
        <v>0</v>
      </c>
      <c r="AM235">
        <f t="shared" si="55"/>
        <v>0.22299999999999998</v>
      </c>
      <c r="AN235">
        <v>-0.78428480112534804</v>
      </c>
      <c r="AO235">
        <v>41.239156537194503</v>
      </c>
      <c r="AP235">
        <v>0.77700000000000002</v>
      </c>
      <c r="AQ235">
        <v>113</v>
      </c>
      <c r="AR235">
        <v>0.27638698146282598</v>
      </c>
      <c r="AS235">
        <v>0.30810059855482702</v>
      </c>
      <c r="AT235">
        <v>-0.34907163346360898</v>
      </c>
      <c r="AU235">
        <v>0.84027465809776902</v>
      </c>
      <c r="AV235">
        <v>240.98401951851201</v>
      </c>
      <c r="AW235">
        <v>0.38200000000000001</v>
      </c>
      <c r="AX235">
        <v>0.107669810515862</v>
      </c>
      <c r="AY235">
        <v>0.12721068085036699</v>
      </c>
      <c r="AZ235">
        <v>-0.152423334657215</v>
      </c>
      <c r="BA235">
        <v>0.36062034838141699</v>
      </c>
      <c r="BB235">
        <v>1000</v>
      </c>
      <c r="BC235">
        <v>0.38200000000000001</v>
      </c>
    </row>
    <row r="236" spans="1:55" x14ac:dyDescent="0.25">
      <c r="A236">
        <v>10</v>
      </c>
      <c r="B236" t="s">
        <v>56</v>
      </c>
      <c r="C236" s="5">
        <v>2022</v>
      </c>
      <c r="D236" t="s">
        <v>58</v>
      </c>
      <c r="E236" s="3" t="s">
        <v>55</v>
      </c>
      <c r="F236" s="3" t="s">
        <v>54</v>
      </c>
      <c r="G236" s="1" t="s">
        <v>162</v>
      </c>
      <c r="H236" t="s">
        <v>24</v>
      </c>
      <c r="I236" t="s">
        <v>26</v>
      </c>
      <c r="J236" t="s">
        <v>62</v>
      </c>
      <c r="K236" t="s">
        <v>61</v>
      </c>
      <c r="L236" t="s">
        <v>29</v>
      </c>
      <c r="M236">
        <v>1</v>
      </c>
      <c r="N236" t="s">
        <v>75</v>
      </c>
      <c r="O236" t="s">
        <v>249</v>
      </c>
      <c r="P236" t="s">
        <v>152</v>
      </c>
      <c r="Q236" t="s">
        <v>74</v>
      </c>
      <c r="R236" t="s">
        <v>171</v>
      </c>
      <c r="S236" t="s">
        <v>548</v>
      </c>
      <c r="T236" t="s">
        <v>64</v>
      </c>
      <c r="U236" t="s">
        <v>201</v>
      </c>
      <c r="V236" t="s">
        <v>11</v>
      </c>
      <c r="W236" t="s">
        <v>414</v>
      </c>
      <c r="X236" t="s">
        <v>205</v>
      </c>
      <c r="AA236" t="s">
        <v>580</v>
      </c>
      <c r="AB236">
        <v>1</v>
      </c>
      <c r="AC236" t="s">
        <v>317</v>
      </c>
      <c r="AD236">
        <v>1</v>
      </c>
      <c r="AE236" t="s">
        <v>345</v>
      </c>
      <c r="AF236" t="str">
        <f t="shared" si="57"/>
        <v>NA</v>
      </c>
      <c r="AG236" t="str">
        <f t="shared" si="56"/>
        <v>NA</v>
      </c>
      <c r="AH236" t="str">
        <f t="shared" si="50"/>
        <v>NA</v>
      </c>
      <c r="AI236" t="str">
        <f t="shared" si="54"/>
        <v>NA</v>
      </c>
      <c r="AJ236">
        <f t="shared" si="51"/>
        <v>0</v>
      </c>
      <c r="AK236">
        <f t="shared" si="52"/>
        <v>0</v>
      </c>
      <c r="AL236">
        <f t="shared" si="53"/>
        <v>0</v>
      </c>
      <c r="AM236">
        <f t="shared" si="55"/>
        <v>0.29100000000000004</v>
      </c>
      <c r="AN236">
        <v>0.16625079065578999</v>
      </c>
      <c r="AO236">
        <v>154.69773382529701</v>
      </c>
      <c r="AP236">
        <v>0.70899999999999996</v>
      </c>
      <c r="AQ236">
        <v>113</v>
      </c>
      <c r="AR236">
        <v>0.137094494669735</v>
      </c>
      <c r="AS236">
        <v>0.32384815232115599</v>
      </c>
      <c r="AT236">
        <v>-0.48793091287370799</v>
      </c>
      <c r="AU236">
        <v>0.78522269189124905</v>
      </c>
      <c r="AV236">
        <v>1000</v>
      </c>
      <c r="AW236">
        <v>0.63600000000000001</v>
      </c>
      <c r="AX236">
        <v>-1.5500664566705199E-2</v>
      </c>
      <c r="AY236">
        <v>0.114713625563115</v>
      </c>
      <c r="AZ236">
        <v>-0.227335287374444</v>
      </c>
      <c r="BA236">
        <v>0.20729489557561501</v>
      </c>
      <c r="BB236">
        <v>1000</v>
      </c>
      <c r="BC236">
        <v>0.874</v>
      </c>
    </row>
    <row r="237" spans="1:55" x14ac:dyDescent="0.25">
      <c r="A237">
        <v>10</v>
      </c>
      <c r="B237" t="s">
        <v>56</v>
      </c>
      <c r="C237" s="5">
        <v>2022</v>
      </c>
      <c r="D237" t="s">
        <v>58</v>
      </c>
      <c r="E237" s="3" t="s">
        <v>55</v>
      </c>
      <c r="F237" s="3" t="s">
        <v>54</v>
      </c>
      <c r="G237" s="1" t="s">
        <v>162</v>
      </c>
      <c r="H237" t="s">
        <v>24</v>
      </c>
      <c r="I237" t="s">
        <v>26</v>
      </c>
      <c r="J237" t="s">
        <v>62</v>
      </c>
      <c r="K237" t="s">
        <v>61</v>
      </c>
      <c r="L237" t="s">
        <v>29</v>
      </c>
      <c r="M237">
        <v>1</v>
      </c>
      <c r="N237" t="s">
        <v>75</v>
      </c>
      <c r="O237" t="s">
        <v>249</v>
      </c>
      <c r="P237" t="s">
        <v>152</v>
      </c>
      <c r="Q237" t="s">
        <v>74</v>
      </c>
      <c r="R237" t="s">
        <v>171</v>
      </c>
      <c r="S237" t="s">
        <v>548</v>
      </c>
      <c r="T237" t="s">
        <v>65</v>
      </c>
      <c r="U237" t="s">
        <v>187</v>
      </c>
      <c r="V237" t="s">
        <v>11</v>
      </c>
      <c r="W237" t="s">
        <v>414</v>
      </c>
      <c r="X237" t="s">
        <v>205</v>
      </c>
      <c r="AA237" t="s">
        <v>580</v>
      </c>
      <c r="AB237">
        <v>1</v>
      </c>
      <c r="AC237" t="s">
        <v>317</v>
      </c>
      <c r="AD237">
        <v>1</v>
      </c>
      <c r="AE237" t="s">
        <v>345</v>
      </c>
      <c r="AF237" t="str">
        <f t="shared" si="57"/>
        <v>NA</v>
      </c>
      <c r="AG237" t="str">
        <f t="shared" si="56"/>
        <v>NA</v>
      </c>
      <c r="AH237" t="str">
        <f t="shared" si="50"/>
        <v>NA</v>
      </c>
      <c r="AI237" t="str">
        <f t="shared" si="54"/>
        <v>NA</v>
      </c>
      <c r="AJ237">
        <f t="shared" si="51"/>
        <v>0</v>
      </c>
      <c r="AK237">
        <f t="shared" si="52"/>
        <v>0</v>
      </c>
      <c r="AL237">
        <f t="shared" si="53"/>
        <v>0</v>
      </c>
      <c r="AM237">
        <f t="shared" si="55"/>
        <v>0.38500000000000001</v>
      </c>
      <c r="AN237">
        <v>0.68734285188597299</v>
      </c>
      <c r="AO237">
        <v>45.2554200563969</v>
      </c>
      <c r="AP237">
        <v>0.61499999999999999</v>
      </c>
      <c r="AQ237">
        <v>113</v>
      </c>
      <c r="AR237">
        <v>-0.44045384377292002</v>
      </c>
      <c r="AS237">
        <v>0.33478543296012198</v>
      </c>
      <c r="AT237">
        <v>-1.0359196346253201</v>
      </c>
      <c r="AU237">
        <v>0.25133411519527699</v>
      </c>
      <c r="AV237">
        <v>239.183065540993</v>
      </c>
      <c r="AW237">
        <v>0.20399999999999999</v>
      </c>
      <c r="AX237">
        <v>1.11769733166696E-2</v>
      </c>
      <c r="AY237">
        <v>0.14672456885874399</v>
      </c>
      <c r="AZ237">
        <v>-0.25586870564438902</v>
      </c>
      <c r="BA237">
        <v>0.29990430700854598</v>
      </c>
      <c r="BB237">
        <v>830.52483719379404</v>
      </c>
      <c r="BC237">
        <v>0.90600000000000003</v>
      </c>
    </row>
    <row r="238" spans="1:55" x14ac:dyDescent="0.25">
      <c r="A238">
        <v>10</v>
      </c>
      <c r="B238" t="s">
        <v>56</v>
      </c>
      <c r="C238" s="5">
        <v>2022</v>
      </c>
      <c r="D238" t="s">
        <v>58</v>
      </c>
      <c r="E238" s="3" t="s">
        <v>55</v>
      </c>
      <c r="F238" s="3" t="s">
        <v>54</v>
      </c>
      <c r="G238" s="1" t="s">
        <v>162</v>
      </c>
      <c r="H238" t="s">
        <v>24</v>
      </c>
      <c r="I238" t="s">
        <v>26</v>
      </c>
      <c r="J238" t="s">
        <v>62</v>
      </c>
      <c r="K238" t="s">
        <v>61</v>
      </c>
      <c r="L238" t="s">
        <v>29</v>
      </c>
      <c r="M238">
        <v>1</v>
      </c>
      <c r="N238" t="s">
        <v>75</v>
      </c>
      <c r="O238" t="s">
        <v>249</v>
      </c>
      <c r="P238" t="s">
        <v>152</v>
      </c>
      <c r="Q238" t="s">
        <v>74</v>
      </c>
      <c r="R238" t="s">
        <v>171</v>
      </c>
      <c r="S238" t="s">
        <v>548</v>
      </c>
      <c r="T238" t="s">
        <v>66</v>
      </c>
      <c r="U238" t="s">
        <v>176</v>
      </c>
      <c r="V238" t="s">
        <v>40</v>
      </c>
      <c r="W238" t="s">
        <v>414</v>
      </c>
      <c r="X238" t="s">
        <v>205</v>
      </c>
      <c r="AA238" t="s">
        <v>580</v>
      </c>
      <c r="AB238">
        <v>1</v>
      </c>
      <c r="AC238" t="s">
        <v>317</v>
      </c>
      <c r="AD238">
        <v>1</v>
      </c>
      <c r="AE238" t="s">
        <v>344</v>
      </c>
      <c r="AF238" t="str">
        <f t="shared" si="57"/>
        <v>MISSING DATA</v>
      </c>
      <c r="AG238" t="str">
        <f t="shared" si="56"/>
        <v>MISSING DATA</v>
      </c>
      <c r="AH238" t="str">
        <f t="shared" si="50"/>
        <v>NA</v>
      </c>
      <c r="AI238" t="str">
        <f t="shared" si="54"/>
        <v>NA</v>
      </c>
      <c r="AJ238">
        <f t="shared" si="51"/>
        <v>0</v>
      </c>
      <c r="AK238">
        <f t="shared" si="52"/>
        <v>0</v>
      </c>
      <c r="AL238" t="str">
        <f t="shared" si="53"/>
        <v>NA</v>
      </c>
      <c r="AM238" t="str">
        <f t="shared" si="55"/>
        <v>NA</v>
      </c>
      <c r="AN238" t="s">
        <v>345</v>
      </c>
      <c r="AO238" t="s">
        <v>345</v>
      </c>
      <c r="AP238" t="s">
        <v>345</v>
      </c>
      <c r="AQ238" t="s">
        <v>345</v>
      </c>
      <c r="AR238" t="s">
        <v>345</v>
      </c>
      <c r="AS238" t="s">
        <v>345</v>
      </c>
      <c r="AT238" t="s">
        <v>345</v>
      </c>
      <c r="AU238" t="s">
        <v>345</v>
      </c>
      <c r="AV238" t="s">
        <v>345</v>
      </c>
      <c r="AW238" t="s">
        <v>345</v>
      </c>
      <c r="AX238" t="s">
        <v>345</v>
      </c>
      <c r="AY238" t="s">
        <v>345</v>
      </c>
      <c r="AZ238" t="s">
        <v>345</v>
      </c>
      <c r="BA238" t="s">
        <v>345</v>
      </c>
      <c r="BB238" t="s">
        <v>345</v>
      </c>
      <c r="BC238" t="s">
        <v>345</v>
      </c>
    </row>
    <row r="239" spans="1:55" x14ac:dyDescent="0.25">
      <c r="A239">
        <v>10</v>
      </c>
      <c r="B239" t="s">
        <v>56</v>
      </c>
      <c r="C239" s="5">
        <v>2022</v>
      </c>
      <c r="D239" t="s">
        <v>58</v>
      </c>
      <c r="E239" s="3" t="s">
        <v>55</v>
      </c>
      <c r="F239" s="3" t="s">
        <v>54</v>
      </c>
      <c r="G239" s="1" t="s">
        <v>162</v>
      </c>
      <c r="H239" t="s">
        <v>24</v>
      </c>
      <c r="I239" t="s">
        <v>26</v>
      </c>
      <c r="J239" t="s">
        <v>62</v>
      </c>
      <c r="K239" t="s">
        <v>61</v>
      </c>
      <c r="L239" t="s">
        <v>29</v>
      </c>
      <c r="M239">
        <v>1</v>
      </c>
      <c r="N239" t="s">
        <v>75</v>
      </c>
      <c r="O239" t="s">
        <v>249</v>
      </c>
      <c r="P239" t="s">
        <v>152</v>
      </c>
      <c r="Q239" t="s">
        <v>74</v>
      </c>
      <c r="R239" t="s">
        <v>171</v>
      </c>
      <c r="S239" t="s">
        <v>548</v>
      </c>
      <c r="T239" t="s">
        <v>67</v>
      </c>
      <c r="U239" t="s">
        <v>177</v>
      </c>
      <c r="V239" t="s">
        <v>40</v>
      </c>
      <c r="W239" t="s">
        <v>414</v>
      </c>
      <c r="X239" t="s">
        <v>205</v>
      </c>
      <c r="AA239" t="s">
        <v>580</v>
      </c>
      <c r="AB239">
        <v>1</v>
      </c>
      <c r="AC239" t="s">
        <v>317</v>
      </c>
      <c r="AD239">
        <v>1</v>
      </c>
      <c r="AE239" t="s">
        <v>345</v>
      </c>
      <c r="AF239" t="str">
        <f t="shared" si="57"/>
        <v>disruptive</v>
      </c>
      <c r="AG239" t="str">
        <f t="shared" si="56"/>
        <v>disruptive</v>
      </c>
      <c r="AH239">
        <f t="shared" si="50"/>
        <v>0.46602335367999598</v>
      </c>
      <c r="AI239">
        <f t="shared" si="54"/>
        <v>0.228794136415296</v>
      </c>
      <c r="AJ239">
        <f t="shared" si="51"/>
        <v>0</v>
      </c>
      <c r="AK239">
        <f t="shared" si="52"/>
        <v>1</v>
      </c>
      <c r="AL239">
        <f t="shared" si="53"/>
        <v>1</v>
      </c>
      <c r="AM239">
        <f t="shared" si="55"/>
        <v>3.6000000000000032E-2</v>
      </c>
      <c r="AN239">
        <v>0.63909273334387495</v>
      </c>
      <c r="AO239">
        <v>75.208237789912104</v>
      </c>
      <c r="AP239">
        <v>0.96399999999999997</v>
      </c>
      <c r="AQ239">
        <v>113</v>
      </c>
      <c r="AR239">
        <v>-0.30862559082468899</v>
      </c>
      <c r="AS239">
        <v>0.17773777130711799</v>
      </c>
      <c r="AT239">
        <v>-0.63456960964686004</v>
      </c>
      <c r="AU239">
        <v>6.9904172603855799E-2</v>
      </c>
      <c r="AV239">
        <v>999.99999999999898</v>
      </c>
      <c r="AW239">
        <v>9.6000000000000002E-2</v>
      </c>
      <c r="AX239">
        <v>0.23301167683999799</v>
      </c>
      <c r="AY239">
        <v>0.114397068207648</v>
      </c>
      <c r="AZ239">
        <v>1.75734367221594E-2</v>
      </c>
      <c r="BA239">
        <v>0.45866824476252099</v>
      </c>
      <c r="BB239">
        <v>611.68291914672898</v>
      </c>
      <c r="BC239">
        <v>0.04</v>
      </c>
    </row>
    <row r="240" spans="1:55" x14ac:dyDescent="0.25">
      <c r="A240">
        <v>10</v>
      </c>
      <c r="B240" t="s">
        <v>56</v>
      </c>
      <c r="C240" s="5">
        <v>2022</v>
      </c>
      <c r="D240" t="s">
        <v>58</v>
      </c>
      <c r="E240" s="3" t="s">
        <v>55</v>
      </c>
      <c r="F240" s="3" t="s">
        <v>54</v>
      </c>
      <c r="G240" s="1" t="s">
        <v>162</v>
      </c>
      <c r="H240" t="s">
        <v>24</v>
      </c>
      <c r="I240" t="s">
        <v>26</v>
      </c>
      <c r="J240" t="s">
        <v>62</v>
      </c>
      <c r="K240" t="s">
        <v>61</v>
      </c>
      <c r="L240" t="s">
        <v>29</v>
      </c>
      <c r="M240">
        <v>1</v>
      </c>
      <c r="N240" t="s">
        <v>75</v>
      </c>
      <c r="O240" t="s">
        <v>249</v>
      </c>
      <c r="P240" t="s">
        <v>152</v>
      </c>
      <c r="Q240" t="s">
        <v>74</v>
      </c>
      <c r="R240" t="s">
        <v>171</v>
      </c>
      <c r="S240" t="s">
        <v>548</v>
      </c>
      <c r="T240" t="s">
        <v>68</v>
      </c>
      <c r="U240" t="s">
        <v>178</v>
      </c>
      <c r="V240" t="s">
        <v>40</v>
      </c>
      <c r="W240" t="s">
        <v>414</v>
      </c>
      <c r="X240" t="s">
        <v>205</v>
      </c>
      <c r="AA240" t="s">
        <v>580</v>
      </c>
      <c r="AB240">
        <v>1</v>
      </c>
      <c r="AC240" t="s">
        <v>317</v>
      </c>
      <c r="AD240">
        <v>1</v>
      </c>
      <c r="AE240" t="s">
        <v>345</v>
      </c>
      <c r="AF240" t="str">
        <f t="shared" si="57"/>
        <v>NA</v>
      </c>
      <c r="AG240" t="str">
        <f t="shared" si="56"/>
        <v>NA</v>
      </c>
      <c r="AH240" t="str">
        <f t="shared" si="50"/>
        <v>NA</v>
      </c>
      <c r="AI240" t="str">
        <f t="shared" si="54"/>
        <v>NA</v>
      </c>
      <c r="AJ240">
        <f t="shared" si="51"/>
        <v>0</v>
      </c>
      <c r="AK240">
        <f t="shared" si="52"/>
        <v>0</v>
      </c>
      <c r="AL240">
        <f t="shared" si="53"/>
        <v>0</v>
      </c>
      <c r="AM240">
        <f t="shared" si="55"/>
        <v>7.5999999999999956E-2</v>
      </c>
      <c r="AN240">
        <v>0.84522573473488605</v>
      </c>
      <c r="AO240">
        <v>9.4581614963967002</v>
      </c>
      <c r="AP240">
        <v>0.92400000000000004</v>
      </c>
      <c r="AQ240">
        <v>113</v>
      </c>
      <c r="AR240">
        <v>-0.263910444641757</v>
      </c>
      <c r="AS240">
        <v>0.44320574727652801</v>
      </c>
      <c r="AT240">
        <v>-1.09067899828369</v>
      </c>
      <c r="AU240">
        <v>0.57932203807285998</v>
      </c>
      <c r="AV240">
        <v>1000</v>
      </c>
      <c r="AW240">
        <v>0.56999999999999995</v>
      </c>
      <c r="AX240">
        <v>9.0901056030444197E-2</v>
      </c>
      <c r="AY240">
        <v>0.27741950192683101</v>
      </c>
      <c r="AZ240">
        <v>-0.454708521770954</v>
      </c>
      <c r="BA240">
        <v>0.60683905932091897</v>
      </c>
      <c r="BB240">
        <v>1000</v>
      </c>
      <c r="BC240">
        <v>0.76</v>
      </c>
    </row>
    <row r="241" spans="1:55" x14ac:dyDescent="0.25">
      <c r="A241">
        <v>10</v>
      </c>
      <c r="B241" t="s">
        <v>56</v>
      </c>
      <c r="C241" s="5">
        <v>2022</v>
      </c>
      <c r="D241" t="s">
        <v>58</v>
      </c>
      <c r="E241" s="3" t="s">
        <v>55</v>
      </c>
      <c r="F241" s="3" t="s">
        <v>54</v>
      </c>
      <c r="G241" s="1" t="s">
        <v>162</v>
      </c>
      <c r="H241" t="s">
        <v>24</v>
      </c>
      <c r="I241" t="s">
        <v>26</v>
      </c>
      <c r="J241" t="s">
        <v>62</v>
      </c>
      <c r="K241" t="s">
        <v>61</v>
      </c>
      <c r="L241" t="s">
        <v>29</v>
      </c>
      <c r="M241">
        <v>1</v>
      </c>
      <c r="N241" t="s">
        <v>75</v>
      </c>
      <c r="O241" t="s">
        <v>249</v>
      </c>
      <c r="P241" t="s">
        <v>152</v>
      </c>
      <c r="Q241" t="s">
        <v>74</v>
      </c>
      <c r="R241" t="s">
        <v>171</v>
      </c>
      <c r="S241" t="s">
        <v>548</v>
      </c>
      <c r="T241" t="s">
        <v>69</v>
      </c>
      <c r="U241" t="s">
        <v>179</v>
      </c>
      <c r="V241" t="s">
        <v>40</v>
      </c>
      <c r="W241" t="s">
        <v>414</v>
      </c>
      <c r="X241" t="s">
        <v>205</v>
      </c>
      <c r="AA241" t="s">
        <v>580</v>
      </c>
      <c r="AB241">
        <v>1</v>
      </c>
      <c r="AC241" t="s">
        <v>317</v>
      </c>
      <c r="AD241">
        <v>1</v>
      </c>
      <c r="AE241" t="s">
        <v>345</v>
      </c>
      <c r="AF241" t="str">
        <f t="shared" si="57"/>
        <v>MISSING DATA</v>
      </c>
      <c r="AG241" t="str">
        <f t="shared" si="56"/>
        <v>MISSING DATA</v>
      </c>
      <c r="AH241" t="str">
        <f t="shared" si="50"/>
        <v>NA</v>
      </c>
      <c r="AI241" t="str">
        <f t="shared" si="54"/>
        <v>NA</v>
      </c>
      <c r="AJ241">
        <f t="shared" si="51"/>
        <v>0</v>
      </c>
      <c r="AK241">
        <f t="shared" si="52"/>
        <v>0</v>
      </c>
      <c r="AL241" t="str">
        <f t="shared" si="53"/>
        <v>NA</v>
      </c>
      <c r="AM241" t="str">
        <f t="shared" si="55"/>
        <v>NA</v>
      </c>
      <c r="AN241" t="s">
        <v>345</v>
      </c>
      <c r="AO241" t="s">
        <v>345</v>
      </c>
      <c r="AP241" t="s">
        <v>345</v>
      </c>
      <c r="AQ241" t="s">
        <v>345</v>
      </c>
      <c r="AR241" t="s">
        <v>345</v>
      </c>
      <c r="AS241" t="s">
        <v>345</v>
      </c>
      <c r="AT241" t="s">
        <v>345</v>
      </c>
      <c r="AU241" t="s">
        <v>345</v>
      </c>
      <c r="AV241" t="s">
        <v>345</v>
      </c>
      <c r="AW241" t="s">
        <v>345</v>
      </c>
      <c r="AX241" t="s">
        <v>345</v>
      </c>
      <c r="AY241" t="s">
        <v>345</v>
      </c>
      <c r="AZ241" t="s">
        <v>345</v>
      </c>
      <c r="BA241" t="s">
        <v>345</v>
      </c>
      <c r="BB241" t="s">
        <v>345</v>
      </c>
      <c r="BC241" t="s">
        <v>345</v>
      </c>
    </row>
    <row r="242" spans="1:55" x14ac:dyDescent="0.25">
      <c r="A242">
        <v>10</v>
      </c>
      <c r="B242" t="s">
        <v>56</v>
      </c>
      <c r="C242" s="5">
        <v>2022</v>
      </c>
      <c r="D242" t="s">
        <v>58</v>
      </c>
      <c r="E242" s="3" t="s">
        <v>55</v>
      </c>
      <c r="F242" s="3" t="s">
        <v>54</v>
      </c>
      <c r="G242" s="1" t="s">
        <v>162</v>
      </c>
      <c r="H242" t="s">
        <v>24</v>
      </c>
      <c r="I242" t="s">
        <v>26</v>
      </c>
      <c r="J242" t="s">
        <v>62</v>
      </c>
      <c r="K242" t="s">
        <v>61</v>
      </c>
      <c r="L242" t="s">
        <v>29</v>
      </c>
      <c r="M242">
        <v>1</v>
      </c>
      <c r="N242" t="s">
        <v>75</v>
      </c>
      <c r="O242" t="s">
        <v>249</v>
      </c>
      <c r="P242" t="s">
        <v>152</v>
      </c>
      <c r="Q242" t="s">
        <v>74</v>
      </c>
      <c r="R242" t="s">
        <v>171</v>
      </c>
      <c r="S242" t="s">
        <v>548</v>
      </c>
      <c r="T242" t="s">
        <v>70</v>
      </c>
      <c r="U242" t="s">
        <v>180</v>
      </c>
      <c r="V242" t="s">
        <v>40</v>
      </c>
      <c r="W242" t="s">
        <v>414</v>
      </c>
      <c r="X242" t="s">
        <v>205</v>
      </c>
      <c r="AA242" t="s">
        <v>580</v>
      </c>
      <c r="AB242">
        <v>1</v>
      </c>
      <c r="AC242" t="s">
        <v>317</v>
      </c>
      <c r="AD242">
        <v>1</v>
      </c>
      <c r="AE242" t="s">
        <v>345</v>
      </c>
      <c r="AF242" t="str">
        <f t="shared" si="57"/>
        <v>NA</v>
      </c>
      <c r="AG242" t="str">
        <f t="shared" si="56"/>
        <v>NA</v>
      </c>
      <c r="AH242" t="str">
        <f t="shared" si="50"/>
        <v>NA</v>
      </c>
      <c r="AI242" t="str">
        <f t="shared" si="54"/>
        <v>NA</v>
      </c>
      <c r="AJ242">
        <f t="shared" si="51"/>
        <v>0</v>
      </c>
      <c r="AK242">
        <f t="shared" si="52"/>
        <v>0</v>
      </c>
      <c r="AL242">
        <f t="shared" si="53"/>
        <v>0</v>
      </c>
      <c r="AM242">
        <f t="shared" si="55"/>
        <v>0.26100000000000001</v>
      </c>
      <c r="AN242">
        <v>0.47466090594725302</v>
      </c>
      <c r="AO242">
        <v>101.311225418916</v>
      </c>
      <c r="AP242">
        <v>0.73899999999999999</v>
      </c>
      <c r="AQ242">
        <v>113</v>
      </c>
      <c r="AR242">
        <v>0.28152244860815001</v>
      </c>
      <c r="AS242">
        <v>0.298986156675076</v>
      </c>
      <c r="AT242">
        <v>-0.300980231842914</v>
      </c>
      <c r="AU242">
        <v>0.86574713385198299</v>
      </c>
      <c r="AV242">
        <v>999.99999999999898</v>
      </c>
      <c r="AW242">
        <v>0.33800000000000002</v>
      </c>
      <c r="AX242">
        <v>-0.13012809223251501</v>
      </c>
      <c r="AY242">
        <v>0.13799878834463999</v>
      </c>
      <c r="AZ242">
        <v>-0.40061497860006101</v>
      </c>
      <c r="BA242">
        <v>0.130955917033134</v>
      </c>
      <c r="BB242">
        <v>906.28330653639296</v>
      </c>
      <c r="BC242">
        <v>0.33200000000000002</v>
      </c>
    </row>
    <row r="243" spans="1:55" x14ac:dyDescent="0.25">
      <c r="A243">
        <v>10</v>
      </c>
      <c r="B243" t="s">
        <v>56</v>
      </c>
      <c r="C243" s="5">
        <v>2022</v>
      </c>
      <c r="D243" t="s">
        <v>58</v>
      </c>
      <c r="E243" s="3" t="s">
        <v>55</v>
      </c>
      <c r="F243" s="3" t="s">
        <v>54</v>
      </c>
      <c r="G243" s="1" t="s">
        <v>162</v>
      </c>
      <c r="H243" t="s">
        <v>24</v>
      </c>
      <c r="I243" t="s">
        <v>26</v>
      </c>
      <c r="J243" t="s">
        <v>62</v>
      </c>
      <c r="K243" t="s">
        <v>61</v>
      </c>
      <c r="L243" t="s">
        <v>29</v>
      </c>
      <c r="M243">
        <v>1</v>
      </c>
      <c r="N243" t="s">
        <v>75</v>
      </c>
      <c r="O243" t="s">
        <v>249</v>
      </c>
      <c r="P243" t="s">
        <v>152</v>
      </c>
      <c r="Q243" t="s">
        <v>74</v>
      </c>
      <c r="R243" t="s">
        <v>171</v>
      </c>
      <c r="S243" t="s">
        <v>548</v>
      </c>
      <c r="T243" t="s">
        <v>71</v>
      </c>
      <c r="U243" t="s">
        <v>181</v>
      </c>
      <c r="V243" t="s">
        <v>40</v>
      </c>
      <c r="W243" t="s">
        <v>414</v>
      </c>
      <c r="X243" t="s">
        <v>205</v>
      </c>
      <c r="AA243" t="s">
        <v>580</v>
      </c>
      <c r="AB243">
        <v>1</v>
      </c>
      <c r="AC243" t="s">
        <v>317</v>
      </c>
      <c r="AD243">
        <v>1</v>
      </c>
      <c r="AE243" t="s">
        <v>345</v>
      </c>
      <c r="AF243" t="str">
        <f t="shared" si="57"/>
        <v>NA</v>
      </c>
      <c r="AG243" t="str">
        <f t="shared" si="56"/>
        <v>NA</v>
      </c>
      <c r="AH243" t="str">
        <f t="shared" si="50"/>
        <v>NA</v>
      </c>
      <c r="AI243" t="str">
        <f t="shared" si="54"/>
        <v>NA</v>
      </c>
      <c r="AJ243">
        <f t="shared" si="51"/>
        <v>0</v>
      </c>
      <c r="AK243">
        <f t="shared" si="52"/>
        <v>0</v>
      </c>
      <c r="AL243">
        <f t="shared" si="53"/>
        <v>0</v>
      </c>
      <c r="AM243">
        <f t="shared" si="55"/>
        <v>8.0999999999999961E-2</v>
      </c>
      <c r="AN243">
        <v>0.25099399208388801</v>
      </c>
      <c r="AO243">
        <v>11.8119103447152</v>
      </c>
      <c r="AP243">
        <v>0.91900000000000004</v>
      </c>
      <c r="AQ243">
        <v>113</v>
      </c>
      <c r="AR243">
        <v>0.112879564659929</v>
      </c>
      <c r="AS243">
        <v>0.16178124036758501</v>
      </c>
      <c r="AT243">
        <v>-0.18713653535087399</v>
      </c>
      <c r="AU243">
        <v>0.43326273025013501</v>
      </c>
      <c r="AV243">
        <v>999.99999999999898</v>
      </c>
      <c r="AW243">
        <v>0.50800000000000001</v>
      </c>
      <c r="AX243">
        <v>-9.2818828894148303E-2</v>
      </c>
      <c r="AY243">
        <v>0.20125106233568299</v>
      </c>
      <c r="AZ243">
        <v>-0.46567377186147502</v>
      </c>
      <c r="BA243">
        <v>0.30465079410350898</v>
      </c>
      <c r="BB243">
        <v>347.36795667943602</v>
      </c>
      <c r="BC243">
        <v>0.63600000000000001</v>
      </c>
    </row>
    <row r="244" spans="1:55" x14ac:dyDescent="0.25">
      <c r="A244">
        <v>10</v>
      </c>
      <c r="B244" t="s">
        <v>56</v>
      </c>
      <c r="C244" s="5">
        <v>2022</v>
      </c>
      <c r="D244" t="s">
        <v>58</v>
      </c>
      <c r="E244" s="3" t="s">
        <v>55</v>
      </c>
      <c r="F244" s="3" t="s">
        <v>54</v>
      </c>
      <c r="G244" s="1" t="s">
        <v>162</v>
      </c>
      <c r="H244" t="s">
        <v>24</v>
      </c>
      <c r="I244" t="s">
        <v>26</v>
      </c>
      <c r="J244" t="s">
        <v>62</v>
      </c>
      <c r="K244" t="s">
        <v>61</v>
      </c>
      <c r="L244" t="s">
        <v>29</v>
      </c>
      <c r="M244">
        <v>1</v>
      </c>
      <c r="N244" t="s">
        <v>75</v>
      </c>
      <c r="O244" t="s">
        <v>249</v>
      </c>
      <c r="P244" t="s">
        <v>152</v>
      </c>
      <c r="Q244" t="s">
        <v>74</v>
      </c>
      <c r="R244" t="s">
        <v>171</v>
      </c>
      <c r="S244" t="s">
        <v>548</v>
      </c>
      <c r="T244" t="s">
        <v>184</v>
      </c>
      <c r="U244" t="s">
        <v>182</v>
      </c>
      <c r="V244" t="s">
        <v>40</v>
      </c>
      <c r="W244" t="s">
        <v>414</v>
      </c>
      <c r="X244" t="s">
        <v>205</v>
      </c>
      <c r="AA244" t="s">
        <v>580</v>
      </c>
      <c r="AB244">
        <v>1</v>
      </c>
      <c r="AC244" t="s">
        <v>317</v>
      </c>
      <c r="AD244">
        <v>1</v>
      </c>
      <c r="AE244" t="s">
        <v>345</v>
      </c>
      <c r="AF244" t="str">
        <f t="shared" si="57"/>
        <v>NA</v>
      </c>
      <c r="AG244" t="str">
        <f t="shared" si="56"/>
        <v>NA</v>
      </c>
      <c r="AH244" t="str">
        <f t="shared" si="50"/>
        <v>NA</v>
      </c>
      <c r="AI244" t="str">
        <f t="shared" si="54"/>
        <v>NA</v>
      </c>
      <c r="AJ244">
        <f t="shared" si="51"/>
        <v>0</v>
      </c>
      <c r="AK244">
        <f t="shared" si="52"/>
        <v>0</v>
      </c>
      <c r="AL244">
        <f t="shared" si="53"/>
        <v>0</v>
      </c>
      <c r="AM244">
        <f t="shared" si="55"/>
        <v>9.9999999999999978E-2</v>
      </c>
      <c r="AN244">
        <v>-3.4168188378924498E-2</v>
      </c>
      <c r="AO244">
        <v>29.741150255904302</v>
      </c>
      <c r="AP244">
        <v>0.9</v>
      </c>
      <c r="AQ244">
        <v>113</v>
      </c>
      <c r="AR244">
        <v>-1.33945708659993E-2</v>
      </c>
      <c r="AS244">
        <v>0.14902604205124001</v>
      </c>
      <c r="AT244">
        <v>-0.282771374724689</v>
      </c>
      <c r="AU244">
        <v>0.31123596900579298</v>
      </c>
      <c r="AV244">
        <v>1000</v>
      </c>
      <c r="AW244">
        <v>0.91200000000000003</v>
      </c>
      <c r="AX244">
        <v>-8.8965767095881096E-2</v>
      </c>
      <c r="AY244">
        <v>9.1119473467454803E-2</v>
      </c>
      <c r="AZ244">
        <v>-0.25667651952244303</v>
      </c>
      <c r="BA244">
        <v>9.5401706930715605E-2</v>
      </c>
      <c r="BB244">
        <v>825.71026405954603</v>
      </c>
      <c r="BC244">
        <v>0.32800000000000001</v>
      </c>
    </row>
    <row r="245" spans="1:55" x14ac:dyDescent="0.25">
      <c r="A245">
        <v>10</v>
      </c>
      <c r="B245" t="s">
        <v>56</v>
      </c>
      <c r="C245" s="5">
        <v>2022</v>
      </c>
      <c r="D245" t="s">
        <v>58</v>
      </c>
      <c r="E245" s="3" t="s">
        <v>55</v>
      </c>
      <c r="F245" s="3" t="s">
        <v>54</v>
      </c>
      <c r="G245" s="1" t="s">
        <v>162</v>
      </c>
      <c r="H245" t="s">
        <v>24</v>
      </c>
      <c r="I245" t="s">
        <v>26</v>
      </c>
      <c r="J245" t="s">
        <v>62</v>
      </c>
      <c r="K245" t="s">
        <v>61</v>
      </c>
      <c r="L245" t="s">
        <v>29</v>
      </c>
      <c r="M245">
        <v>1</v>
      </c>
      <c r="N245" t="s">
        <v>75</v>
      </c>
      <c r="O245" t="s">
        <v>249</v>
      </c>
      <c r="P245" t="s">
        <v>152</v>
      </c>
      <c r="Q245" t="s">
        <v>74</v>
      </c>
      <c r="R245" t="s">
        <v>171</v>
      </c>
      <c r="S245" t="s">
        <v>548</v>
      </c>
      <c r="T245" t="s">
        <v>185</v>
      </c>
      <c r="U245" t="s">
        <v>183</v>
      </c>
      <c r="V245" t="s">
        <v>40</v>
      </c>
      <c r="W245" t="s">
        <v>414</v>
      </c>
      <c r="X245" t="s">
        <v>205</v>
      </c>
      <c r="AA245" t="s">
        <v>580</v>
      </c>
      <c r="AB245">
        <v>1</v>
      </c>
      <c r="AC245" t="s">
        <v>317</v>
      </c>
      <c r="AD245">
        <v>1</v>
      </c>
      <c r="AE245" t="s">
        <v>345</v>
      </c>
      <c r="AF245" t="str">
        <f t="shared" si="57"/>
        <v>NA</v>
      </c>
      <c r="AG245" t="str">
        <f t="shared" si="56"/>
        <v>NA</v>
      </c>
      <c r="AH245" t="str">
        <f t="shared" si="50"/>
        <v>NA</v>
      </c>
      <c r="AI245" t="str">
        <f t="shared" si="54"/>
        <v>NA</v>
      </c>
      <c r="AJ245">
        <f t="shared" si="51"/>
        <v>0</v>
      </c>
      <c r="AK245">
        <f t="shared" si="52"/>
        <v>0</v>
      </c>
      <c r="AL245">
        <f t="shared" si="53"/>
        <v>0</v>
      </c>
      <c r="AM245">
        <f t="shared" si="55"/>
        <v>0.50800000000000001</v>
      </c>
      <c r="AN245">
        <v>-2.9096965663462302</v>
      </c>
      <c r="AO245">
        <v>911.50352095159406</v>
      </c>
      <c r="AP245">
        <v>0.49199999999999999</v>
      </c>
      <c r="AQ245">
        <v>113</v>
      </c>
      <c r="AR245">
        <v>-0.36695435153928202</v>
      </c>
      <c r="AS245">
        <v>0.450464167302354</v>
      </c>
      <c r="AT245">
        <v>-1.2953002802096301</v>
      </c>
      <c r="AU245">
        <v>0.46247347223753399</v>
      </c>
      <c r="AV245">
        <v>1000</v>
      </c>
      <c r="AW245">
        <v>0.38600000000000001</v>
      </c>
      <c r="AX245">
        <v>-5.1942368661835603E-2</v>
      </c>
      <c r="AY245">
        <v>8.3937276383363693E-2</v>
      </c>
      <c r="AZ245">
        <v>-0.214830720404279</v>
      </c>
      <c r="BA245">
        <v>0.11338270566193399</v>
      </c>
      <c r="BB245">
        <v>1000</v>
      </c>
      <c r="BC245">
        <v>0.52800000000000002</v>
      </c>
    </row>
    <row r="246" spans="1:55" x14ac:dyDescent="0.25">
      <c r="A246">
        <v>10</v>
      </c>
      <c r="B246" t="s">
        <v>56</v>
      </c>
      <c r="C246" s="5">
        <v>2022</v>
      </c>
      <c r="D246" t="s">
        <v>58</v>
      </c>
      <c r="E246" s="3" t="s">
        <v>55</v>
      </c>
      <c r="F246" s="3" t="s">
        <v>54</v>
      </c>
      <c r="G246" s="1" t="s">
        <v>162</v>
      </c>
      <c r="H246" t="s">
        <v>24</v>
      </c>
      <c r="I246" t="s">
        <v>26</v>
      </c>
      <c r="J246" t="s">
        <v>62</v>
      </c>
      <c r="K246" t="s">
        <v>61</v>
      </c>
      <c r="L246" t="s">
        <v>29</v>
      </c>
      <c r="M246">
        <v>1</v>
      </c>
      <c r="N246" t="s">
        <v>75</v>
      </c>
      <c r="O246" t="s">
        <v>249</v>
      </c>
      <c r="P246" t="s">
        <v>152</v>
      </c>
      <c r="Q246" t="s">
        <v>74</v>
      </c>
      <c r="R246" t="s">
        <v>171</v>
      </c>
      <c r="S246" t="s">
        <v>548</v>
      </c>
      <c r="T246" t="s">
        <v>72</v>
      </c>
      <c r="U246" t="s">
        <v>186</v>
      </c>
      <c r="V246" t="s">
        <v>40</v>
      </c>
      <c r="W246" t="s">
        <v>414</v>
      </c>
      <c r="X246" t="s">
        <v>205</v>
      </c>
      <c r="AA246" t="s">
        <v>580</v>
      </c>
      <c r="AB246">
        <v>1</v>
      </c>
      <c r="AC246" t="s">
        <v>317</v>
      </c>
      <c r="AD246">
        <v>1</v>
      </c>
      <c r="AE246" t="s">
        <v>344</v>
      </c>
      <c r="AF246" t="str">
        <f t="shared" si="57"/>
        <v>NA</v>
      </c>
      <c r="AG246" t="str">
        <f t="shared" si="56"/>
        <v>NA</v>
      </c>
      <c r="AH246" t="str">
        <f t="shared" si="50"/>
        <v>NA</v>
      </c>
      <c r="AI246" t="str">
        <f t="shared" si="54"/>
        <v>NA</v>
      </c>
      <c r="AJ246">
        <f t="shared" si="51"/>
        <v>0</v>
      </c>
      <c r="AK246">
        <f t="shared" si="52"/>
        <v>0</v>
      </c>
      <c r="AL246">
        <f t="shared" si="53"/>
        <v>0</v>
      </c>
      <c r="AM246">
        <f t="shared" si="55"/>
        <v>0.23899999999999999</v>
      </c>
      <c r="AN246">
        <v>-0.49402098017567703</v>
      </c>
      <c r="AO246">
        <v>38.868527250201801</v>
      </c>
      <c r="AP246">
        <v>0.76100000000000001</v>
      </c>
      <c r="AQ246">
        <v>113</v>
      </c>
      <c r="AR246">
        <v>-0.17843769561532299</v>
      </c>
      <c r="AS246">
        <v>0.21164937178798099</v>
      </c>
      <c r="AT246">
        <v>-0.59076634102530101</v>
      </c>
      <c r="AU246">
        <v>0.24816246120462901</v>
      </c>
      <c r="AV246">
        <v>248.577372674158</v>
      </c>
      <c r="AW246">
        <v>0.38600000000000001</v>
      </c>
      <c r="AX246">
        <v>-8.9868092007422101E-2</v>
      </c>
      <c r="AY246">
        <v>8.4660405716530607E-2</v>
      </c>
      <c r="AZ246">
        <v>-0.24556368445337301</v>
      </c>
      <c r="BA246">
        <v>8.3459804358426495E-2</v>
      </c>
      <c r="BB246">
        <v>703.82775164174097</v>
      </c>
      <c r="BC246">
        <v>0.27600000000000002</v>
      </c>
    </row>
    <row r="247" spans="1:55" x14ac:dyDescent="0.25">
      <c r="A247">
        <v>10</v>
      </c>
      <c r="B247" t="s">
        <v>56</v>
      </c>
      <c r="C247" s="5">
        <v>2022</v>
      </c>
      <c r="D247" t="s">
        <v>58</v>
      </c>
      <c r="E247" s="3" t="s">
        <v>55</v>
      </c>
      <c r="F247" s="3" t="s">
        <v>54</v>
      </c>
      <c r="G247" s="1" t="s">
        <v>162</v>
      </c>
      <c r="H247" t="s">
        <v>24</v>
      </c>
      <c r="I247" t="s">
        <v>26</v>
      </c>
      <c r="J247" t="s">
        <v>62</v>
      </c>
      <c r="K247" t="s">
        <v>61</v>
      </c>
      <c r="L247" t="s">
        <v>29</v>
      </c>
      <c r="M247">
        <v>1</v>
      </c>
      <c r="N247" t="s">
        <v>75</v>
      </c>
      <c r="O247" t="s">
        <v>249</v>
      </c>
      <c r="P247" t="s">
        <v>152</v>
      </c>
      <c r="Q247" t="s">
        <v>74</v>
      </c>
      <c r="R247" t="s">
        <v>171</v>
      </c>
      <c r="S247" t="s">
        <v>548</v>
      </c>
      <c r="T247" t="s">
        <v>196</v>
      </c>
      <c r="U247" t="s">
        <v>175</v>
      </c>
      <c r="V247" t="s">
        <v>13</v>
      </c>
      <c r="W247" t="s">
        <v>414</v>
      </c>
      <c r="X247" t="s">
        <v>205</v>
      </c>
      <c r="AA247" t="s">
        <v>580</v>
      </c>
      <c r="AB247">
        <v>1</v>
      </c>
      <c r="AC247" t="s">
        <v>317</v>
      </c>
      <c r="AD247">
        <v>1</v>
      </c>
      <c r="AE247" t="s">
        <v>345</v>
      </c>
      <c r="AF247" t="str">
        <f t="shared" si="57"/>
        <v>NA</v>
      </c>
      <c r="AG247" t="str">
        <f t="shared" si="56"/>
        <v>NA</v>
      </c>
      <c r="AH247" t="str">
        <f t="shared" ref="AH247:AH310" si="58">IF(AF247="NA","NA",IF(AF247="MISSING DATA","NA",IF(OR(AF247="positive directional",AF247="negative directional"),AR247,2*AX247)))</f>
        <v>NA</v>
      </c>
      <c r="AI247" t="str">
        <f t="shared" si="54"/>
        <v>NA</v>
      </c>
      <c r="AJ247">
        <f t="shared" ref="AJ247:AJ310" si="59">IF(AW247&lt;0.05,1,0)</f>
        <v>0</v>
      </c>
      <c r="AK247">
        <f t="shared" ref="AK247:AK310" si="60">IF(BC247&lt;0.05,1,0)</f>
        <v>0</v>
      </c>
      <c r="AL247">
        <f t="shared" ref="AL247:AL310" si="61">IF(AM247="NA","NA",IF(AM247&lt;0.05,1,0))</f>
        <v>0</v>
      </c>
      <c r="AM247">
        <f t="shared" si="55"/>
        <v>0.11699999999999999</v>
      </c>
      <c r="AN247">
        <v>-1.20119085389007</v>
      </c>
      <c r="AO247">
        <v>9.0362919557025698</v>
      </c>
      <c r="AP247">
        <v>0.88300000000000001</v>
      </c>
      <c r="AQ247">
        <v>113</v>
      </c>
      <c r="AR247">
        <v>0.29233434569762601</v>
      </c>
      <c r="AS247">
        <v>0.31587477537075298</v>
      </c>
      <c r="AT247">
        <v>-0.371711857398623</v>
      </c>
      <c r="AU247">
        <v>0.873598402904463</v>
      </c>
      <c r="AV247">
        <v>473.41904147997599</v>
      </c>
      <c r="AW247">
        <v>0.35399999999999998</v>
      </c>
      <c r="AX247">
        <v>0.117201969988392</v>
      </c>
      <c r="AY247">
        <v>0.10352185202896701</v>
      </c>
      <c r="AZ247">
        <v>-9.4828303570466205E-2</v>
      </c>
      <c r="BA247">
        <v>0.316970655461773</v>
      </c>
      <c r="BB247">
        <v>1144.5047557847599</v>
      </c>
      <c r="BC247">
        <v>0.24</v>
      </c>
    </row>
    <row r="248" spans="1:55" x14ac:dyDescent="0.25">
      <c r="A248">
        <v>10</v>
      </c>
      <c r="B248" t="s">
        <v>56</v>
      </c>
      <c r="C248" s="5">
        <v>2022</v>
      </c>
      <c r="D248" t="s">
        <v>58</v>
      </c>
      <c r="E248" s="3" t="s">
        <v>55</v>
      </c>
      <c r="F248" s="3" t="s">
        <v>54</v>
      </c>
      <c r="G248" s="1" t="s">
        <v>162</v>
      </c>
      <c r="H248" t="s">
        <v>24</v>
      </c>
      <c r="I248" t="s">
        <v>26</v>
      </c>
      <c r="J248" t="s">
        <v>62</v>
      </c>
      <c r="K248" t="s">
        <v>61</v>
      </c>
      <c r="L248" t="s">
        <v>29</v>
      </c>
      <c r="M248">
        <v>1</v>
      </c>
      <c r="N248" t="s">
        <v>75</v>
      </c>
      <c r="O248" t="s">
        <v>249</v>
      </c>
      <c r="P248" t="s">
        <v>152</v>
      </c>
      <c r="Q248" t="s">
        <v>74</v>
      </c>
      <c r="R248" t="s">
        <v>171</v>
      </c>
      <c r="S248" t="s">
        <v>548</v>
      </c>
      <c r="T248" t="s">
        <v>80</v>
      </c>
      <c r="U248" t="s">
        <v>188</v>
      </c>
      <c r="V248" t="s">
        <v>13</v>
      </c>
      <c r="W248" t="s">
        <v>414</v>
      </c>
      <c r="X248" t="s">
        <v>205</v>
      </c>
      <c r="AA248" t="s">
        <v>580</v>
      </c>
      <c r="AB248">
        <v>1</v>
      </c>
      <c r="AC248" t="s">
        <v>317</v>
      </c>
      <c r="AD248">
        <v>1</v>
      </c>
      <c r="AE248" t="s">
        <v>345</v>
      </c>
      <c r="AF248" t="str">
        <f t="shared" si="57"/>
        <v>NA</v>
      </c>
      <c r="AG248" t="str">
        <f t="shared" si="56"/>
        <v>NA</v>
      </c>
      <c r="AH248" t="str">
        <f t="shared" si="58"/>
        <v>NA</v>
      </c>
      <c r="AI248" t="str">
        <f t="shared" ref="AI248:AI311" si="62">IF(AF248="NA","NA",IF(AF248="MISSING DATA","NA",IF(OR(AF248="positive directional",AF248="negative directional"),AS248,2*AY248)))</f>
        <v>NA</v>
      </c>
      <c r="AJ248">
        <f t="shared" si="59"/>
        <v>0</v>
      </c>
      <c r="AK248">
        <f t="shared" si="60"/>
        <v>0</v>
      </c>
      <c r="AL248">
        <f t="shared" si="61"/>
        <v>0</v>
      </c>
      <c r="AM248">
        <f t="shared" si="55"/>
        <v>0.22099999999999997</v>
      </c>
      <c r="AN248">
        <v>-0.202176899915397</v>
      </c>
      <c r="AO248">
        <v>14.149969471754799</v>
      </c>
      <c r="AP248">
        <v>0.77900000000000003</v>
      </c>
      <c r="AQ248">
        <v>113</v>
      </c>
      <c r="AR248">
        <v>8.8832964480512394E-2</v>
      </c>
      <c r="AS248">
        <v>0.20773745834222601</v>
      </c>
      <c r="AT248">
        <v>-0.32172185923991498</v>
      </c>
      <c r="AU248">
        <v>0.51987871413075504</v>
      </c>
      <c r="AV248">
        <v>390.45847461596799</v>
      </c>
      <c r="AW248">
        <v>0.65400000000000003</v>
      </c>
      <c r="AX248">
        <v>1.24067756534631E-2</v>
      </c>
      <c r="AY248">
        <v>0.107406624797793</v>
      </c>
      <c r="AZ248">
        <v>-0.19127169580315201</v>
      </c>
      <c r="BA248">
        <v>0.22712077085452601</v>
      </c>
      <c r="BB248">
        <v>880.40300410373595</v>
      </c>
      <c r="BC248">
        <v>0.86599999999999999</v>
      </c>
    </row>
    <row r="249" spans="1:55" x14ac:dyDescent="0.25">
      <c r="A249">
        <v>10</v>
      </c>
      <c r="B249" t="s">
        <v>56</v>
      </c>
      <c r="C249" s="5">
        <v>2022</v>
      </c>
      <c r="D249" t="s">
        <v>58</v>
      </c>
      <c r="E249" s="3" t="s">
        <v>55</v>
      </c>
      <c r="F249" s="3" t="s">
        <v>54</v>
      </c>
      <c r="G249" s="1" t="s">
        <v>162</v>
      </c>
      <c r="H249" t="s">
        <v>24</v>
      </c>
      <c r="I249" t="s">
        <v>26</v>
      </c>
      <c r="J249" t="s">
        <v>62</v>
      </c>
      <c r="K249" t="s">
        <v>61</v>
      </c>
      <c r="L249" t="s">
        <v>29</v>
      </c>
      <c r="M249">
        <v>1</v>
      </c>
      <c r="N249" t="s">
        <v>75</v>
      </c>
      <c r="O249" t="s">
        <v>249</v>
      </c>
      <c r="P249" t="s">
        <v>152</v>
      </c>
      <c r="Q249" t="s">
        <v>74</v>
      </c>
      <c r="R249" t="s">
        <v>171</v>
      </c>
      <c r="S249" t="s">
        <v>548</v>
      </c>
      <c r="T249" t="s">
        <v>81</v>
      </c>
      <c r="U249" t="s">
        <v>189</v>
      </c>
      <c r="V249" t="s">
        <v>13</v>
      </c>
      <c r="W249" t="s">
        <v>414</v>
      </c>
      <c r="X249" t="s">
        <v>205</v>
      </c>
      <c r="AA249" t="s">
        <v>580</v>
      </c>
      <c r="AB249">
        <v>1</v>
      </c>
      <c r="AC249" t="s">
        <v>317</v>
      </c>
      <c r="AD249">
        <v>1</v>
      </c>
      <c r="AE249" t="s">
        <v>344</v>
      </c>
      <c r="AF249" t="str">
        <f t="shared" si="57"/>
        <v>negative directional</v>
      </c>
      <c r="AG249" t="str">
        <f t="shared" si="56"/>
        <v>negative directional</v>
      </c>
      <c r="AH249">
        <f t="shared" si="58"/>
        <v>-0.47170713621404198</v>
      </c>
      <c r="AI249">
        <f t="shared" si="62"/>
        <v>0.16423480925044501</v>
      </c>
      <c r="AJ249">
        <f t="shared" si="59"/>
        <v>1</v>
      </c>
      <c r="AK249">
        <f t="shared" si="60"/>
        <v>0</v>
      </c>
      <c r="AL249">
        <f t="shared" si="61"/>
        <v>0</v>
      </c>
      <c r="AM249">
        <f t="shared" si="55"/>
        <v>0.33199999999999996</v>
      </c>
      <c r="AN249">
        <v>-1.70501510835446</v>
      </c>
      <c r="AO249">
        <v>83.779243793807197</v>
      </c>
      <c r="AP249">
        <v>0.66800000000000004</v>
      </c>
      <c r="AQ249">
        <v>113</v>
      </c>
      <c r="AR249">
        <v>-0.47170713621404198</v>
      </c>
      <c r="AS249">
        <v>0.16423480925044501</v>
      </c>
      <c r="AT249">
        <v>-0.80618827409489302</v>
      </c>
      <c r="AU249">
        <v>-0.17452269405475801</v>
      </c>
      <c r="AV249">
        <v>873.70782833833402</v>
      </c>
      <c r="AW249">
        <v>2E-3</v>
      </c>
      <c r="AX249">
        <v>-0.10729678944521</v>
      </c>
      <c r="AY249">
        <v>9.3810129753612401E-2</v>
      </c>
      <c r="AZ249">
        <v>-0.30039050083723901</v>
      </c>
      <c r="BA249">
        <v>7.05807142658159E-2</v>
      </c>
      <c r="BB249">
        <v>861.72620100993197</v>
      </c>
      <c r="BC249">
        <v>0.26600000000000001</v>
      </c>
    </row>
    <row r="250" spans="1:55" x14ac:dyDescent="0.25">
      <c r="A250">
        <v>10</v>
      </c>
      <c r="B250" t="s">
        <v>56</v>
      </c>
      <c r="C250" s="5">
        <v>2022</v>
      </c>
      <c r="D250" t="s">
        <v>58</v>
      </c>
      <c r="E250" s="3" t="s">
        <v>55</v>
      </c>
      <c r="F250" s="3" t="s">
        <v>54</v>
      </c>
      <c r="G250" s="1" t="s">
        <v>162</v>
      </c>
      <c r="H250" t="s">
        <v>24</v>
      </c>
      <c r="I250" t="s">
        <v>26</v>
      </c>
      <c r="J250" t="s">
        <v>62</v>
      </c>
      <c r="K250" t="s">
        <v>61</v>
      </c>
      <c r="L250" t="s">
        <v>29</v>
      </c>
      <c r="M250">
        <v>1</v>
      </c>
      <c r="N250" t="s">
        <v>75</v>
      </c>
      <c r="O250" t="s">
        <v>249</v>
      </c>
      <c r="P250" t="s">
        <v>152</v>
      </c>
      <c r="Q250" t="s">
        <v>74</v>
      </c>
      <c r="R250" t="s">
        <v>171</v>
      </c>
      <c r="S250" t="s">
        <v>548</v>
      </c>
      <c r="T250" t="s">
        <v>82</v>
      </c>
      <c r="U250" t="s">
        <v>190</v>
      </c>
      <c r="V250" t="s">
        <v>13</v>
      </c>
      <c r="W250" t="s">
        <v>414</v>
      </c>
      <c r="X250" t="s">
        <v>205</v>
      </c>
      <c r="AA250" t="s">
        <v>580</v>
      </c>
      <c r="AB250">
        <v>1</v>
      </c>
      <c r="AC250" t="s">
        <v>317</v>
      </c>
      <c r="AD250">
        <v>1</v>
      </c>
      <c r="AE250" t="s">
        <v>345</v>
      </c>
      <c r="AF250" t="str">
        <f t="shared" si="57"/>
        <v>NA</v>
      </c>
      <c r="AG250" t="str">
        <f t="shared" si="56"/>
        <v>NA</v>
      </c>
      <c r="AH250" t="str">
        <f t="shared" si="58"/>
        <v>NA</v>
      </c>
      <c r="AI250" t="str">
        <f t="shared" si="62"/>
        <v>NA</v>
      </c>
      <c r="AJ250">
        <f t="shared" si="59"/>
        <v>0</v>
      </c>
      <c r="AK250">
        <f t="shared" si="60"/>
        <v>0</v>
      </c>
      <c r="AL250">
        <f t="shared" si="61"/>
        <v>0</v>
      </c>
      <c r="AM250">
        <f t="shared" si="55"/>
        <v>8.1999999999999962E-2</v>
      </c>
      <c r="AN250">
        <v>0.427916644304564</v>
      </c>
      <c r="AO250">
        <v>8.9906917380471008</v>
      </c>
      <c r="AP250">
        <v>0.91800000000000004</v>
      </c>
      <c r="AQ250">
        <v>113</v>
      </c>
      <c r="AR250">
        <v>-0.14184319332692699</v>
      </c>
      <c r="AS250">
        <v>0.18732826543947301</v>
      </c>
      <c r="AT250">
        <v>-0.49370238056872001</v>
      </c>
      <c r="AU250">
        <v>0.24126379439258</v>
      </c>
      <c r="AV250">
        <v>703.20364278150896</v>
      </c>
      <c r="AW250">
        <v>0.43</v>
      </c>
      <c r="AX250">
        <v>0.14686668506629999</v>
      </c>
      <c r="AY250">
        <v>0.11504866827273599</v>
      </c>
      <c r="AZ250">
        <v>-7.19282796344487E-2</v>
      </c>
      <c r="BA250">
        <v>0.35565588707686402</v>
      </c>
      <c r="BB250">
        <v>789.038554017004</v>
      </c>
      <c r="BC250">
        <v>0.214</v>
      </c>
    </row>
    <row r="251" spans="1:55" x14ac:dyDescent="0.25">
      <c r="A251">
        <v>10</v>
      </c>
      <c r="B251" t="s">
        <v>56</v>
      </c>
      <c r="C251" s="5">
        <v>2022</v>
      </c>
      <c r="D251" t="s">
        <v>58</v>
      </c>
      <c r="E251" s="3" t="s">
        <v>55</v>
      </c>
      <c r="F251" s="3" t="s">
        <v>54</v>
      </c>
      <c r="G251" s="1" t="s">
        <v>162</v>
      </c>
      <c r="H251" t="s">
        <v>24</v>
      </c>
      <c r="I251" t="s">
        <v>26</v>
      </c>
      <c r="J251" t="s">
        <v>62</v>
      </c>
      <c r="K251" t="s">
        <v>61</v>
      </c>
      <c r="L251" t="s">
        <v>29</v>
      </c>
      <c r="M251">
        <v>1</v>
      </c>
      <c r="N251" t="s">
        <v>75</v>
      </c>
      <c r="O251" t="s">
        <v>249</v>
      </c>
      <c r="P251" t="s">
        <v>152</v>
      </c>
      <c r="Q251" t="s">
        <v>74</v>
      </c>
      <c r="R251" t="s">
        <v>171</v>
      </c>
      <c r="S251" t="s">
        <v>548</v>
      </c>
      <c r="T251" t="s">
        <v>83</v>
      </c>
      <c r="U251" t="s">
        <v>191</v>
      </c>
      <c r="V251" t="s">
        <v>13</v>
      </c>
      <c r="W251" t="s">
        <v>414</v>
      </c>
      <c r="X251" t="s">
        <v>205</v>
      </c>
      <c r="AA251" t="s">
        <v>580</v>
      </c>
      <c r="AB251">
        <v>1</v>
      </c>
      <c r="AC251" t="s">
        <v>317</v>
      </c>
      <c r="AD251">
        <v>1</v>
      </c>
      <c r="AE251" t="s">
        <v>345</v>
      </c>
      <c r="AF251" t="str">
        <f t="shared" si="57"/>
        <v>NA</v>
      </c>
      <c r="AG251" t="str">
        <f t="shared" si="56"/>
        <v>NA</v>
      </c>
      <c r="AH251" t="str">
        <f t="shared" si="58"/>
        <v>NA</v>
      </c>
      <c r="AI251" t="str">
        <f t="shared" si="62"/>
        <v>NA</v>
      </c>
      <c r="AJ251">
        <f t="shared" si="59"/>
        <v>0</v>
      </c>
      <c r="AK251">
        <f t="shared" si="60"/>
        <v>0</v>
      </c>
      <c r="AL251">
        <f t="shared" si="61"/>
        <v>0</v>
      </c>
      <c r="AM251">
        <f t="shared" si="55"/>
        <v>0.33399999999999996</v>
      </c>
      <c r="AN251">
        <v>0.92023831370839004</v>
      </c>
      <c r="AO251">
        <v>66.627473114682601</v>
      </c>
      <c r="AP251">
        <v>0.66600000000000004</v>
      </c>
      <c r="AQ251">
        <v>113</v>
      </c>
      <c r="AR251">
        <v>0.25644486416037998</v>
      </c>
      <c r="AS251">
        <v>0.20706713482299399</v>
      </c>
      <c r="AT251">
        <v>-0.15323729933947999</v>
      </c>
      <c r="AU251">
        <v>0.64349620637949601</v>
      </c>
      <c r="AV251">
        <v>369.30708953507201</v>
      </c>
      <c r="AW251">
        <v>0.214</v>
      </c>
      <c r="AX251">
        <v>-3.2875814127372699E-2</v>
      </c>
      <c r="AY251">
        <v>9.3419270098757695E-2</v>
      </c>
      <c r="AZ251">
        <v>-0.196034261109617</v>
      </c>
      <c r="BA251">
        <v>0.168506269335921</v>
      </c>
      <c r="BB251">
        <v>1000</v>
      </c>
      <c r="BC251">
        <v>0.69599999999999995</v>
      </c>
    </row>
    <row r="252" spans="1:55" x14ac:dyDescent="0.25">
      <c r="A252">
        <v>10</v>
      </c>
      <c r="B252" t="s">
        <v>56</v>
      </c>
      <c r="C252" s="5">
        <v>2022</v>
      </c>
      <c r="D252" t="s">
        <v>58</v>
      </c>
      <c r="E252" s="3" t="s">
        <v>55</v>
      </c>
      <c r="F252" s="3" t="s">
        <v>54</v>
      </c>
      <c r="G252" s="1" t="s">
        <v>162</v>
      </c>
      <c r="H252" t="s">
        <v>24</v>
      </c>
      <c r="I252" t="s">
        <v>26</v>
      </c>
      <c r="J252" t="s">
        <v>62</v>
      </c>
      <c r="K252" t="s">
        <v>61</v>
      </c>
      <c r="L252" t="s">
        <v>29</v>
      </c>
      <c r="M252">
        <v>1</v>
      </c>
      <c r="N252" t="s">
        <v>75</v>
      </c>
      <c r="P252" t="s">
        <v>152</v>
      </c>
      <c r="Q252" t="s">
        <v>73</v>
      </c>
      <c r="R252" t="s">
        <v>172</v>
      </c>
      <c r="S252" t="s">
        <v>548</v>
      </c>
      <c r="T252" t="s">
        <v>79</v>
      </c>
      <c r="U252" t="s">
        <v>173</v>
      </c>
      <c r="V252" t="s">
        <v>11</v>
      </c>
      <c r="W252" t="s">
        <v>414</v>
      </c>
      <c r="X252" t="s">
        <v>205</v>
      </c>
      <c r="AA252" t="s">
        <v>580</v>
      </c>
      <c r="AB252" t="s">
        <v>345</v>
      </c>
      <c r="AC252" t="s">
        <v>317</v>
      </c>
      <c r="AD252">
        <v>1</v>
      </c>
      <c r="AE252" t="s">
        <v>345</v>
      </c>
      <c r="AF252" t="str">
        <f t="shared" si="57"/>
        <v>NA</v>
      </c>
      <c r="AG252" t="str">
        <f t="shared" si="56"/>
        <v>NA</v>
      </c>
      <c r="AH252" t="str">
        <f t="shared" si="58"/>
        <v>NA</v>
      </c>
      <c r="AI252" t="str">
        <f t="shared" si="62"/>
        <v>NA</v>
      </c>
      <c r="AJ252">
        <f t="shared" si="59"/>
        <v>0</v>
      </c>
      <c r="AK252">
        <f t="shared" si="60"/>
        <v>0</v>
      </c>
      <c r="AL252">
        <f t="shared" si="61"/>
        <v>1</v>
      </c>
      <c r="AM252">
        <f t="shared" si="55"/>
        <v>4.8000000000000043E-2</v>
      </c>
      <c r="AN252">
        <v>0.227496634581037</v>
      </c>
      <c r="AO252">
        <v>5.7528319599781801</v>
      </c>
      <c r="AP252">
        <v>0.95199999999999996</v>
      </c>
      <c r="AQ252">
        <v>108</v>
      </c>
      <c r="AR252">
        <v>5.56001561291639E-2</v>
      </c>
      <c r="AS252">
        <v>0.13207439984508301</v>
      </c>
      <c r="AT252">
        <v>-0.19623237653286199</v>
      </c>
      <c r="AU252">
        <v>0.31249499584373602</v>
      </c>
      <c r="AV252">
        <v>999.99999999999898</v>
      </c>
      <c r="AW252">
        <v>0.64800000000000002</v>
      </c>
      <c r="AX252">
        <v>-0.120911031291401</v>
      </c>
      <c r="AY252">
        <v>7.57297577746288E-2</v>
      </c>
      <c r="AZ252">
        <v>-0.26047385163837999</v>
      </c>
      <c r="BA252">
        <v>1.7942569378647001E-2</v>
      </c>
      <c r="BB252">
        <v>1000</v>
      </c>
      <c r="BC252">
        <v>0.106</v>
      </c>
    </row>
    <row r="253" spans="1:55" x14ac:dyDescent="0.25">
      <c r="A253">
        <v>10</v>
      </c>
      <c r="B253" t="s">
        <v>56</v>
      </c>
      <c r="C253" s="5">
        <v>2022</v>
      </c>
      <c r="D253" t="s">
        <v>58</v>
      </c>
      <c r="E253" s="3" t="s">
        <v>55</v>
      </c>
      <c r="F253" s="3" t="s">
        <v>54</v>
      </c>
      <c r="G253" s="1" t="s">
        <v>162</v>
      </c>
      <c r="H253" t="s">
        <v>24</v>
      </c>
      <c r="I253" t="s">
        <v>26</v>
      </c>
      <c r="J253" t="s">
        <v>62</v>
      </c>
      <c r="K253" t="s">
        <v>61</v>
      </c>
      <c r="L253" t="s">
        <v>29</v>
      </c>
      <c r="M253">
        <v>1</v>
      </c>
      <c r="N253" t="s">
        <v>75</v>
      </c>
      <c r="P253" t="s">
        <v>152</v>
      </c>
      <c r="Q253" t="s">
        <v>73</v>
      </c>
      <c r="R253" t="s">
        <v>172</v>
      </c>
      <c r="S253" t="s">
        <v>548</v>
      </c>
      <c r="T253" t="s">
        <v>63</v>
      </c>
      <c r="U253" t="s">
        <v>174</v>
      </c>
      <c r="V253" t="s">
        <v>11</v>
      </c>
      <c r="W253" t="s">
        <v>414</v>
      </c>
      <c r="X253" t="s">
        <v>205</v>
      </c>
      <c r="AA253" t="s">
        <v>580</v>
      </c>
      <c r="AB253" t="s">
        <v>345</v>
      </c>
      <c r="AC253" t="s">
        <v>317</v>
      </c>
      <c r="AD253">
        <v>1</v>
      </c>
      <c r="AE253" t="s">
        <v>345</v>
      </c>
      <c r="AF253" t="str">
        <f t="shared" si="57"/>
        <v>positive directional</v>
      </c>
      <c r="AG253" t="str">
        <f t="shared" si="56"/>
        <v>positive directional</v>
      </c>
      <c r="AH253">
        <f t="shared" si="58"/>
        <v>0.43941587417711903</v>
      </c>
      <c r="AI253">
        <f t="shared" si="62"/>
        <v>0.18742471599882701</v>
      </c>
      <c r="AJ253">
        <f t="shared" si="59"/>
        <v>1</v>
      </c>
      <c r="AK253">
        <f t="shared" si="60"/>
        <v>0</v>
      </c>
      <c r="AL253">
        <f t="shared" si="61"/>
        <v>0</v>
      </c>
      <c r="AM253">
        <f t="shared" si="55"/>
        <v>0.20499999999999996</v>
      </c>
      <c r="AN253">
        <v>-1.4720440083227899</v>
      </c>
      <c r="AO253">
        <v>10.4999416676255</v>
      </c>
      <c r="AP253">
        <v>0.79500000000000004</v>
      </c>
      <c r="AQ253">
        <v>108</v>
      </c>
      <c r="AR253">
        <v>0.43941587417711903</v>
      </c>
      <c r="AS253">
        <v>0.18742471599882701</v>
      </c>
      <c r="AT253">
        <v>4.0007366776990197E-2</v>
      </c>
      <c r="AU253">
        <v>0.76863777661492305</v>
      </c>
      <c r="AV253">
        <v>1000</v>
      </c>
      <c r="AW253">
        <v>1.4E-2</v>
      </c>
      <c r="AX253">
        <v>0.14280844371717599</v>
      </c>
      <c r="AY253">
        <v>9.1055376607019206E-2</v>
      </c>
      <c r="AZ253">
        <v>-2.5406461143575101E-2</v>
      </c>
      <c r="BA253">
        <v>0.33220692587929102</v>
      </c>
      <c r="BB253">
        <v>1119.88621899637</v>
      </c>
      <c r="BC253">
        <v>9.8000000000000101E-2</v>
      </c>
    </row>
    <row r="254" spans="1:55" x14ac:dyDescent="0.25">
      <c r="A254">
        <v>10</v>
      </c>
      <c r="B254" t="s">
        <v>56</v>
      </c>
      <c r="C254" s="5">
        <v>2022</v>
      </c>
      <c r="D254" t="s">
        <v>58</v>
      </c>
      <c r="E254" s="3" t="s">
        <v>55</v>
      </c>
      <c r="F254" s="3" t="s">
        <v>54</v>
      </c>
      <c r="G254" s="1" t="s">
        <v>162</v>
      </c>
      <c r="H254" t="s">
        <v>24</v>
      </c>
      <c r="I254" t="s">
        <v>26</v>
      </c>
      <c r="J254" t="s">
        <v>62</v>
      </c>
      <c r="K254" t="s">
        <v>61</v>
      </c>
      <c r="L254" t="s">
        <v>29</v>
      </c>
      <c r="M254">
        <v>1</v>
      </c>
      <c r="N254" t="s">
        <v>75</v>
      </c>
      <c r="P254" t="s">
        <v>152</v>
      </c>
      <c r="Q254" t="s">
        <v>73</v>
      </c>
      <c r="R254" t="s">
        <v>172</v>
      </c>
      <c r="S254" t="s">
        <v>548</v>
      </c>
      <c r="T254" t="s">
        <v>64</v>
      </c>
      <c r="U254" t="s">
        <v>201</v>
      </c>
      <c r="V254" t="s">
        <v>11</v>
      </c>
      <c r="W254" t="s">
        <v>414</v>
      </c>
      <c r="X254" t="s">
        <v>205</v>
      </c>
      <c r="AA254" t="s">
        <v>580</v>
      </c>
      <c r="AB254" t="s">
        <v>345</v>
      </c>
      <c r="AC254" t="s">
        <v>317</v>
      </c>
      <c r="AD254">
        <v>1</v>
      </c>
      <c r="AE254" t="s">
        <v>345</v>
      </c>
      <c r="AF254" t="str">
        <f t="shared" si="57"/>
        <v>NA</v>
      </c>
      <c r="AG254" t="str">
        <f t="shared" si="56"/>
        <v>NA</v>
      </c>
      <c r="AH254" t="str">
        <f t="shared" si="58"/>
        <v>NA</v>
      </c>
      <c r="AI254" t="str">
        <f t="shared" si="62"/>
        <v>NA</v>
      </c>
      <c r="AJ254">
        <f t="shared" si="59"/>
        <v>0</v>
      </c>
      <c r="AK254">
        <f t="shared" si="60"/>
        <v>0</v>
      </c>
      <c r="AL254">
        <f t="shared" si="61"/>
        <v>0</v>
      </c>
      <c r="AM254">
        <f t="shared" si="55"/>
        <v>0.32599999999999996</v>
      </c>
      <c r="AN254">
        <v>0.46429580699727702</v>
      </c>
      <c r="AO254">
        <v>37.596009226298598</v>
      </c>
      <c r="AP254">
        <v>0.67400000000000004</v>
      </c>
      <c r="AQ254">
        <v>108</v>
      </c>
      <c r="AR254">
        <v>0.180174275771011</v>
      </c>
      <c r="AS254">
        <v>0.209464710973287</v>
      </c>
      <c r="AT254">
        <v>-0.22062090318649999</v>
      </c>
      <c r="AU254">
        <v>0.59001420355343703</v>
      </c>
      <c r="AV254">
        <v>1000</v>
      </c>
      <c r="AW254">
        <v>0.39</v>
      </c>
      <c r="AX254">
        <v>-2.0506508831907501E-2</v>
      </c>
      <c r="AY254">
        <v>8.3705126675366906E-2</v>
      </c>
      <c r="AZ254">
        <v>-0.189311578375055</v>
      </c>
      <c r="BA254">
        <v>0.136230505384447</v>
      </c>
      <c r="BB254">
        <v>1000</v>
      </c>
      <c r="BC254">
        <v>0.80600000000000005</v>
      </c>
    </row>
    <row r="255" spans="1:55" x14ac:dyDescent="0.25">
      <c r="A255">
        <v>10</v>
      </c>
      <c r="B255" t="s">
        <v>56</v>
      </c>
      <c r="C255" s="5">
        <v>2022</v>
      </c>
      <c r="D255" t="s">
        <v>58</v>
      </c>
      <c r="E255" s="3" t="s">
        <v>55</v>
      </c>
      <c r="F255" s="3" t="s">
        <v>54</v>
      </c>
      <c r="G255" s="1" t="s">
        <v>162</v>
      </c>
      <c r="H255" t="s">
        <v>24</v>
      </c>
      <c r="I255" t="s">
        <v>26</v>
      </c>
      <c r="J255" t="s">
        <v>62</v>
      </c>
      <c r="K255" t="s">
        <v>61</v>
      </c>
      <c r="L255" t="s">
        <v>29</v>
      </c>
      <c r="M255">
        <v>1</v>
      </c>
      <c r="N255" t="s">
        <v>75</v>
      </c>
      <c r="P255" t="s">
        <v>152</v>
      </c>
      <c r="Q255" t="s">
        <v>73</v>
      </c>
      <c r="R255" t="s">
        <v>172</v>
      </c>
      <c r="S255" t="s">
        <v>548</v>
      </c>
      <c r="T255" t="s">
        <v>65</v>
      </c>
      <c r="U255" t="s">
        <v>187</v>
      </c>
      <c r="V255" t="s">
        <v>11</v>
      </c>
      <c r="W255" t="s">
        <v>414</v>
      </c>
      <c r="X255" t="s">
        <v>205</v>
      </c>
      <c r="AA255" t="s">
        <v>580</v>
      </c>
      <c r="AB255" t="s">
        <v>345</v>
      </c>
      <c r="AC255" t="s">
        <v>317</v>
      </c>
      <c r="AD255">
        <v>1</v>
      </c>
      <c r="AE255" t="s">
        <v>345</v>
      </c>
      <c r="AF255" t="str">
        <f t="shared" si="57"/>
        <v>NA</v>
      </c>
      <c r="AG255" t="str">
        <f t="shared" si="56"/>
        <v>NA</v>
      </c>
      <c r="AH255" t="str">
        <f t="shared" si="58"/>
        <v>NA</v>
      </c>
      <c r="AI255" t="str">
        <f t="shared" si="62"/>
        <v>NA</v>
      </c>
      <c r="AJ255">
        <f t="shared" si="59"/>
        <v>0</v>
      </c>
      <c r="AK255">
        <f t="shared" si="60"/>
        <v>0</v>
      </c>
      <c r="AL255">
        <f t="shared" si="61"/>
        <v>0</v>
      </c>
      <c r="AM255">
        <f t="shared" ref="AM255:AM318" si="63">IF(AP255="NA","NA",1-AP255)</f>
        <v>0.21099999999999997</v>
      </c>
      <c r="AN255">
        <v>0.286458307111497</v>
      </c>
      <c r="AO255">
        <v>21.438944707482399</v>
      </c>
      <c r="AP255">
        <v>0.78900000000000003</v>
      </c>
      <c r="AQ255">
        <v>108</v>
      </c>
      <c r="AR255">
        <v>-7.5689292824507204E-2</v>
      </c>
      <c r="AS255">
        <v>0.20816213949722001</v>
      </c>
      <c r="AT255">
        <v>-0.51769059308207899</v>
      </c>
      <c r="AU255">
        <v>0.28065417634206802</v>
      </c>
      <c r="AV255">
        <v>999.99999999999898</v>
      </c>
      <c r="AW255">
        <v>0.72199999999999998</v>
      </c>
      <c r="AX255">
        <v>-2.6343516676063401E-3</v>
      </c>
      <c r="AY255">
        <v>9.7526490135240396E-2</v>
      </c>
      <c r="AZ255">
        <v>-0.20885019122215501</v>
      </c>
      <c r="BA255">
        <v>0.17982020697672901</v>
      </c>
      <c r="BB255">
        <v>1000</v>
      </c>
      <c r="BC255">
        <v>0.97</v>
      </c>
    </row>
    <row r="256" spans="1:55" x14ac:dyDescent="0.25">
      <c r="A256">
        <v>10</v>
      </c>
      <c r="B256" t="s">
        <v>56</v>
      </c>
      <c r="C256" s="5">
        <v>2022</v>
      </c>
      <c r="D256" t="s">
        <v>58</v>
      </c>
      <c r="E256" s="3" t="s">
        <v>55</v>
      </c>
      <c r="F256" s="3" t="s">
        <v>54</v>
      </c>
      <c r="G256" s="1" t="s">
        <v>162</v>
      </c>
      <c r="H256" t="s">
        <v>24</v>
      </c>
      <c r="I256" t="s">
        <v>26</v>
      </c>
      <c r="J256" t="s">
        <v>62</v>
      </c>
      <c r="K256" t="s">
        <v>61</v>
      </c>
      <c r="L256" t="s">
        <v>29</v>
      </c>
      <c r="M256">
        <v>1</v>
      </c>
      <c r="N256" t="s">
        <v>75</v>
      </c>
      <c r="P256" t="s">
        <v>152</v>
      </c>
      <c r="Q256" t="s">
        <v>73</v>
      </c>
      <c r="R256" t="s">
        <v>172</v>
      </c>
      <c r="S256" t="s">
        <v>548</v>
      </c>
      <c r="T256" t="s">
        <v>66</v>
      </c>
      <c r="U256" t="s">
        <v>176</v>
      </c>
      <c r="V256" t="s">
        <v>40</v>
      </c>
      <c r="W256" t="s">
        <v>414</v>
      </c>
      <c r="X256" t="s">
        <v>205</v>
      </c>
      <c r="AA256" t="s">
        <v>580</v>
      </c>
      <c r="AB256" t="s">
        <v>345</v>
      </c>
      <c r="AC256" t="s">
        <v>317</v>
      </c>
      <c r="AD256">
        <v>1</v>
      </c>
      <c r="AE256" t="s">
        <v>345</v>
      </c>
      <c r="AF256" t="str">
        <f t="shared" si="57"/>
        <v>MISSING DATA</v>
      </c>
      <c r="AG256" t="str">
        <f t="shared" si="56"/>
        <v>MISSING DATA</v>
      </c>
      <c r="AH256" t="str">
        <f t="shared" si="58"/>
        <v>NA</v>
      </c>
      <c r="AI256" t="str">
        <f t="shared" si="62"/>
        <v>NA</v>
      </c>
      <c r="AJ256">
        <f t="shared" si="59"/>
        <v>0</v>
      </c>
      <c r="AK256">
        <f t="shared" si="60"/>
        <v>0</v>
      </c>
      <c r="AL256" t="str">
        <f t="shared" si="61"/>
        <v>NA</v>
      </c>
      <c r="AM256" t="str">
        <f t="shared" si="63"/>
        <v>NA</v>
      </c>
      <c r="AN256" t="s">
        <v>345</v>
      </c>
      <c r="AO256" t="s">
        <v>345</v>
      </c>
      <c r="AP256" t="s">
        <v>345</v>
      </c>
      <c r="AQ256" t="s">
        <v>345</v>
      </c>
      <c r="AR256" t="s">
        <v>345</v>
      </c>
      <c r="AS256" t="s">
        <v>345</v>
      </c>
      <c r="AT256" t="s">
        <v>345</v>
      </c>
      <c r="AU256" t="s">
        <v>345</v>
      </c>
      <c r="AV256" t="s">
        <v>345</v>
      </c>
      <c r="AW256" t="s">
        <v>345</v>
      </c>
      <c r="AX256" t="s">
        <v>345</v>
      </c>
      <c r="AY256" t="s">
        <v>345</v>
      </c>
      <c r="AZ256" t="s">
        <v>345</v>
      </c>
      <c r="BA256" t="s">
        <v>345</v>
      </c>
      <c r="BB256" t="s">
        <v>345</v>
      </c>
      <c r="BC256" t="s">
        <v>345</v>
      </c>
    </row>
    <row r="257" spans="1:55" x14ac:dyDescent="0.25">
      <c r="A257">
        <v>10</v>
      </c>
      <c r="B257" t="s">
        <v>56</v>
      </c>
      <c r="C257" s="5">
        <v>2022</v>
      </c>
      <c r="D257" t="s">
        <v>58</v>
      </c>
      <c r="E257" s="3" t="s">
        <v>55</v>
      </c>
      <c r="F257" s="3" t="s">
        <v>54</v>
      </c>
      <c r="G257" s="1" t="s">
        <v>162</v>
      </c>
      <c r="H257" t="s">
        <v>24</v>
      </c>
      <c r="I257" t="s">
        <v>26</v>
      </c>
      <c r="J257" t="s">
        <v>62</v>
      </c>
      <c r="K257" t="s">
        <v>61</v>
      </c>
      <c r="L257" t="s">
        <v>29</v>
      </c>
      <c r="M257">
        <v>1</v>
      </c>
      <c r="N257" t="s">
        <v>75</v>
      </c>
      <c r="P257" t="s">
        <v>152</v>
      </c>
      <c r="Q257" t="s">
        <v>73</v>
      </c>
      <c r="R257" t="s">
        <v>172</v>
      </c>
      <c r="S257" t="s">
        <v>548</v>
      </c>
      <c r="T257" t="s">
        <v>67</v>
      </c>
      <c r="U257" t="s">
        <v>177</v>
      </c>
      <c r="V257" t="s">
        <v>40</v>
      </c>
      <c r="W257" t="s">
        <v>414</v>
      </c>
      <c r="X257" t="s">
        <v>205</v>
      </c>
      <c r="AA257" t="s">
        <v>580</v>
      </c>
      <c r="AB257" t="s">
        <v>345</v>
      </c>
      <c r="AC257" t="s">
        <v>317</v>
      </c>
      <c r="AD257">
        <v>1</v>
      </c>
      <c r="AE257" t="s">
        <v>345</v>
      </c>
      <c r="AF257" t="str">
        <f t="shared" si="57"/>
        <v>NA</v>
      </c>
      <c r="AG257" t="str">
        <f t="shared" si="56"/>
        <v>NA</v>
      </c>
      <c r="AH257" t="str">
        <f t="shared" si="58"/>
        <v>NA</v>
      </c>
      <c r="AI257" t="str">
        <f t="shared" si="62"/>
        <v>NA</v>
      </c>
      <c r="AJ257">
        <f t="shared" si="59"/>
        <v>0</v>
      </c>
      <c r="AK257">
        <f t="shared" si="60"/>
        <v>0</v>
      </c>
      <c r="AL257">
        <f t="shared" si="61"/>
        <v>0</v>
      </c>
      <c r="AM257">
        <f t="shared" si="63"/>
        <v>0.16200000000000003</v>
      </c>
      <c r="AN257">
        <v>0.185877538930178</v>
      </c>
      <c r="AO257">
        <v>112.075982016342</v>
      </c>
      <c r="AP257">
        <v>0.83799999999999997</v>
      </c>
      <c r="AQ257">
        <v>108</v>
      </c>
      <c r="AR257">
        <v>-4.3764137862904701E-2</v>
      </c>
      <c r="AS257">
        <v>0.13739302703273301</v>
      </c>
      <c r="AT257">
        <v>-0.295479796579457</v>
      </c>
      <c r="AU257">
        <v>0.23217826658219601</v>
      </c>
      <c r="AV257">
        <v>999.99999999999898</v>
      </c>
      <c r="AW257">
        <v>0.752</v>
      </c>
      <c r="AX257">
        <v>2.57651276138392E-2</v>
      </c>
      <c r="AY257">
        <v>7.9016863764589704E-2</v>
      </c>
      <c r="AZ257">
        <v>-0.13001196860568601</v>
      </c>
      <c r="BA257">
        <v>0.18126780132297399</v>
      </c>
      <c r="BB257">
        <v>999.99999999999898</v>
      </c>
      <c r="BC257">
        <v>0.73199999999999998</v>
      </c>
    </row>
    <row r="258" spans="1:55" x14ac:dyDescent="0.25">
      <c r="A258">
        <v>10</v>
      </c>
      <c r="B258" t="s">
        <v>56</v>
      </c>
      <c r="C258" s="5">
        <v>2022</v>
      </c>
      <c r="D258" t="s">
        <v>58</v>
      </c>
      <c r="E258" s="3" t="s">
        <v>55</v>
      </c>
      <c r="F258" s="3" t="s">
        <v>54</v>
      </c>
      <c r="G258" s="1" t="s">
        <v>162</v>
      </c>
      <c r="H258" t="s">
        <v>24</v>
      </c>
      <c r="I258" t="s">
        <v>26</v>
      </c>
      <c r="J258" t="s">
        <v>62</v>
      </c>
      <c r="K258" t="s">
        <v>61</v>
      </c>
      <c r="L258" t="s">
        <v>29</v>
      </c>
      <c r="M258">
        <v>1</v>
      </c>
      <c r="N258" t="s">
        <v>75</v>
      </c>
      <c r="P258" t="s">
        <v>152</v>
      </c>
      <c r="Q258" t="s">
        <v>73</v>
      </c>
      <c r="R258" t="s">
        <v>172</v>
      </c>
      <c r="S258" t="s">
        <v>548</v>
      </c>
      <c r="T258" t="s">
        <v>68</v>
      </c>
      <c r="U258" t="s">
        <v>178</v>
      </c>
      <c r="V258" t="s">
        <v>40</v>
      </c>
      <c r="W258" t="s">
        <v>414</v>
      </c>
      <c r="X258" t="s">
        <v>205</v>
      </c>
      <c r="AA258" t="s">
        <v>580</v>
      </c>
      <c r="AB258" t="s">
        <v>345</v>
      </c>
      <c r="AC258" t="s">
        <v>317</v>
      </c>
      <c r="AD258">
        <v>1</v>
      </c>
      <c r="AE258" t="s">
        <v>345</v>
      </c>
      <c r="AF258" t="str">
        <f t="shared" si="57"/>
        <v>NA</v>
      </c>
      <c r="AG258" t="str">
        <f t="shared" si="56"/>
        <v>NA</v>
      </c>
      <c r="AH258" t="str">
        <f t="shared" si="58"/>
        <v>NA</v>
      </c>
      <c r="AI258" t="str">
        <f t="shared" si="62"/>
        <v>NA</v>
      </c>
      <c r="AJ258">
        <f t="shared" si="59"/>
        <v>0</v>
      </c>
      <c r="AK258">
        <f t="shared" si="60"/>
        <v>0</v>
      </c>
      <c r="AL258">
        <f t="shared" si="61"/>
        <v>0</v>
      </c>
      <c r="AM258">
        <f t="shared" si="63"/>
        <v>8.9999999999999969E-2</v>
      </c>
      <c r="AN258">
        <v>0.68614885687768501</v>
      </c>
      <c r="AO258">
        <v>14.277477699137499</v>
      </c>
      <c r="AP258">
        <v>0.91</v>
      </c>
      <c r="AQ258">
        <v>108</v>
      </c>
      <c r="AR258">
        <v>4.7104314074470202E-2</v>
      </c>
      <c r="AS258">
        <v>0.34880254294313001</v>
      </c>
      <c r="AT258">
        <v>-0.69459305469354105</v>
      </c>
      <c r="AU258">
        <v>0.67527303264068905</v>
      </c>
      <c r="AV258">
        <v>999.99999999999898</v>
      </c>
      <c r="AW258">
        <v>0.874</v>
      </c>
      <c r="AX258">
        <v>-9.9392574482065399E-2</v>
      </c>
      <c r="AY258">
        <v>0.18808682941768701</v>
      </c>
      <c r="AZ258">
        <v>-0.47976322393515097</v>
      </c>
      <c r="BA258">
        <v>0.26613377226749402</v>
      </c>
      <c r="BB258">
        <v>1000</v>
      </c>
      <c r="BC258">
        <v>0.58399999999999996</v>
      </c>
    </row>
    <row r="259" spans="1:55" x14ac:dyDescent="0.25">
      <c r="A259">
        <v>10</v>
      </c>
      <c r="B259" t="s">
        <v>56</v>
      </c>
      <c r="C259" s="5">
        <v>2022</v>
      </c>
      <c r="D259" t="s">
        <v>58</v>
      </c>
      <c r="E259" s="3" t="s">
        <v>55</v>
      </c>
      <c r="F259" s="3" t="s">
        <v>54</v>
      </c>
      <c r="G259" s="1" t="s">
        <v>162</v>
      </c>
      <c r="H259" t="s">
        <v>24</v>
      </c>
      <c r="I259" t="s">
        <v>26</v>
      </c>
      <c r="J259" t="s">
        <v>62</v>
      </c>
      <c r="K259" t="s">
        <v>61</v>
      </c>
      <c r="L259" t="s">
        <v>29</v>
      </c>
      <c r="M259">
        <v>1</v>
      </c>
      <c r="N259" t="s">
        <v>75</v>
      </c>
      <c r="P259" t="s">
        <v>152</v>
      </c>
      <c r="Q259" t="s">
        <v>73</v>
      </c>
      <c r="R259" t="s">
        <v>172</v>
      </c>
      <c r="S259" t="s">
        <v>548</v>
      </c>
      <c r="T259" t="s">
        <v>69</v>
      </c>
      <c r="U259" t="s">
        <v>179</v>
      </c>
      <c r="V259" t="s">
        <v>40</v>
      </c>
      <c r="W259" t="s">
        <v>414</v>
      </c>
      <c r="X259" t="s">
        <v>205</v>
      </c>
      <c r="AA259" t="s">
        <v>580</v>
      </c>
      <c r="AB259" t="s">
        <v>345</v>
      </c>
      <c r="AC259" t="s">
        <v>317</v>
      </c>
      <c r="AD259">
        <v>1</v>
      </c>
      <c r="AE259" t="s">
        <v>345</v>
      </c>
      <c r="AF259" t="str">
        <f t="shared" si="57"/>
        <v>MISSING DATA</v>
      </c>
      <c r="AG259" t="str">
        <f t="shared" ref="AG259:AG322" si="64">IF(AR259="NA","MISSING DATA",IF(AC259="both",IF(AK259,IF(AX259&lt;0,"stabilising","disruptive"),IF(AJ259,IF(AR259&gt;0,"positive directional","negative directional"),"NA")),IF(AC259="quadratic",IF(AK259,IF(AX259&lt;0,"stabilising","disruptive"),"NA"),IF(AC259="linear",IF(AJ259,IF(AR259&gt;0,"positive directional","negative directional"),"NA")))))</f>
        <v>MISSING DATA</v>
      </c>
      <c r="AH259" t="str">
        <f t="shared" si="58"/>
        <v>NA</v>
      </c>
      <c r="AI259" t="str">
        <f t="shared" si="62"/>
        <v>NA</v>
      </c>
      <c r="AJ259">
        <f t="shared" si="59"/>
        <v>0</v>
      </c>
      <c r="AK259">
        <f t="shared" si="60"/>
        <v>0</v>
      </c>
      <c r="AL259" t="str">
        <f t="shared" si="61"/>
        <v>NA</v>
      </c>
      <c r="AM259" t="str">
        <f t="shared" si="63"/>
        <v>NA</v>
      </c>
      <c r="AN259" t="s">
        <v>345</v>
      </c>
      <c r="AO259" t="s">
        <v>345</v>
      </c>
      <c r="AP259" t="s">
        <v>345</v>
      </c>
      <c r="AQ259" t="s">
        <v>345</v>
      </c>
      <c r="AR259" t="s">
        <v>345</v>
      </c>
      <c r="AS259" t="s">
        <v>345</v>
      </c>
      <c r="AT259" t="s">
        <v>345</v>
      </c>
      <c r="AU259" t="s">
        <v>345</v>
      </c>
      <c r="AV259" t="s">
        <v>345</v>
      </c>
      <c r="AW259" t="s">
        <v>345</v>
      </c>
      <c r="AX259" t="s">
        <v>345</v>
      </c>
      <c r="AY259" t="s">
        <v>345</v>
      </c>
      <c r="AZ259" t="s">
        <v>345</v>
      </c>
      <c r="BA259" t="s">
        <v>345</v>
      </c>
      <c r="BB259" t="s">
        <v>345</v>
      </c>
      <c r="BC259" t="s">
        <v>345</v>
      </c>
    </row>
    <row r="260" spans="1:55" x14ac:dyDescent="0.25">
      <c r="A260">
        <v>10</v>
      </c>
      <c r="B260" t="s">
        <v>56</v>
      </c>
      <c r="C260" s="5">
        <v>2022</v>
      </c>
      <c r="D260" t="s">
        <v>58</v>
      </c>
      <c r="E260" s="3" t="s">
        <v>55</v>
      </c>
      <c r="F260" s="3" t="s">
        <v>54</v>
      </c>
      <c r="G260" s="1" t="s">
        <v>162</v>
      </c>
      <c r="H260" t="s">
        <v>24</v>
      </c>
      <c r="I260" t="s">
        <v>26</v>
      </c>
      <c r="J260" t="s">
        <v>62</v>
      </c>
      <c r="K260" t="s">
        <v>61</v>
      </c>
      <c r="L260" t="s">
        <v>29</v>
      </c>
      <c r="M260">
        <v>1</v>
      </c>
      <c r="N260" t="s">
        <v>75</v>
      </c>
      <c r="P260" t="s">
        <v>152</v>
      </c>
      <c r="Q260" t="s">
        <v>73</v>
      </c>
      <c r="R260" t="s">
        <v>172</v>
      </c>
      <c r="S260" t="s">
        <v>548</v>
      </c>
      <c r="T260" t="s">
        <v>70</v>
      </c>
      <c r="U260" t="s">
        <v>180</v>
      </c>
      <c r="V260" t="s">
        <v>40</v>
      </c>
      <c r="W260" t="s">
        <v>414</v>
      </c>
      <c r="X260" t="s">
        <v>205</v>
      </c>
      <c r="AA260" t="s">
        <v>580</v>
      </c>
      <c r="AB260" t="s">
        <v>345</v>
      </c>
      <c r="AC260" t="s">
        <v>317</v>
      </c>
      <c r="AD260">
        <v>1</v>
      </c>
      <c r="AE260" t="s">
        <v>345</v>
      </c>
      <c r="AF260" t="str">
        <f t="shared" si="57"/>
        <v>NA</v>
      </c>
      <c r="AG260" t="str">
        <f t="shared" si="64"/>
        <v>NA</v>
      </c>
      <c r="AH260" t="str">
        <f t="shared" si="58"/>
        <v>NA</v>
      </c>
      <c r="AI260" t="str">
        <f t="shared" si="62"/>
        <v>NA</v>
      </c>
      <c r="AJ260">
        <f t="shared" si="59"/>
        <v>0</v>
      </c>
      <c r="AK260">
        <f t="shared" si="60"/>
        <v>0</v>
      </c>
      <c r="AL260">
        <f t="shared" si="61"/>
        <v>0</v>
      </c>
      <c r="AM260">
        <f t="shared" si="63"/>
        <v>0.28900000000000003</v>
      </c>
      <c r="AN260">
        <v>-0.40306348986465002</v>
      </c>
      <c r="AO260">
        <v>43.215693336934699</v>
      </c>
      <c r="AP260">
        <v>0.71099999999999997</v>
      </c>
      <c r="AQ260">
        <v>108</v>
      </c>
      <c r="AR260">
        <v>-0.186407973295244</v>
      </c>
      <c r="AS260">
        <v>0.21291039735272599</v>
      </c>
      <c r="AT260">
        <v>-0.604627962151426</v>
      </c>
      <c r="AU260">
        <v>0.20941589137737501</v>
      </c>
      <c r="AV260">
        <v>1000</v>
      </c>
      <c r="AW260">
        <v>0.378</v>
      </c>
      <c r="AX260">
        <v>1.5588833532091799E-2</v>
      </c>
      <c r="AY260">
        <v>0.104430855028136</v>
      </c>
      <c r="AZ260">
        <v>-0.19475505559603301</v>
      </c>
      <c r="BA260">
        <v>0.20175770175410401</v>
      </c>
      <c r="BB260">
        <v>1000</v>
      </c>
      <c r="BC260">
        <v>0.88600000000000001</v>
      </c>
    </row>
    <row r="261" spans="1:55" x14ac:dyDescent="0.25">
      <c r="A261">
        <v>10</v>
      </c>
      <c r="B261" t="s">
        <v>56</v>
      </c>
      <c r="C261" s="5">
        <v>2022</v>
      </c>
      <c r="D261" t="s">
        <v>58</v>
      </c>
      <c r="E261" s="3" t="s">
        <v>55</v>
      </c>
      <c r="F261" s="3" t="s">
        <v>54</v>
      </c>
      <c r="G261" s="1" t="s">
        <v>162</v>
      </c>
      <c r="H261" t="s">
        <v>24</v>
      </c>
      <c r="I261" t="s">
        <v>26</v>
      </c>
      <c r="J261" t="s">
        <v>62</v>
      </c>
      <c r="K261" t="s">
        <v>61</v>
      </c>
      <c r="L261" t="s">
        <v>29</v>
      </c>
      <c r="M261">
        <v>1</v>
      </c>
      <c r="N261" t="s">
        <v>75</v>
      </c>
      <c r="P261" t="s">
        <v>152</v>
      </c>
      <c r="Q261" t="s">
        <v>73</v>
      </c>
      <c r="R261" t="s">
        <v>172</v>
      </c>
      <c r="S261" t="s">
        <v>548</v>
      </c>
      <c r="T261" t="s">
        <v>71</v>
      </c>
      <c r="U261" t="s">
        <v>181</v>
      </c>
      <c r="V261" t="s">
        <v>40</v>
      </c>
      <c r="W261" t="s">
        <v>414</v>
      </c>
      <c r="X261" t="s">
        <v>205</v>
      </c>
      <c r="AA261" t="s">
        <v>580</v>
      </c>
      <c r="AB261" t="s">
        <v>345</v>
      </c>
      <c r="AC261" t="s">
        <v>317</v>
      </c>
      <c r="AD261">
        <v>1</v>
      </c>
      <c r="AE261" t="s">
        <v>345</v>
      </c>
      <c r="AF261" t="str">
        <f t="shared" si="57"/>
        <v>NA</v>
      </c>
      <c r="AG261" t="str">
        <f t="shared" si="64"/>
        <v>NA</v>
      </c>
      <c r="AH261" t="str">
        <f t="shared" si="58"/>
        <v>NA</v>
      </c>
      <c r="AI261" t="str">
        <f t="shared" si="62"/>
        <v>NA</v>
      </c>
      <c r="AJ261">
        <f t="shared" si="59"/>
        <v>0</v>
      </c>
      <c r="AK261">
        <f t="shared" si="60"/>
        <v>0</v>
      </c>
      <c r="AL261">
        <f t="shared" si="61"/>
        <v>0</v>
      </c>
      <c r="AM261">
        <f t="shared" si="63"/>
        <v>9.4999999999999973E-2</v>
      </c>
      <c r="AN261">
        <v>0.40569969296227898</v>
      </c>
      <c r="AO261">
        <v>5.8594861853997298</v>
      </c>
      <c r="AP261">
        <v>0.90500000000000003</v>
      </c>
      <c r="AQ261">
        <v>108</v>
      </c>
      <c r="AR261">
        <v>0.15230399754798199</v>
      </c>
      <c r="AS261">
        <v>0.120214030952274</v>
      </c>
      <c r="AT261">
        <v>-0.102559171033135</v>
      </c>
      <c r="AU261">
        <v>0.38169803464552399</v>
      </c>
      <c r="AV261">
        <v>1000</v>
      </c>
      <c r="AW261">
        <v>0.19600000000000001</v>
      </c>
      <c r="AX261">
        <v>-9.8763165228902203E-2</v>
      </c>
      <c r="AY261">
        <v>0.145547817740622</v>
      </c>
      <c r="AZ261">
        <v>-0.38016645241987101</v>
      </c>
      <c r="BA261">
        <v>0.18224605014256701</v>
      </c>
      <c r="BB261">
        <v>999.99999999999898</v>
      </c>
      <c r="BC261">
        <v>0.47399999999999998</v>
      </c>
    </row>
    <row r="262" spans="1:55" x14ac:dyDescent="0.25">
      <c r="A262">
        <v>10</v>
      </c>
      <c r="B262" t="s">
        <v>56</v>
      </c>
      <c r="C262" s="5">
        <v>2022</v>
      </c>
      <c r="D262" t="s">
        <v>58</v>
      </c>
      <c r="E262" s="3" t="s">
        <v>55</v>
      </c>
      <c r="F262" s="3" t="s">
        <v>54</v>
      </c>
      <c r="G262" s="1" t="s">
        <v>162</v>
      </c>
      <c r="H262" t="s">
        <v>24</v>
      </c>
      <c r="I262" t="s">
        <v>26</v>
      </c>
      <c r="J262" t="s">
        <v>62</v>
      </c>
      <c r="K262" t="s">
        <v>61</v>
      </c>
      <c r="L262" t="s">
        <v>29</v>
      </c>
      <c r="M262">
        <v>1</v>
      </c>
      <c r="N262" t="s">
        <v>75</v>
      </c>
      <c r="P262" t="s">
        <v>152</v>
      </c>
      <c r="Q262" t="s">
        <v>73</v>
      </c>
      <c r="R262" t="s">
        <v>172</v>
      </c>
      <c r="S262" t="s">
        <v>548</v>
      </c>
      <c r="T262" t="s">
        <v>184</v>
      </c>
      <c r="U262" t="s">
        <v>182</v>
      </c>
      <c r="V262" t="s">
        <v>40</v>
      </c>
      <c r="W262" t="s">
        <v>414</v>
      </c>
      <c r="X262" t="s">
        <v>205</v>
      </c>
      <c r="AA262" t="s">
        <v>580</v>
      </c>
      <c r="AB262" t="s">
        <v>345</v>
      </c>
      <c r="AC262" t="s">
        <v>317</v>
      </c>
      <c r="AD262">
        <v>1</v>
      </c>
      <c r="AE262" t="s">
        <v>345</v>
      </c>
      <c r="AF262" t="str">
        <f t="shared" si="57"/>
        <v>NA</v>
      </c>
      <c r="AG262" t="str">
        <f t="shared" si="64"/>
        <v>NA</v>
      </c>
      <c r="AH262" t="str">
        <f t="shared" si="58"/>
        <v>NA</v>
      </c>
      <c r="AI262" t="str">
        <f t="shared" si="62"/>
        <v>NA</v>
      </c>
      <c r="AJ262">
        <f t="shared" si="59"/>
        <v>0</v>
      </c>
      <c r="AK262">
        <f t="shared" si="60"/>
        <v>0</v>
      </c>
      <c r="AL262">
        <f t="shared" si="61"/>
        <v>0</v>
      </c>
      <c r="AM262">
        <f t="shared" si="63"/>
        <v>0.33699999999999997</v>
      </c>
      <c r="AN262">
        <v>1.19484775545703</v>
      </c>
      <c r="AO262">
        <v>106.996931311827</v>
      </c>
      <c r="AP262">
        <v>0.66300000000000003</v>
      </c>
      <c r="AQ262">
        <v>108</v>
      </c>
      <c r="AR262">
        <v>0.22320059716513699</v>
      </c>
      <c r="AS262">
        <v>0.113652703590695</v>
      </c>
      <c r="AT262">
        <v>-6.1350054311333198E-3</v>
      </c>
      <c r="AU262">
        <v>0.42905800333028299</v>
      </c>
      <c r="AV262">
        <v>1000</v>
      </c>
      <c r="AW262">
        <v>5.3999999999999999E-2</v>
      </c>
      <c r="AX262">
        <v>-5.0155829681839403E-2</v>
      </c>
      <c r="AY262">
        <v>6.3464309520639597E-2</v>
      </c>
      <c r="AZ262">
        <v>-0.16579787426599099</v>
      </c>
      <c r="BA262">
        <v>7.7530423455755199E-2</v>
      </c>
      <c r="BB262">
        <v>1000</v>
      </c>
      <c r="BC262">
        <v>0.42</v>
      </c>
    </row>
    <row r="263" spans="1:55" x14ac:dyDescent="0.25">
      <c r="A263">
        <v>10</v>
      </c>
      <c r="B263" t="s">
        <v>56</v>
      </c>
      <c r="C263" s="5">
        <v>2022</v>
      </c>
      <c r="D263" t="s">
        <v>58</v>
      </c>
      <c r="E263" s="3" t="s">
        <v>55</v>
      </c>
      <c r="F263" s="3" t="s">
        <v>54</v>
      </c>
      <c r="G263" s="1" t="s">
        <v>162</v>
      </c>
      <c r="H263" t="s">
        <v>24</v>
      </c>
      <c r="I263" t="s">
        <v>26</v>
      </c>
      <c r="J263" t="s">
        <v>62</v>
      </c>
      <c r="K263" t="s">
        <v>61</v>
      </c>
      <c r="L263" t="s">
        <v>29</v>
      </c>
      <c r="M263">
        <v>1</v>
      </c>
      <c r="N263" t="s">
        <v>75</v>
      </c>
      <c r="P263" t="s">
        <v>152</v>
      </c>
      <c r="Q263" t="s">
        <v>73</v>
      </c>
      <c r="R263" t="s">
        <v>172</v>
      </c>
      <c r="S263" t="s">
        <v>548</v>
      </c>
      <c r="T263" t="s">
        <v>185</v>
      </c>
      <c r="U263" t="s">
        <v>183</v>
      </c>
      <c r="V263" t="s">
        <v>40</v>
      </c>
      <c r="W263" t="s">
        <v>414</v>
      </c>
      <c r="X263" t="s">
        <v>205</v>
      </c>
      <c r="AA263" t="s">
        <v>580</v>
      </c>
      <c r="AB263" t="s">
        <v>345</v>
      </c>
      <c r="AC263" t="s">
        <v>317</v>
      </c>
      <c r="AD263">
        <v>1</v>
      </c>
      <c r="AE263" t="s">
        <v>345</v>
      </c>
      <c r="AF263" t="str">
        <f t="shared" si="57"/>
        <v>NA</v>
      </c>
      <c r="AG263" t="str">
        <f t="shared" si="64"/>
        <v>NA</v>
      </c>
      <c r="AH263" t="str">
        <f t="shared" si="58"/>
        <v>NA</v>
      </c>
      <c r="AI263" t="str">
        <f t="shared" si="62"/>
        <v>NA</v>
      </c>
      <c r="AJ263">
        <f t="shared" si="59"/>
        <v>0</v>
      </c>
      <c r="AK263">
        <f t="shared" si="60"/>
        <v>0</v>
      </c>
      <c r="AL263">
        <f t="shared" si="61"/>
        <v>0</v>
      </c>
      <c r="AM263">
        <f t="shared" si="63"/>
        <v>0.32599999999999996</v>
      </c>
      <c r="AN263">
        <v>-2.4123862407675301</v>
      </c>
      <c r="AO263">
        <v>8.81898482968192</v>
      </c>
      <c r="AP263">
        <v>0.67400000000000004</v>
      </c>
      <c r="AQ263">
        <v>108</v>
      </c>
      <c r="AR263">
        <v>-0.116755820464416</v>
      </c>
      <c r="AS263">
        <v>0.33862462392769599</v>
      </c>
      <c r="AT263">
        <v>-0.80228553991764795</v>
      </c>
      <c r="AU263">
        <v>0.51278806006303101</v>
      </c>
      <c r="AV263">
        <v>1000</v>
      </c>
      <c r="AW263">
        <v>0.73199999999999998</v>
      </c>
      <c r="AX263">
        <v>-2.9835444621271599E-2</v>
      </c>
      <c r="AY263">
        <v>6.5024392679792306E-2</v>
      </c>
      <c r="AZ263">
        <v>-0.15940503279853099</v>
      </c>
      <c r="BA263">
        <v>9.0604480508773094E-2</v>
      </c>
      <c r="BB263">
        <v>999.99999999999898</v>
      </c>
      <c r="BC263">
        <v>0.67400000000000004</v>
      </c>
    </row>
    <row r="264" spans="1:55" x14ac:dyDescent="0.25">
      <c r="A264">
        <v>10</v>
      </c>
      <c r="B264" t="s">
        <v>56</v>
      </c>
      <c r="C264" s="5">
        <v>2022</v>
      </c>
      <c r="D264" t="s">
        <v>58</v>
      </c>
      <c r="E264" s="3" t="s">
        <v>55</v>
      </c>
      <c r="F264" s="3" t="s">
        <v>54</v>
      </c>
      <c r="G264" s="1" t="s">
        <v>162</v>
      </c>
      <c r="H264" t="s">
        <v>24</v>
      </c>
      <c r="I264" t="s">
        <v>26</v>
      </c>
      <c r="J264" t="s">
        <v>62</v>
      </c>
      <c r="K264" t="s">
        <v>61</v>
      </c>
      <c r="L264" t="s">
        <v>29</v>
      </c>
      <c r="M264">
        <v>1</v>
      </c>
      <c r="N264" t="s">
        <v>75</v>
      </c>
      <c r="P264" t="s">
        <v>152</v>
      </c>
      <c r="Q264" t="s">
        <v>73</v>
      </c>
      <c r="R264" t="s">
        <v>172</v>
      </c>
      <c r="S264" t="s">
        <v>548</v>
      </c>
      <c r="T264" t="s">
        <v>72</v>
      </c>
      <c r="U264" t="s">
        <v>186</v>
      </c>
      <c r="V264" t="s">
        <v>40</v>
      </c>
      <c r="W264" t="s">
        <v>414</v>
      </c>
      <c r="X264" t="s">
        <v>205</v>
      </c>
      <c r="AA264" t="s">
        <v>580</v>
      </c>
      <c r="AB264" t="s">
        <v>345</v>
      </c>
      <c r="AC264" t="s">
        <v>317</v>
      </c>
      <c r="AD264">
        <v>1</v>
      </c>
      <c r="AE264" t="s">
        <v>345</v>
      </c>
      <c r="AF264" t="str">
        <f t="shared" si="57"/>
        <v>NA</v>
      </c>
      <c r="AG264" t="str">
        <f t="shared" si="64"/>
        <v>NA</v>
      </c>
      <c r="AH264" t="str">
        <f t="shared" si="58"/>
        <v>NA</v>
      </c>
      <c r="AI264" t="str">
        <f t="shared" si="62"/>
        <v>NA</v>
      </c>
      <c r="AJ264">
        <f t="shared" si="59"/>
        <v>0</v>
      </c>
      <c r="AK264">
        <f t="shared" si="60"/>
        <v>0</v>
      </c>
      <c r="AL264">
        <f t="shared" si="61"/>
        <v>0</v>
      </c>
      <c r="AM264">
        <f t="shared" si="63"/>
        <v>0.24199999999999999</v>
      </c>
      <c r="AN264">
        <v>1.0642299384318299</v>
      </c>
      <c r="AO264">
        <v>52.368903373464697</v>
      </c>
      <c r="AP264">
        <v>0.75800000000000001</v>
      </c>
      <c r="AQ264">
        <v>108</v>
      </c>
      <c r="AR264">
        <v>0.14015203390556299</v>
      </c>
      <c r="AS264">
        <v>0.14472408548379301</v>
      </c>
      <c r="AT264">
        <v>-0.117565921535061</v>
      </c>
      <c r="AU264">
        <v>0.44476476003910598</v>
      </c>
      <c r="AV264">
        <v>1000</v>
      </c>
      <c r="AW264">
        <v>0.32400000000000001</v>
      </c>
      <c r="AX264">
        <v>-3.8405967072974799E-2</v>
      </c>
      <c r="AY264">
        <v>5.9019808169536503E-2</v>
      </c>
      <c r="AZ264">
        <v>-0.15176985427388001</v>
      </c>
      <c r="BA264">
        <v>8.2067567207559505E-2</v>
      </c>
      <c r="BB264">
        <v>1000</v>
      </c>
      <c r="BC264">
        <v>0.502</v>
      </c>
    </row>
    <row r="265" spans="1:55" x14ac:dyDescent="0.25">
      <c r="A265">
        <v>10</v>
      </c>
      <c r="B265" t="s">
        <v>56</v>
      </c>
      <c r="C265" s="5">
        <v>2022</v>
      </c>
      <c r="D265" t="s">
        <v>58</v>
      </c>
      <c r="E265" s="3" t="s">
        <v>55</v>
      </c>
      <c r="F265" s="3" t="s">
        <v>54</v>
      </c>
      <c r="G265" s="1" t="s">
        <v>162</v>
      </c>
      <c r="H265" t="s">
        <v>24</v>
      </c>
      <c r="I265" t="s">
        <v>26</v>
      </c>
      <c r="J265" t="s">
        <v>62</v>
      </c>
      <c r="K265" t="s">
        <v>61</v>
      </c>
      <c r="L265" t="s">
        <v>29</v>
      </c>
      <c r="M265">
        <v>1</v>
      </c>
      <c r="N265" t="s">
        <v>75</v>
      </c>
      <c r="P265" t="s">
        <v>152</v>
      </c>
      <c r="Q265" t="s">
        <v>73</v>
      </c>
      <c r="R265" t="s">
        <v>172</v>
      </c>
      <c r="S265" t="s">
        <v>548</v>
      </c>
      <c r="T265" t="s">
        <v>196</v>
      </c>
      <c r="U265" t="s">
        <v>175</v>
      </c>
      <c r="V265" t="s">
        <v>13</v>
      </c>
      <c r="W265" t="s">
        <v>414</v>
      </c>
      <c r="X265" t="s">
        <v>205</v>
      </c>
      <c r="AA265" t="s">
        <v>580</v>
      </c>
      <c r="AB265" t="s">
        <v>345</v>
      </c>
      <c r="AC265" t="s">
        <v>317</v>
      </c>
      <c r="AD265">
        <v>1</v>
      </c>
      <c r="AE265" t="s">
        <v>345</v>
      </c>
      <c r="AF265" t="str">
        <f t="shared" si="57"/>
        <v>NA</v>
      </c>
      <c r="AG265" t="str">
        <f t="shared" si="64"/>
        <v>NA</v>
      </c>
      <c r="AH265" t="str">
        <f t="shared" si="58"/>
        <v>NA</v>
      </c>
      <c r="AI265" t="str">
        <f t="shared" si="62"/>
        <v>NA</v>
      </c>
      <c r="AJ265">
        <f t="shared" si="59"/>
        <v>0</v>
      </c>
      <c r="AK265">
        <f t="shared" si="60"/>
        <v>0</v>
      </c>
      <c r="AL265">
        <f t="shared" si="61"/>
        <v>0</v>
      </c>
      <c r="AM265">
        <f t="shared" si="63"/>
        <v>0.39800000000000002</v>
      </c>
      <c r="AN265">
        <v>-1.6859776407993801</v>
      </c>
      <c r="AO265">
        <v>1492.58231921745</v>
      </c>
      <c r="AP265">
        <v>0.60199999999999998</v>
      </c>
      <c r="AQ265">
        <v>108</v>
      </c>
      <c r="AR265">
        <v>0.210613472417573</v>
      </c>
      <c r="AS265">
        <v>0.198937297657242</v>
      </c>
      <c r="AT265">
        <v>-0.14826007339434</v>
      </c>
      <c r="AU265">
        <v>0.636307769644191</v>
      </c>
      <c r="AV265">
        <v>999.99999999999898</v>
      </c>
      <c r="AW265">
        <v>0.28399999999999997</v>
      </c>
      <c r="AX265">
        <v>1.6122303503221601E-2</v>
      </c>
      <c r="AY265">
        <v>6.8928683061287202E-2</v>
      </c>
      <c r="AZ265">
        <v>-0.10653377763810599</v>
      </c>
      <c r="BA265">
        <v>0.16397096402943101</v>
      </c>
      <c r="BB265">
        <v>1000</v>
      </c>
      <c r="BC265">
        <v>0.82199999999999995</v>
      </c>
    </row>
    <row r="266" spans="1:55" x14ac:dyDescent="0.25">
      <c r="A266">
        <v>10</v>
      </c>
      <c r="B266" t="s">
        <v>56</v>
      </c>
      <c r="C266" s="5">
        <v>2022</v>
      </c>
      <c r="D266" t="s">
        <v>58</v>
      </c>
      <c r="E266" s="3" t="s">
        <v>55</v>
      </c>
      <c r="F266" s="3" t="s">
        <v>54</v>
      </c>
      <c r="G266" s="1" t="s">
        <v>162</v>
      </c>
      <c r="H266" t="s">
        <v>24</v>
      </c>
      <c r="I266" t="s">
        <v>26</v>
      </c>
      <c r="J266" t="s">
        <v>62</v>
      </c>
      <c r="K266" t="s">
        <v>61</v>
      </c>
      <c r="L266" t="s">
        <v>29</v>
      </c>
      <c r="M266">
        <v>1</v>
      </c>
      <c r="N266" t="s">
        <v>75</v>
      </c>
      <c r="P266" t="s">
        <v>152</v>
      </c>
      <c r="Q266" t="s">
        <v>73</v>
      </c>
      <c r="R266" t="s">
        <v>172</v>
      </c>
      <c r="S266" t="s">
        <v>548</v>
      </c>
      <c r="T266" t="s">
        <v>80</v>
      </c>
      <c r="U266" t="s">
        <v>188</v>
      </c>
      <c r="V266" t="s">
        <v>13</v>
      </c>
      <c r="W266" t="s">
        <v>414</v>
      </c>
      <c r="X266" t="s">
        <v>205</v>
      </c>
      <c r="AA266" t="s">
        <v>580</v>
      </c>
      <c r="AB266" t="s">
        <v>345</v>
      </c>
      <c r="AC266" t="s">
        <v>317</v>
      </c>
      <c r="AD266">
        <v>1</v>
      </c>
      <c r="AE266" t="s">
        <v>345</v>
      </c>
      <c r="AF266" t="str">
        <f t="shared" si="57"/>
        <v>NA</v>
      </c>
      <c r="AG266" t="str">
        <f t="shared" si="64"/>
        <v>NA</v>
      </c>
      <c r="AH266" t="str">
        <f t="shared" si="58"/>
        <v>NA</v>
      </c>
      <c r="AI266" t="str">
        <f t="shared" si="62"/>
        <v>NA</v>
      </c>
      <c r="AJ266">
        <f t="shared" si="59"/>
        <v>0</v>
      </c>
      <c r="AK266">
        <f t="shared" si="60"/>
        <v>0</v>
      </c>
      <c r="AL266">
        <f t="shared" si="61"/>
        <v>0</v>
      </c>
      <c r="AM266">
        <f t="shared" si="63"/>
        <v>0.17300000000000004</v>
      </c>
      <c r="AN266">
        <v>1.42117176309091E-2</v>
      </c>
      <c r="AO266">
        <v>121.481986389089</v>
      </c>
      <c r="AP266">
        <v>0.82699999999999996</v>
      </c>
      <c r="AQ266">
        <v>108</v>
      </c>
      <c r="AR266">
        <v>5.5416144097054497E-2</v>
      </c>
      <c r="AS266">
        <v>0.12884460951469601</v>
      </c>
      <c r="AT266">
        <v>-0.18277905512513801</v>
      </c>
      <c r="AU266">
        <v>0.314727830438642</v>
      </c>
      <c r="AV266">
        <v>1000</v>
      </c>
      <c r="AW266">
        <v>0.67600000000000005</v>
      </c>
      <c r="AX266">
        <v>-2.4283672516377398E-2</v>
      </c>
      <c r="AY266">
        <v>7.8766675329692296E-2</v>
      </c>
      <c r="AZ266">
        <v>-0.18188986247696401</v>
      </c>
      <c r="BA266">
        <v>0.131748553314537</v>
      </c>
      <c r="BB266">
        <v>999.99999999999898</v>
      </c>
      <c r="BC266">
        <v>0.72799999999999998</v>
      </c>
    </row>
    <row r="267" spans="1:55" x14ac:dyDescent="0.25">
      <c r="A267">
        <v>10</v>
      </c>
      <c r="B267" t="s">
        <v>56</v>
      </c>
      <c r="C267" s="5">
        <v>2022</v>
      </c>
      <c r="D267" t="s">
        <v>58</v>
      </c>
      <c r="E267" s="3" t="s">
        <v>55</v>
      </c>
      <c r="F267" s="3" t="s">
        <v>54</v>
      </c>
      <c r="G267" s="1" t="s">
        <v>162</v>
      </c>
      <c r="H267" t="s">
        <v>24</v>
      </c>
      <c r="I267" t="s">
        <v>26</v>
      </c>
      <c r="J267" t="s">
        <v>62</v>
      </c>
      <c r="K267" t="s">
        <v>61</v>
      </c>
      <c r="L267" t="s">
        <v>29</v>
      </c>
      <c r="M267">
        <v>1</v>
      </c>
      <c r="N267" t="s">
        <v>75</v>
      </c>
      <c r="P267" t="s">
        <v>152</v>
      </c>
      <c r="Q267" t="s">
        <v>73</v>
      </c>
      <c r="R267" t="s">
        <v>172</v>
      </c>
      <c r="S267" t="s">
        <v>548</v>
      </c>
      <c r="T267" t="s">
        <v>81</v>
      </c>
      <c r="U267" t="s">
        <v>189</v>
      </c>
      <c r="V267" t="s">
        <v>13</v>
      </c>
      <c r="W267" t="s">
        <v>414</v>
      </c>
      <c r="X267" t="s">
        <v>205</v>
      </c>
      <c r="AA267" t="s">
        <v>580</v>
      </c>
      <c r="AB267" t="s">
        <v>345</v>
      </c>
      <c r="AC267" t="s">
        <v>317</v>
      </c>
      <c r="AD267">
        <v>1</v>
      </c>
      <c r="AE267" t="s">
        <v>344</v>
      </c>
      <c r="AF267" t="str">
        <f t="shared" si="57"/>
        <v>negative directional</v>
      </c>
      <c r="AG267" t="str">
        <f t="shared" si="64"/>
        <v>negative directional</v>
      </c>
      <c r="AH267">
        <f t="shared" si="58"/>
        <v>-0.293506725432919</v>
      </c>
      <c r="AI267">
        <f t="shared" si="62"/>
        <v>0.119515101668923</v>
      </c>
      <c r="AJ267">
        <f t="shared" si="59"/>
        <v>1</v>
      </c>
      <c r="AK267">
        <f t="shared" si="60"/>
        <v>0</v>
      </c>
      <c r="AL267">
        <f t="shared" si="61"/>
        <v>0</v>
      </c>
      <c r="AM267">
        <f t="shared" si="63"/>
        <v>0.53299999999999992</v>
      </c>
      <c r="AN267">
        <v>-0.15944827154803701</v>
      </c>
      <c r="AO267">
        <v>45.845042775844597</v>
      </c>
      <c r="AP267">
        <v>0.46700000000000003</v>
      </c>
      <c r="AQ267">
        <v>108</v>
      </c>
      <c r="AR267">
        <v>-0.293506725432919</v>
      </c>
      <c r="AS267">
        <v>0.119515101668923</v>
      </c>
      <c r="AT267">
        <v>-0.54799410262057802</v>
      </c>
      <c r="AU267">
        <v>-7.5495232391404002E-2</v>
      </c>
      <c r="AV267">
        <v>1000</v>
      </c>
      <c r="AW267">
        <v>1.6E-2</v>
      </c>
      <c r="AX267">
        <v>-1.5340505954423501E-3</v>
      </c>
      <c r="AY267">
        <v>6.7601762389094697E-2</v>
      </c>
      <c r="AZ267">
        <v>-0.13982154088444099</v>
      </c>
      <c r="BA267">
        <v>0.12953179207943299</v>
      </c>
      <c r="BB267">
        <v>1000</v>
      </c>
      <c r="BC267">
        <v>0.99199999999999999</v>
      </c>
    </row>
    <row r="268" spans="1:55" x14ac:dyDescent="0.25">
      <c r="A268">
        <v>10</v>
      </c>
      <c r="B268" t="s">
        <v>56</v>
      </c>
      <c r="C268" s="5">
        <v>2022</v>
      </c>
      <c r="D268" t="s">
        <v>58</v>
      </c>
      <c r="E268" s="3" t="s">
        <v>55</v>
      </c>
      <c r="F268" s="3" t="s">
        <v>54</v>
      </c>
      <c r="G268" s="1" t="s">
        <v>162</v>
      </c>
      <c r="H268" t="s">
        <v>24</v>
      </c>
      <c r="I268" t="s">
        <v>26</v>
      </c>
      <c r="J268" t="s">
        <v>62</v>
      </c>
      <c r="K268" t="s">
        <v>61</v>
      </c>
      <c r="L268" t="s">
        <v>29</v>
      </c>
      <c r="M268">
        <v>1</v>
      </c>
      <c r="N268" t="s">
        <v>75</v>
      </c>
      <c r="P268" t="s">
        <v>152</v>
      </c>
      <c r="Q268" t="s">
        <v>73</v>
      </c>
      <c r="R268" t="s">
        <v>172</v>
      </c>
      <c r="S268" t="s">
        <v>548</v>
      </c>
      <c r="T268" t="s">
        <v>82</v>
      </c>
      <c r="U268" t="s">
        <v>190</v>
      </c>
      <c r="V268" t="s">
        <v>13</v>
      </c>
      <c r="W268" t="s">
        <v>414</v>
      </c>
      <c r="X268" t="s">
        <v>205</v>
      </c>
      <c r="AA268" t="s">
        <v>580</v>
      </c>
      <c r="AB268" t="s">
        <v>345</v>
      </c>
      <c r="AC268" t="s">
        <v>317</v>
      </c>
      <c r="AD268">
        <v>1</v>
      </c>
      <c r="AE268" t="s">
        <v>345</v>
      </c>
      <c r="AF268" t="str">
        <f t="shared" si="57"/>
        <v>NA</v>
      </c>
      <c r="AG268" t="str">
        <f t="shared" si="64"/>
        <v>NA</v>
      </c>
      <c r="AH268" t="str">
        <f t="shared" si="58"/>
        <v>NA</v>
      </c>
      <c r="AI268" t="str">
        <f t="shared" si="62"/>
        <v>NA</v>
      </c>
      <c r="AJ268">
        <f t="shared" si="59"/>
        <v>0</v>
      </c>
      <c r="AK268">
        <f t="shared" si="60"/>
        <v>0</v>
      </c>
      <c r="AL268">
        <f t="shared" si="61"/>
        <v>0</v>
      </c>
      <c r="AM268">
        <f t="shared" si="63"/>
        <v>0.17000000000000004</v>
      </c>
      <c r="AN268">
        <v>0.90863963651326995</v>
      </c>
      <c r="AO268">
        <v>461.21814828616402</v>
      </c>
      <c r="AP268">
        <v>0.83</v>
      </c>
      <c r="AQ268">
        <v>108</v>
      </c>
      <c r="AR268">
        <v>-0.23131108185594201</v>
      </c>
      <c r="AS268">
        <v>0.133438235785445</v>
      </c>
      <c r="AT268">
        <v>-0.499850206681003</v>
      </c>
      <c r="AU268">
        <v>2.0205807959428099E-2</v>
      </c>
      <c r="AV268">
        <v>1000</v>
      </c>
      <c r="AW268">
        <v>0.09</v>
      </c>
      <c r="AX268">
        <v>9.7652710505555296E-2</v>
      </c>
      <c r="AY268">
        <v>8.2957183283761393E-2</v>
      </c>
      <c r="AZ268">
        <v>-6.8338985816808404E-2</v>
      </c>
      <c r="BA268">
        <v>0.25679592960659597</v>
      </c>
      <c r="BB268">
        <v>1000</v>
      </c>
      <c r="BC268">
        <v>0.246</v>
      </c>
    </row>
    <row r="269" spans="1:55" x14ac:dyDescent="0.25">
      <c r="A269">
        <v>10</v>
      </c>
      <c r="B269" t="s">
        <v>56</v>
      </c>
      <c r="C269" s="5">
        <v>2022</v>
      </c>
      <c r="D269" t="s">
        <v>58</v>
      </c>
      <c r="E269" s="3" t="s">
        <v>55</v>
      </c>
      <c r="F269" s="3" t="s">
        <v>54</v>
      </c>
      <c r="G269" s="1" t="s">
        <v>162</v>
      </c>
      <c r="H269" t="s">
        <v>24</v>
      </c>
      <c r="I269" t="s">
        <v>26</v>
      </c>
      <c r="J269" t="s">
        <v>62</v>
      </c>
      <c r="K269" t="s">
        <v>61</v>
      </c>
      <c r="L269" t="s">
        <v>29</v>
      </c>
      <c r="M269">
        <v>1</v>
      </c>
      <c r="N269" t="s">
        <v>75</v>
      </c>
      <c r="P269" t="s">
        <v>152</v>
      </c>
      <c r="Q269" t="s">
        <v>73</v>
      </c>
      <c r="R269" t="s">
        <v>172</v>
      </c>
      <c r="S269" t="s">
        <v>548</v>
      </c>
      <c r="T269" t="s">
        <v>83</v>
      </c>
      <c r="U269" t="s">
        <v>191</v>
      </c>
      <c r="V269" t="s">
        <v>13</v>
      </c>
      <c r="W269" t="s">
        <v>414</v>
      </c>
      <c r="X269" t="s">
        <v>205</v>
      </c>
      <c r="AA269" t="s">
        <v>580</v>
      </c>
      <c r="AB269" t="s">
        <v>345</v>
      </c>
      <c r="AC269" t="s">
        <v>317</v>
      </c>
      <c r="AD269">
        <v>1</v>
      </c>
      <c r="AE269" t="s">
        <v>345</v>
      </c>
      <c r="AF269" t="str">
        <f t="shared" si="57"/>
        <v>NA</v>
      </c>
      <c r="AG269" t="str">
        <f t="shared" si="64"/>
        <v>NA</v>
      </c>
      <c r="AH269" t="str">
        <f t="shared" si="58"/>
        <v>NA</v>
      </c>
      <c r="AI269" t="str">
        <f t="shared" si="62"/>
        <v>NA</v>
      </c>
      <c r="AJ269">
        <f t="shared" si="59"/>
        <v>0</v>
      </c>
      <c r="AK269">
        <f t="shared" si="60"/>
        <v>0</v>
      </c>
      <c r="AL269">
        <f t="shared" si="61"/>
        <v>1</v>
      </c>
      <c r="AM269">
        <f t="shared" si="63"/>
        <v>3.8000000000000034E-2</v>
      </c>
      <c r="AN269">
        <v>0.13922757317176199</v>
      </c>
      <c r="AO269">
        <v>5.2502639383875298</v>
      </c>
      <c r="AP269">
        <v>0.96199999999999997</v>
      </c>
      <c r="AQ269">
        <v>108</v>
      </c>
      <c r="AR269">
        <v>3.7237990425407E-2</v>
      </c>
      <c r="AS269">
        <v>0.14504226163799799</v>
      </c>
      <c r="AT269">
        <v>-0.28111123691269302</v>
      </c>
      <c r="AU269">
        <v>0.289666499447776</v>
      </c>
      <c r="AV269">
        <v>1000</v>
      </c>
      <c r="AW269">
        <v>0.78200000000000003</v>
      </c>
      <c r="AX269">
        <v>-0.13857933154260399</v>
      </c>
      <c r="AY269">
        <v>6.7400089779526495E-2</v>
      </c>
      <c r="AZ269">
        <v>-0.27832882338952902</v>
      </c>
      <c r="BA269">
        <v>-9.7347293631173705E-3</v>
      </c>
      <c r="BB269">
        <v>1000</v>
      </c>
      <c r="BC269">
        <v>5.6000000000000001E-2</v>
      </c>
    </row>
    <row r="270" spans="1:55" x14ac:dyDescent="0.25">
      <c r="A270">
        <v>10</v>
      </c>
      <c r="B270" t="s">
        <v>56</v>
      </c>
      <c r="C270" s="5">
        <v>2022</v>
      </c>
      <c r="D270" t="s">
        <v>58</v>
      </c>
      <c r="E270" s="3" t="s">
        <v>55</v>
      </c>
      <c r="F270" s="3" t="s">
        <v>54</v>
      </c>
      <c r="G270" s="1" t="s">
        <v>162</v>
      </c>
      <c r="H270" t="s">
        <v>24</v>
      </c>
      <c r="I270" t="s">
        <v>26</v>
      </c>
      <c r="J270" t="s">
        <v>62</v>
      </c>
      <c r="K270" t="s">
        <v>61</v>
      </c>
      <c r="L270" t="s">
        <v>29</v>
      </c>
      <c r="P270" t="s">
        <v>230</v>
      </c>
      <c r="Q270" t="s">
        <v>75</v>
      </c>
      <c r="R270" t="s">
        <v>75</v>
      </c>
      <c r="S270" t="s">
        <v>75</v>
      </c>
      <c r="T270" t="s">
        <v>79</v>
      </c>
      <c r="U270" t="s">
        <v>173</v>
      </c>
      <c r="V270" t="s">
        <v>11</v>
      </c>
      <c r="W270" t="s">
        <v>414</v>
      </c>
      <c r="X270" t="s">
        <v>205</v>
      </c>
      <c r="AA270" t="s">
        <v>581</v>
      </c>
      <c r="AB270">
        <v>1</v>
      </c>
      <c r="AC270" t="s">
        <v>317</v>
      </c>
      <c r="AD270">
        <v>1</v>
      </c>
      <c r="AE270" t="s">
        <v>345</v>
      </c>
      <c r="AF270" t="str">
        <f t="shared" si="57"/>
        <v>NA</v>
      </c>
      <c r="AG270" t="str">
        <f t="shared" si="64"/>
        <v>NA</v>
      </c>
      <c r="AH270" t="str">
        <f t="shared" si="58"/>
        <v>NA</v>
      </c>
      <c r="AI270" t="str">
        <f t="shared" si="62"/>
        <v>NA</v>
      </c>
      <c r="AJ270">
        <f t="shared" si="59"/>
        <v>0</v>
      </c>
      <c r="AK270">
        <f t="shared" si="60"/>
        <v>0</v>
      </c>
      <c r="AL270">
        <f t="shared" si="61"/>
        <v>0</v>
      </c>
      <c r="AM270">
        <f t="shared" si="63"/>
        <v>0.10699999999999998</v>
      </c>
      <c r="AN270">
        <v>4.11532275633891E-2</v>
      </c>
      <c r="AO270">
        <v>102.090468199992</v>
      </c>
      <c r="AP270">
        <v>0.89300000000000002</v>
      </c>
      <c r="AQ270">
        <v>118</v>
      </c>
      <c r="AR270">
        <v>3522.4759179685998</v>
      </c>
      <c r="AS270">
        <v>103108.642217057</v>
      </c>
      <c r="AT270">
        <v>-222388.988523251</v>
      </c>
      <c r="AU270">
        <v>189260.33569509999</v>
      </c>
      <c r="AV270">
        <v>999.99999999999795</v>
      </c>
      <c r="AW270">
        <v>0.97799999999999998</v>
      </c>
      <c r="AX270">
        <v>1445.4157826568801</v>
      </c>
      <c r="AY270">
        <v>102841.549648912</v>
      </c>
      <c r="AZ270">
        <v>-191732.14893529</v>
      </c>
      <c r="BA270">
        <v>202382.59451571299</v>
      </c>
      <c r="BB270">
        <v>1000</v>
      </c>
      <c r="BC270">
        <v>0.99399999999999999</v>
      </c>
    </row>
    <row r="271" spans="1:55" x14ac:dyDescent="0.25">
      <c r="A271">
        <v>10</v>
      </c>
      <c r="B271" t="s">
        <v>56</v>
      </c>
      <c r="C271" s="5">
        <v>2022</v>
      </c>
      <c r="D271" t="s">
        <v>58</v>
      </c>
      <c r="E271" s="3" t="s">
        <v>55</v>
      </c>
      <c r="F271" s="3" t="s">
        <v>54</v>
      </c>
      <c r="G271" s="1" t="s">
        <v>162</v>
      </c>
      <c r="H271" t="s">
        <v>24</v>
      </c>
      <c r="I271" t="s">
        <v>26</v>
      </c>
      <c r="J271" t="s">
        <v>62</v>
      </c>
      <c r="K271" t="s">
        <v>61</v>
      </c>
      <c r="L271" t="s">
        <v>29</v>
      </c>
      <c r="P271" t="s">
        <v>230</v>
      </c>
      <c r="Q271" t="s">
        <v>75</v>
      </c>
      <c r="R271" t="s">
        <v>75</v>
      </c>
      <c r="S271" t="s">
        <v>75</v>
      </c>
      <c r="T271" t="s">
        <v>63</v>
      </c>
      <c r="U271" t="s">
        <v>174</v>
      </c>
      <c r="V271" t="s">
        <v>11</v>
      </c>
      <c r="W271" t="s">
        <v>414</v>
      </c>
      <c r="X271" t="s">
        <v>205</v>
      </c>
      <c r="AA271" t="s">
        <v>581</v>
      </c>
      <c r="AB271">
        <v>1</v>
      </c>
      <c r="AC271" t="s">
        <v>317</v>
      </c>
      <c r="AD271">
        <v>1</v>
      </c>
      <c r="AE271" t="s">
        <v>345</v>
      </c>
      <c r="AF271" t="str">
        <f t="shared" si="57"/>
        <v>NA</v>
      </c>
      <c r="AG271" t="str">
        <f t="shared" si="64"/>
        <v>NA</v>
      </c>
      <c r="AH271" t="str">
        <f t="shared" si="58"/>
        <v>NA</v>
      </c>
      <c r="AI271" t="str">
        <f t="shared" si="62"/>
        <v>NA</v>
      </c>
      <c r="AJ271">
        <f t="shared" si="59"/>
        <v>0</v>
      </c>
      <c r="AK271">
        <f t="shared" si="60"/>
        <v>0</v>
      </c>
      <c r="AL271">
        <f t="shared" si="61"/>
        <v>0</v>
      </c>
      <c r="AM271">
        <f t="shared" si="63"/>
        <v>0.10999999999999999</v>
      </c>
      <c r="AN271">
        <v>1.1067094927314201E-2</v>
      </c>
      <c r="AO271">
        <v>561.51480940176998</v>
      </c>
      <c r="AP271">
        <v>0.89</v>
      </c>
      <c r="AQ271">
        <v>118</v>
      </c>
      <c r="AR271">
        <v>-195.65317821471399</v>
      </c>
      <c r="AS271">
        <v>98980.186249445207</v>
      </c>
      <c r="AT271">
        <v>-197354.779390159</v>
      </c>
      <c r="AU271">
        <v>186577.99269220201</v>
      </c>
      <c r="AV271">
        <v>961.694088776743</v>
      </c>
      <c r="AW271">
        <v>0.99399999999999999</v>
      </c>
      <c r="AX271">
        <v>8795.3649622891808</v>
      </c>
      <c r="AY271">
        <v>96740.5798783231</v>
      </c>
      <c r="AZ271">
        <v>-177450.466677697</v>
      </c>
      <c r="BA271">
        <v>191767.61394363301</v>
      </c>
      <c r="BB271">
        <v>1000</v>
      </c>
      <c r="BC271">
        <v>0.94199999999999995</v>
      </c>
    </row>
    <row r="272" spans="1:55" x14ac:dyDescent="0.25">
      <c r="A272">
        <v>10</v>
      </c>
      <c r="B272" t="s">
        <v>56</v>
      </c>
      <c r="C272" s="5">
        <v>2022</v>
      </c>
      <c r="D272" t="s">
        <v>58</v>
      </c>
      <c r="E272" s="3" t="s">
        <v>55</v>
      </c>
      <c r="F272" s="3" t="s">
        <v>54</v>
      </c>
      <c r="G272" s="1" t="s">
        <v>162</v>
      </c>
      <c r="H272" t="s">
        <v>24</v>
      </c>
      <c r="I272" t="s">
        <v>26</v>
      </c>
      <c r="J272" t="s">
        <v>62</v>
      </c>
      <c r="K272" t="s">
        <v>61</v>
      </c>
      <c r="L272" t="s">
        <v>29</v>
      </c>
      <c r="P272" t="s">
        <v>230</v>
      </c>
      <c r="Q272" t="s">
        <v>75</v>
      </c>
      <c r="R272" t="s">
        <v>75</v>
      </c>
      <c r="S272" t="s">
        <v>75</v>
      </c>
      <c r="T272" t="s">
        <v>64</v>
      </c>
      <c r="U272" t="s">
        <v>201</v>
      </c>
      <c r="V272" t="s">
        <v>11</v>
      </c>
      <c r="W272" t="s">
        <v>414</v>
      </c>
      <c r="X272" t="s">
        <v>205</v>
      </c>
      <c r="AA272" t="s">
        <v>581</v>
      </c>
      <c r="AB272">
        <v>1</v>
      </c>
      <c r="AC272" t="s">
        <v>317</v>
      </c>
      <c r="AD272">
        <v>1</v>
      </c>
      <c r="AE272" t="s">
        <v>345</v>
      </c>
      <c r="AF272" t="str">
        <f t="shared" si="57"/>
        <v>NA</v>
      </c>
      <c r="AG272" t="str">
        <f t="shared" si="64"/>
        <v>NA</v>
      </c>
      <c r="AH272" t="str">
        <f t="shared" si="58"/>
        <v>NA</v>
      </c>
      <c r="AI272" t="str">
        <f t="shared" si="62"/>
        <v>NA</v>
      </c>
      <c r="AJ272">
        <f t="shared" si="59"/>
        <v>0</v>
      </c>
      <c r="AK272">
        <f t="shared" si="60"/>
        <v>0</v>
      </c>
      <c r="AL272">
        <f t="shared" si="61"/>
        <v>0</v>
      </c>
      <c r="AM272">
        <f t="shared" si="63"/>
        <v>9.8999999999999977E-2</v>
      </c>
      <c r="AN272">
        <v>2.4818072547297901E-2</v>
      </c>
      <c r="AO272">
        <v>24.451289649082401</v>
      </c>
      <c r="AP272">
        <v>0.90100000000000002</v>
      </c>
      <c r="AQ272">
        <v>118</v>
      </c>
      <c r="AR272">
        <v>-3349.0016522923402</v>
      </c>
      <c r="AS272">
        <v>96307.172894970601</v>
      </c>
      <c r="AT272">
        <v>-178475.736190775</v>
      </c>
      <c r="AU272">
        <v>189924.76564215901</v>
      </c>
      <c r="AV272">
        <v>1000</v>
      </c>
      <c r="AW272">
        <v>0.996</v>
      </c>
      <c r="AX272">
        <v>-1280.53801142405</v>
      </c>
      <c r="AY272">
        <v>100889.72789767</v>
      </c>
      <c r="AZ272">
        <v>-194726.95044744899</v>
      </c>
      <c r="BA272">
        <v>192358.39395369601</v>
      </c>
      <c r="BB272">
        <v>1000</v>
      </c>
      <c r="BC272">
        <v>1</v>
      </c>
    </row>
    <row r="273" spans="1:55" x14ac:dyDescent="0.25">
      <c r="A273">
        <v>10</v>
      </c>
      <c r="B273" t="s">
        <v>56</v>
      </c>
      <c r="C273" s="5">
        <v>2022</v>
      </c>
      <c r="D273" t="s">
        <v>58</v>
      </c>
      <c r="E273" s="3" t="s">
        <v>55</v>
      </c>
      <c r="F273" s="3" t="s">
        <v>54</v>
      </c>
      <c r="G273" s="1" t="s">
        <v>162</v>
      </c>
      <c r="H273" t="s">
        <v>24</v>
      </c>
      <c r="I273" t="s">
        <v>26</v>
      </c>
      <c r="J273" t="s">
        <v>62</v>
      </c>
      <c r="K273" t="s">
        <v>61</v>
      </c>
      <c r="L273" t="s">
        <v>29</v>
      </c>
      <c r="P273" t="s">
        <v>230</v>
      </c>
      <c r="Q273" t="s">
        <v>75</v>
      </c>
      <c r="R273" t="s">
        <v>75</v>
      </c>
      <c r="S273" t="s">
        <v>75</v>
      </c>
      <c r="T273" t="s">
        <v>65</v>
      </c>
      <c r="U273" t="s">
        <v>187</v>
      </c>
      <c r="V273" t="s">
        <v>11</v>
      </c>
      <c r="W273" t="s">
        <v>414</v>
      </c>
      <c r="X273" t="s">
        <v>205</v>
      </c>
      <c r="AA273" t="s">
        <v>581</v>
      </c>
      <c r="AB273">
        <v>1</v>
      </c>
      <c r="AC273" t="s">
        <v>317</v>
      </c>
      <c r="AD273">
        <v>1</v>
      </c>
      <c r="AE273" t="s">
        <v>345</v>
      </c>
      <c r="AF273" t="str">
        <f t="shared" si="57"/>
        <v>NA</v>
      </c>
      <c r="AG273" t="str">
        <f t="shared" si="64"/>
        <v>NA</v>
      </c>
      <c r="AH273" t="str">
        <f t="shared" si="58"/>
        <v>NA</v>
      </c>
      <c r="AI273" t="str">
        <f t="shared" si="62"/>
        <v>NA</v>
      </c>
      <c r="AJ273">
        <f t="shared" si="59"/>
        <v>0</v>
      </c>
      <c r="AK273">
        <f t="shared" si="60"/>
        <v>0</v>
      </c>
      <c r="AL273">
        <f t="shared" si="61"/>
        <v>0</v>
      </c>
      <c r="AM273">
        <f t="shared" si="63"/>
        <v>0.11899999999999999</v>
      </c>
      <c r="AN273">
        <v>-8.4442936436153505E-3</v>
      </c>
      <c r="AO273">
        <v>9.9567622899557993</v>
      </c>
      <c r="AP273">
        <v>0.88100000000000001</v>
      </c>
      <c r="AQ273">
        <v>118</v>
      </c>
      <c r="AR273">
        <v>1284.4474051666</v>
      </c>
      <c r="AS273">
        <v>103650.86742376701</v>
      </c>
      <c r="AT273">
        <v>-197534.18116956501</v>
      </c>
      <c r="AU273">
        <v>190347.63225198101</v>
      </c>
      <c r="AV273">
        <v>1000</v>
      </c>
      <c r="AW273">
        <v>0.97</v>
      </c>
      <c r="AX273">
        <v>-1060.7328003238099</v>
      </c>
      <c r="AY273">
        <v>99124.7256146578</v>
      </c>
      <c r="AZ273">
        <v>-179202.55447120799</v>
      </c>
      <c r="BA273">
        <v>218562.130815877</v>
      </c>
      <c r="BB273">
        <v>1152.3542225490601</v>
      </c>
      <c r="BC273">
        <v>0.97</v>
      </c>
    </row>
    <row r="274" spans="1:55" x14ac:dyDescent="0.25">
      <c r="A274">
        <v>10</v>
      </c>
      <c r="B274" t="s">
        <v>56</v>
      </c>
      <c r="C274" s="5">
        <v>2022</v>
      </c>
      <c r="D274" t="s">
        <v>58</v>
      </c>
      <c r="E274" s="3" t="s">
        <v>55</v>
      </c>
      <c r="F274" s="3" t="s">
        <v>54</v>
      </c>
      <c r="G274" s="1" t="s">
        <v>162</v>
      </c>
      <c r="H274" t="s">
        <v>24</v>
      </c>
      <c r="I274" t="s">
        <v>26</v>
      </c>
      <c r="J274" t="s">
        <v>62</v>
      </c>
      <c r="K274" t="s">
        <v>61</v>
      </c>
      <c r="L274" t="s">
        <v>29</v>
      </c>
      <c r="P274" t="s">
        <v>230</v>
      </c>
      <c r="Q274" t="s">
        <v>75</v>
      </c>
      <c r="R274" t="s">
        <v>75</v>
      </c>
      <c r="S274" t="s">
        <v>75</v>
      </c>
      <c r="T274" t="s">
        <v>66</v>
      </c>
      <c r="U274" t="s">
        <v>176</v>
      </c>
      <c r="V274" t="s">
        <v>40</v>
      </c>
      <c r="W274" t="s">
        <v>414</v>
      </c>
      <c r="X274" t="s">
        <v>205</v>
      </c>
      <c r="AA274" t="s">
        <v>581</v>
      </c>
      <c r="AB274">
        <v>1</v>
      </c>
      <c r="AC274" t="s">
        <v>317</v>
      </c>
      <c r="AD274">
        <v>1</v>
      </c>
      <c r="AE274" t="s">
        <v>345</v>
      </c>
      <c r="AF274" t="str">
        <f t="shared" si="57"/>
        <v>MISSING DATA</v>
      </c>
      <c r="AG274" t="str">
        <f t="shared" si="64"/>
        <v>MISSING DATA</v>
      </c>
      <c r="AH274" t="str">
        <f t="shared" si="58"/>
        <v>NA</v>
      </c>
      <c r="AI274" t="str">
        <f t="shared" si="62"/>
        <v>NA</v>
      </c>
      <c r="AJ274">
        <f t="shared" si="59"/>
        <v>0</v>
      </c>
      <c r="AK274">
        <f t="shared" si="60"/>
        <v>0</v>
      </c>
      <c r="AL274" t="str">
        <f t="shared" si="61"/>
        <v>NA</v>
      </c>
      <c r="AM274" t="str">
        <f t="shared" si="63"/>
        <v>NA</v>
      </c>
      <c r="AN274" t="s">
        <v>345</v>
      </c>
      <c r="AO274" t="s">
        <v>345</v>
      </c>
      <c r="AP274" t="s">
        <v>345</v>
      </c>
      <c r="AQ274" t="s">
        <v>345</v>
      </c>
      <c r="AR274" t="s">
        <v>345</v>
      </c>
      <c r="AS274" t="s">
        <v>345</v>
      </c>
      <c r="AT274" t="s">
        <v>345</v>
      </c>
      <c r="AU274" t="s">
        <v>345</v>
      </c>
      <c r="AV274" t="s">
        <v>345</v>
      </c>
      <c r="AW274" t="s">
        <v>345</v>
      </c>
      <c r="AX274" t="s">
        <v>345</v>
      </c>
      <c r="AY274" t="s">
        <v>345</v>
      </c>
      <c r="AZ274" t="s">
        <v>345</v>
      </c>
      <c r="BA274" t="s">
        <v>345</v>
      </c>
      <c r="BB274" t="s">
        <v>345</v>
      </c>
      <c r="BC274" t="s">
        <v>345</v>
      </c>
    </row>
    <row r="275" spans="1:55" x14ac:dyDescent="0.25">
      <c r="A275">
        <v>10</v>
      </c>
      <c r="B275" t="s">
        <v>56</v>
      </c>
      <c r="C275" s="5">
        <v>2022</v>
      </c>
      <c r="D275" t="s">
        <v>58</v>
      </c>
      <c r="E275" s="3" t="s">
        <v>55</v>
      </c>
      <c r="F275" s="3" t="s">
        <v>54</v>
      </c>
      <c r="G275" s="1" t="s">
        <v>162</v>
      </c>
      <c r="H275" t="s">
        <v>24</v>
      </c>
      <c r="I275" t="s">
        <v>26</v>
      </c>
      <c r="J275" t="s">
        <v>62</v>
      </c>
      <c r="K275" t="s">
        <v>61</v>
      </c>
      <c r="L275" t="s">
        <v>29</v>
      </c>
      <c r="P275" t="s">
        <v>230</v>
      </c>
      <c r="Q275" t="s">
        <v>75</v>
      </c>
      <c r="R275" t="s">
        <v>75</v>
      </c>
      <c r="S275" t="s">
        <v>75</v>
      </c>
      <c r="T275" t="s">
        <v>67</v>
      </c>
      <c r="U275" t="s">
        <v>177</v>
      </c>
      <c r="V275" t="s">
        <v>40</v>
      </c>
      <c r="W275" t="s">
        <v>414</v>
      </c>
      <c r="X275" t="s">
        <v>205</v>
      </c>
      <c r="AA275" t="s">
        <v>581</v>
      </c>
      <c r="AB275">
        <v>1</v>
      </c>
      <c r="AC275" t="s">
        <v>317</v>
      </c>
      <c r="AD275">
        <v>1</v>
      </c>
      <c r="AE275" t="s">
        <v>345</v>
      </c>
      <c r="AF275" t="str">
        <f t="shared" si="57"/>
        <v>NA</v>
      </c>
      <c r="AG275" t="str">
        <f t="shared" si="64"/>
        <v>NA</v>
      </c>
      <c r="AH275" t="str">
        <f t="shared" si="58"/>
        <v>NA</v>
      </c>
      <c r="AI275" t="str">
        <f t="shared" si="62"/>
        <v>NA</v>
      </c>
      <c r="AJ275">
        <f t="shared" si="59"/>
        <v>0</v>
      </c>
      <c r="AK275">
        <f t="shared" si="60"/>
        <v>0</v>
      </c>
      <c r="AL275">
        <f t="shared" si="61"/>
        <v>0</v>
      </c>
      <c r="AM275">
        <f t="shared" si="63"/>
        <v>0.10199999999999998</v>
      </c>
      <c r="AN275">
        <v>7.8264315182629402E-4</v>
      </c>
      <c r="AO275">
        <v>723.39545464519699</v>
      </c>
      <c r="AP275">
        <v>0.89800000000000002</v>
      </c>
      <c r="AQ275">
        <v>118</v>
      </c>
      <c r="AR275">
        <v>642.038234662376</v>
      </c>
      <c r="AS275">
        <v>96088.489308784396</v>
      </c>
      <c r="AT275">
        <v>-199931.868615229</v>
      </c>
      <c r="AU275">
        <v>182364.00853207899</v>
      </c>
      <c r="AV275">
        <v>886.35028103229297</v>
      </c>
      <c r="AW275">
        <v>0.93799999999999994</v>
      </c>
      <c r="AX275">
        <v>636.04619263045595</v>
      </c>
      <c r="AY275">
        <v>101006.599719363</v>
      </c>
      <c r="AZ275">
        <v>-192634.295987324</v>
      </c>
      <c r="BA275">
        <v>198504.52307842701</v>
      </c>
      <c r="BB275">
        <v>1095.8802012690001</v>
      </c>
      <c r="BC275">
        <v>0.996</v>
      </c>
    </row>
    <row r="276" spans="1:55" x14ac:dyDescent="0.25">
      <c r="A276">
        <v>10</v>
      </c>
      <c r="B276" t="s">
        <v>56</v>
      </c>
      <c r="C276" s="5">
        <v>2022</v>
      </c>
      <c r="D276" t="s">
        <v>58</v>
      </c>
      <c r="E276" s="3" t="s">
        <v>55</v>
      </c>
      <c r="F276" s="3" t="s">
        <v>54</v>
      </c>
      <c r="G276" s="1" t="s">
        <v>162</v>
      </c>
      <c r="H276" t="s">
        <v>24</v>
      </c>
      <c r="I276" t="s">
        <v>26</v>
      </c>
      <c r="J276" t="s">
        <v>62</v>
      </c>
      <c r="K276" t="s">
        <v>61</v>
      </c>
      <c r="L276" t="s">
        <v>29</v>
      </c>
      <c r="P276" t="s">
        <v>230</v>
      </c>
      <c r="Q276" t="s">
        <v>75</v>
      </c>
      <c r="R276" t="s">
        <v>75</v>
      </c>
      <c r="S276" t="s">
        <v>75</v>
      </c>
      <c r="T276" t="s">
        <v>68</v>
      </c>
      <c r="U276" t="s">
        <v>178</v>
      </c>
      <c r="V276" t="s">
        <v>40</v>
      </c>
      <c r="W276" t="s">
        <v>414</v>
      </c>
      <c r="X276" t="s">
        <v>205</v>
      </c>
      <c r="AA276" t="s">
        <v>581</v>
      </c>
      <c r="AB276">
        <v>1</v>
      </c>
      <c r="AC276" t="s">
        <v>317</v>
      </c>
      <c r="AD276">
        <v>1</v>
      </c>
      <c r="AE276" t="s">
        <v>345</v>
      </c>
      <c r="AF276" t="str">
        <f t="shared" si="57"/>
        <v>NA</v>
      </c>
      <c r="AG276" t="str">
        <f t="shared" si="64"/>
        <v>NA</v>
      </c>
      <c r="AH276" t="str">
        <f t="shared" si="58"/>
        <v>NA</v>
      </c>
      <c r="AI276" t="str">
        <f t="shared" si="62"/>
        <v>NA</v>
      </c>
      <c r="AJ276">
        <f t="shared" si="59"/>
        <v>0</v>
      </c>
      <c r="AK276">
        <f t="shared" si="60"/>
        <v>0</v>
      </c>
      <c r="AL276">
        <f t="shared" si="61"/>
        <v>0</v>
      </c>
      <c r="AM276">
        <f t="shared" si="63"/>
        <v>9.099999999999997E-2</v>
      </c>
      <c r="AN276">
        <v>1.81873161276025E-2</v>
      </c>
      <c r="AO276">
        <v>30.541096267625299</v>
      </c>
      <c r="AP276">
        <v>0.90900000000000003</v>
      </c>
      <c r="AQ276">
        <v>118</v>
      </c>
      <c r="AR276">
        <v>-1953.53055990742</v>
      </c>
      <c r="AS276">
        <v>98628.323770009403</v>
      </c>
      <c r="AT276">
        <v>-184728.52234204399</v>
      </c>
      <c r="AU276">
        <v>194250.235358854</v>
      </c>
      <c r="AV276">
        <v>1160.1916453977301</v>
      </c>
      <c r="AW276">
        <v>0.94799999999999995</v>
      </c>
      <c r="AX276">
        <v>4501.0992123097103</v>
      </c>
      <c r="AY276">
        <v>98627.173386719995</v>
      </c>
      <c r="AZ276">
        <v>-183668.052922223</v>
      </c>
      <c r="BA276">
        <v>196171.90537932</v>
      </c>
      <c r="BB276">
        <v>1000</v>
      </c>
      <c r="BC276">
        <v>0.99399999999999999</v>
      </c>
    </row>
    <row r="277" spans="1:55" x14ac:dyDescent="0.25">
      <c r="A277">
        <v>10</v>
      </c>
      <c r="B277" t="s">
        <v>56</v>
      </c>
      <c r="C277" s="5">
        <v>2022</v>
      </c>
      <c r="D277" t="s">
        <v>58</v>
      </c>
      <c r="E277" s="3" t="s">
        <v>55</v>
      </c>
      <c r="F277" s="3" t="s">
        <v>54</v>
      </c>
      <c r="G277" s="1" t="s">
        <v>162</v>
      </c>
      <c r="H277" t="s">
        <v>24</v>
      </c>
      <c r="I277" t="s">
        <v>26</v>
      </c>
      <c r="J277" t="s">
        <v>62</v>
      </c>
      <c r="K277" t="s">
        <v>61</v>
      </c>
      <c r="L277" t="s">
        <v>29</v>
      </c>
      <c r="P277" t="s">
        <v>230</v>
      </c>
      <c r="Q277" t="s">
        <v>75</v>
      </c>
      <c r="R277" t="s">
        <v>75</v>
      </c>
      <c r="S277" t="s">
        <v>75</v>
      </c>
      <c r="T277" t="s">
        <v>69</v>
      </c>
      <c r="U277" t="s">
        <v>179</v>
      </c>
      <c r="V277" t="s">
        <v>40</v>
      </c>
      <c r="W277" t="s">
        <v>414</v>
      </c>
      <c r="X277" t="s">
        <v>205</v>
      </c>
      <c r="AA277" t="s">
        <v>581</v>
      </c>
      <c r="AB277">
        <v>1</v>
      </c>
      <c r="AC277" t="s">
        <v>317</v>
      </c>
      <c r="AD277">
        <v>1</v>
      </c>
      <c r="AE277" t="s">
        <v>345</v>
      </c>
      <c r="AF277" t="str">
        <f t="shared" si="57"/>
        <v>MISSING DATA</v>
      </c>
      <c r="AG277" t="str">
        <f t="shared" si="64"/>
        <v>MISSING DATA</v>
      </c>
      <c r="AH277" t="str">
        <f t="shared" si="58"/>
        <v>NA</v>
      </c>
      <c r="AI277" t="str">
        <f t="shared" si="62"/>
        <v>NA</v>
      </c>
      <c r="AJ277">
        <f t="shared" si="59"/>
        <v>0</v>
      </c>
      <c r="AK277">
        <f t="shared" si="60"/>
        <v>0</v>
      </c>
      <c r="AL277" t="str">
        <f t="shared" si="61"/>
        <v>NA</v>
      </c>
      <c r="AM277" t="str">
        <f t="shared" si="63"/>
        <v>NA</v>
      </c>
      <c r="AN277" t="s">
        <v>345</v>
      </c>
      <c r="AO277" t="s">
        <v>345</v>
      </c>
      <c r="AP277" t="s">
        <v>345</v>
      </c>
      <c r="AQ277" t="s">
        <v>345</v>
      </c>
      <c r="AR277" t="s">
        <v>345</v>
      </c>
      <c r="AS277" t="s">
        <v>345</v>
      </c>
      <c r="AT277" t="s">
        <v>345</v>
      </c>
      <c r="AU277" t="s">
        <v>345</v>
      </c>
      <c r="AV277" t="s">
        <v>345</v>
      </c>
      <c r="AW277" t="s">
        <v>345</v>
      </c>
      <c r="AX277" t="s">
        <v>345</v>
      </c>
      <c r="AY277" t="s">
        <v>345</v>
      </c>
      <c r="AZ277" t="s">
        <v>345</v>
      </c>
      <c r="BA277" t="s">
        <v>345</v>
      </c>
      <c r="BB277" t="s">
        <v>345</v>
      </c>
      <c r="BC277" t="s">
        <v>345</v>
      </c>
    </row>
    <row r="278" spans="1:55" x14ac:dyDescent="0.25">
      <c r="A278">
        <v>10</v>
      </c>
      <c r="B278" t="s">
        <v>56</v>
      </c>
      <c r="C278" s="5">
        <v>2022</v>
      </c>
      <c r="D278" t="s">
        <v>58</v>
      </c>
      <c r="E278" s="3" t="s">
        <v>55</v>
      </c>
      <c r="F278" s="3" t="s">
        <v>54</v>
      </c>
      <c r="G278" s="1" t="s">
        <v>162</v>
      </c>
      <c r="H278" t="s">
        <v>24</v>
      </c>
      <c r="I278" t="s">
        <v>26</v>
      </c>
      <c r="J278" t="s">
        <v>62</v>
      </c>
      <c r="K278" t="s">
        <v>61</v>
      </c>
      <c r="L278" t="s">
        <v>29</v>
      </c>
      <c r="P278" t="s">
        <v>230</v>
      </c>
      <c r="Q278" t="s">
        <v>75</v>
      </c>
      <c r="R278" t="s">
        <v>75</v>
      </c>
      <c r="S278" t="s">
        <v>75</v>
      </c>
      <c r="T278" t="s">
        <v>70</v>
      </c>
      <c r="U278" t="s">
        <v>180</v>
      </c>
      <c r="V278" t="s">
        <v>40</v>
      </c>
      <c r="W278" t="s">
        <v>414</v>
      </c>
      <c r="X278" t="s">
        <v>205</v>
      </c>
      <c r="AA278" t="s">
        <v>581</v>
      </c>
      <c r="AB278">
        <v>1</v>
      </c>
      <c r="AC278" t="s">
        <v>317</v>
      </c>
      <c r="AD278">
        <v>1</v>
      </c>
      <c r="AE278" t="s">
        <v>345</v>
      </c>
      <c r="AF278" t="str">
        <f t="shared" si="57"/>
        <v>NA</v>
      </c>
      <c r="AG278" t="str">
        <f t="shared" si="64"/>
        <v>NA</v>
      </c>
      <c r="AH278" t="str">
        <f t="shared" si="58"/>
        <v>NA</v>
      </c>
      <c r="AI278" t="str">
        <f t="shared" si="62"/>
        <v>NA</v>
      </c>
      <c r="AJ278">
        <f t="shared" si="59"/>
        <v>0</v>
      </c>
      <c r="AK278">
        <f t="shared" si="60"/>
        <v>0</v>
      </c>
      <c r="AL278">
        <f t="shared" si="61"/>
        <v>0</v>
      </c>
      <c r="AM278">
        <f t="shared" si="63"/>
        <v>0.11299999999999999</v>
      </c>
      <c r="AN278">
        <v>-5.3370944157850403E-2</v>
      </c>
      <c r="AO278">
        <v>49.979145733468599</v>
      </c>
      <c r="AP278">
        <v>0.88700000000000001</v>
      </c>
      <c r="AQ278">
        <v>118</v>
      </c>
      <c r="AR278">
        <v>6320.2208579281196</v>
      </c>
      <c r="AS278">
        <v>102424.26102265299</v>
      </c>
      <c r="AT278">
        <v>-191532.07660536401</v>
      </c>
      <c r="AU278">
        <v>201308.36782108099</v>
      </c>
      <c r="AV278">
        <v>1000</v>
      </c>
      <c r="AW278">
        <v>0.93200000000000005</v>
      </c>
      <c r="AX278">
        <v>7728.0642207954297</v>
      </c>
      <c r="AY278">
        <v>100160.987673852</v>
      </c>
      <c r="AZ278">
        <v>-187038.03991834601</v>
      </c>
      <c r="BA278">
        <v>209671.71141206601</v>
      </c>
      <c r="BB278">
        <v>999.99999999999795</v>
      </c>
      <c r="BC278">
        <v>0.95599999999999996</v>
      </c>
    </row>
    <row r="279" spans="1:55" x14ac:dyDescent="0.25">
      <c r="A279">
        <v>10</v>
      </c>
      <c r="B279" t="s">
        <v>56</v>
      </c>
      <c r="C279" s="5">
        <v>2022</v>
      </c>
      <c r="D279" t="s">
        <v>58</v>
      </c>
      <c r="E279" s="3" t="s">
        <v>55</v>
      </c>
      <c r="F279" s="3" t="s">
        <v>54</v>
      </c>
      <c r="G279" s="1" t="s">
        <v>162</v>
      </c>
      <c r="H279" t="s">
        <v>24</v>
      </c>
      <c r="I279" t="s">
        <v>26</v>
      </c>
      <c r="J279" t="s">
        <v>62</v>
      </c>
      <c r="K279" t="s">
        <v>61</v>
      </c>
      <c r="L279" t="s">
        <v>29</v>
      </c>
      <c r="P279" t="s">
        <v>230</v>
      </c>
      <c r="Q279" t="s">
        <v>75</v>
      </c>
      <c r="R279" t="s">
        <v>75</v>
      </c>
      <c r="S279" t="s">
        <v>75</v>
      </c>
      <c r="T279" t="s">
        <v>71</v>
      </c>
      <c r="U279" t="s">
        <v>181</v>
      </c>
      <c r="V279" t="s">
        <v>40</v>
      </c>
      <c r="W279" t="s">
        <v>414</v>
      </c>
      <c r="X279" t="s">
        <v>205</v>
      </c>
      <c r="AA279" t="s">
        <v>581</v>
      </c>
      <c r="AB279">
        <v>1</v>
      </c>
      <c r="AC279" t="s">
        <v>317</v>
      </c>
      <c r="AD279">
        <v>1</v>
      </c>
      <c r="AE279" t="s">
        <v>345</v>
      </c>
      <c r="AF279" t="str">
        <f t="shared" si="57"/>
        <v>NA</v>
      </c>
      <c r="AG279" t="str">
        <f t="shared" si="64"/>
        <v>NA</v>
      </c>
      <c r="AH279" t="str">
        <f t="shared" si="58"/>
        <v>NA</v>
      </c>
      <c r="AI279" t="str">
        <f t="shared" si="62"/>
        <v>NA</v>
      </c>
      <c r="AJ279">
        <f t="shared" si="59"/>
        <v>0</v>
      </c>
      <c r="AK279">
        <f t="shared" si="60"/>
        <v>0</v>
      </c>
      <c r="AL279">
        <f t="shared" si="61"/>
        <v>0</v>
      </c>
      <c r="AM279">
        <f t="shared" si="63"/>
        <v>0.11199999999999999</v>
      </c>
      <c r="AN279">
        <v>-5.6329594463238798E-2</v>
      </c>
      <c r="AO279">
        <v>14.758123796899101</v>
      </c>
      <c r="AP279">
        <v>0.88800000000000001</v>
      </c>
      <c r="AQ279">
        <v>118</v>
      </c>
      <c r="AR279">
        <v>-2573.13304798321</v>
      </c>
      <c r="AS279">
        <v>100466.56046644801</v>
      </c>
      <c r="AT279">
        <v>-177586.631805957</v>
      </c>
      <c r="AU279">
        <v>208912.96981439699</v>
      </c>
      <c r="AV279">
        <v>962.35649854471296</v>
      </c>
      <c r="AW279">
        <v>0.98399999999999999</v>
      </c>
      <c r="AX279">
        <v>2668.2143789362999</v>
      </c>
      <c r="AY279">
        <v>98023.541386179102</v>
      </c>
      <c r="AZ279">
        <v>-174156.49215912999</v>
      </c>
      <c r="BA279">
        <v>196820.734149686</v>
      </c>
      <c r="BB279">
        <v>1000</v>
      </c>
      <c r="BC279">
        <v>0.99399999999999999</v>
      </c>
    </row>
    <row r="280" spans="1:55" x14ac:dyDescent="0.25">
      <c r="A280">
        <v>10</v>
      </c>
      <c r="B280" t="s">
        <v>56</v>
      </c>
      <c r="C280" s="5">
        <v>2022</v>
      </c>
      <c r="D280" t="s">
        <v>58</v>
      </c>
      <c r="E280" s="3" t="s">
        <v>55</v>
      </c>
      <c r="F280" s="3" t="s">
        <v>54</v>
      </c>
      <c r="G280" s="1" t="s">
        <v>162</v>
      </c>
      <c r="H280" t="s">
        <v>24</v>
      </c>
      <c r="I280" t="s">
        <v>26</v>
      </c>
      <c r="J280" t="s">
        <v>62</v>
      </c>
      <c r="K280" t="s">
        <v>61</v>
      </c>
      <c r="L280" t="s">
        <v>29</v>
      </c>
      <c r="P280" t="s">
        <v>230</v>
      </c>
      <c r="Q280" t="s">
        <v>75</v>
      </c>
      <c r="R280" t="s">
        <v>75</v>
      </c>
      <c r="S280" t="s">
        <v>75</v>
      </c>
      <c r="T280" t="s">
        <v>184</v>
      </c>
      <c r="U280" t="s">
        <v>182</v>
      </c>
      <c r="V280" t="s">
        <v>40</v>
      </c>
      <c r="W280" t="s">
        <v>414</v>
      </c>
      <c r="X280" t="s">
        <v>205</v>
      </c>
      <c r="AA280" t="s">
        <v>581</v>
      </c>
      <c r="AB280">
        <v>1</v>
      </c>
      <c r="AC280" t="s">
        <v>317</v>
      </c>
      <c r="AD280">
        <v>1</v>
      </c>
      <c r="AE280" t="s">
        <v>345</v>
      </c>
      <c r="AF280" t="str">
        <f t="shared" si="57"/>
        <v>NA</v>
      </c>
      <c r="AG280" t="str">
        <f t="shared" si="64"/>
        <v>NA</v>
      </c>
      <c r="AH280" t="str">
        <f t="shared" si="58"/>
        <v>NA</v>
      </c>
      <c r="AI280" t="str">
        <f t="shared" si="62"/>
        <v>NA</v>
      </c>
      <c r="AJ280">
        <f t="shared" si="59"/>
        <v>0</v>
      </c>
      <c r="AK280">
        <f t="shared" si="60"/>
        <v>0</v>
      </c>
      <c r="AL280">
        <f t="shared" si="61"/>
        <v>0</v>
      </c>
      <c r="AM280">
        <f t="shared" si="63"/>
        <v>0.122</v>
      </c>
      <c r="AN280">
        <v>3.2709743476604901E-2</v>
      </c>
      <c r="AO280">
        <v>75.734368824708596</v>
      </c>
      <c r="AP280">
        <v>0.878</v>
      </c>
      <c r="AQ280">
        <v>118</v>
      </c>
      <c r="AR280">
        <v>-3430.3955065015698</v>
      </c>
      <c r="AS280">
        <v>101227.44490272</v>
      </c>
      <c r="AT280">
        <v>-189954.32254102</v>
      </c>
      <c r="AU280">
        <v>199113.932327588</v>
      </c>
      <c r="AV280">
        <v>1000</v>
      </c>
      <c r="AW280">
        <v>0.97599999999999998</v>
      </c>
      <c r="AX280">
        <v>-80.037370772304598</v>
      </c>
      <c r="AY280">
        <v>97864.035579638003</v>
      </c>
      <c r="AZ280">
        <v>-191475.019762318</v>
      </c>
      <c r="BA280">
        <v>182760.562344998</v>
      </c>
      <c r="BB280">
        <v>956.63346876988498</v>
      </c>
      <c r="BC280">
        <v>0.98799999999999999</v>
      </c>
    </row>
    <row r="281" spans="1:55" x14ac:dyDescent="0.25">
      <c r="A281">
        <v>10</v>
      </c>
      <c r="B281" t="s">
        <v>56</v>
      </c>
      <c r="C281" s="5">
        <v>2022</v>
      </c>
      <c r="D281" t="s">
        <v>58</v>
      </c>
      <c r="E281" s="3" t="s">
        <v>55</v>
      </c>
      <c r="F281" s="3" t="s">
        <v>54</v>
      </c>
      <c r="G281" s="1" t="s">
        <v>162</v>
      </c>
      <c r="H281" t="s">
        <v>24</v>
      </c>
      <c r="I281" t="s">
        <v>26</v>
      </c>
      <c r="J281" t="s">
        <v>62</v>
      </c>
      <c r="K281" t="s">
        <v>61</v>
      </c>
      <c r="L281" t="s">
        <v>29</v>
      </c>
      <c r="P281" t="s">
        <v>230</v>
      </c>
      <c r="Q281" t="s">
        <v>75</v>
      </c>
      <c r="R281" t="s">
        <v>75</v>
      </c>
      <c r="S281" t="s">
        <v>75</v>
      </c>
      <c r="T281" t="s">
        <v>185</v>
      </c>
      <c r="U281" t="s">
        <v>183</v>
      </c>
      <c r="V281" t="s">
        <v>40</v>
      </c>
      <c r="W281" t="s">
        <v>414</v>
      </c>
      <c r="X281" t="s">
        <v>205</v>
      </c>
      <c r="AA281" t="s">
        <v>581</v>
      </c>
      <c r="AB281">
        <v>1</v>
      </c>
      <c r="AC281" t="s">
        <v>317</v>
      </c>
      <c r="AD281">
        <v>1</v>
      </c>
      <c r="AE281" t="s">
        <v>345</v>
      </c>
      <c r="AF281" t="str">
        <f t="shared" si="57"/>
        <v>NA</v>
      </c>
      <c r="AG281" t="str">
        <f t="shared" si="64"/>
        <v>NA</v>
      </c>
      <c r="AH281" t="str">
        <f t="shared" si="58"/>
        <v>NA</v>
      </c>
      <c r="AI281" t="str">
        <f t="shared" si="62"/>
        <v>NA</v>
      </c>
      <c r="AJ281">
        <f t="shared" si="59"/>
        <v>0</v>
      </c>
      <c r="AK281">
        <f t="shared" si="60"/>
        <v>0</v>
      </c>
      <c r="AL281">
        <f t="shared" si="61"/>
        <v>0</v>
      </c>
      <c r="AM281">
        <f t="shared" si="63"/>
        <v>0.11599999999999999</v>
      </c>
      <c r="AN281">
        <v>2.74119270715549E-2</v>
      </c>
      <c r="AO281">
        <v>39.3921195889315</v>
      </c>
      <c r="AP281">
        <v>0.88400000000000001</v>
      </c>
      <c r="AQ281">
        <v>118</v>
      </c>
      <c r="AR281">
        <v>1785.77324340481</v>
      </c>
      <c r="AS281">
        <v>101764.88696535</v>
      </c>
      <c r="AT281">
        <v>-192647.37644811501</v>
      </c>
      <c r="AU281">
        <v>189400.149530978</v>
      </c>
      <c r="AV281">
        <v>1208.39870490455</v>
      </c>
      <c r="AW281">
        <v>0.94799999999999995</v>
      </c>
      <c r="AX281">
        <v>1855.0725447982099</v>
      </c>
      <c r="AY281">
        <v>98741.166059975702</v>
      </c>
      <c r="AZ281">
        <v>-185014.488272994</v>
      </c>
      <c r="BA281">
        <v>204265.51993151</v>
      </c>
      <c r="BB281">
        <v>999.99999999999898</v>
      </c>
      <c r="BC281">
        <v>0.98199999999999998</v>
      </c>
    </row>
    <row r="282" spans="1:55" x14ac:dyDescent="0.25">
      <c r="A282">
        <v>10</v>
      </c>
      <c r="B282" t="s">
        <v>56</v>
      </c>
      <c r="C282" s="5">
        <v>2022</v>
      </c>
      <c r="D282" t="s">
        <v>58</v>
      </c>
      <c r="E282" s="3" t="s">
        <v>55</v>
      </c>
      <c r="F282" s="3" t="s">
        <v>54</v>
      </c>
      <c r="G282" s="1" t="s">
        <v>162</v>
      </c>
      <c r="H282" t="s">
        <v>24</v>
      </c>
      <c r="I282" t="s">
        <v>26</v>
      </c>
      <c r="J282" t="s">
        <v>62</v>
      </c>
      <c r="K282" t="s">
        <v>61</v>
      </c>
      <c r="L282" t="s">
        <v>29</v>
      </c>
      <c r="P282" t="s">
        <v>230</v>
      </c>
      <c r="Q282" t="s">
        <v>75</v>
      </c>
      <c r="R282" t="s">
        <v>75</v>
      </c>
      <c r="S282" t="s">
        <v>75</v>
      </c>
      <c r="T282" t="s">
        <v>72</v>
      </c>
      <c r="U282" t="s">
        <v>186</v>
      </c>
      <c r="V282" t="s">
        <v>40</v>
      </c>
      <c r="W282" t="s">
        <v>414</v>
      </c>
      <c r="X282" t="s">
        <v>205</v>
      </c>
      <c r="AA282" t="s">
        <v>581</v>
      </c>
      <c r="AB282">
        <v>1</v>
      </c>
      <c r="AC282" t="s">
        <v>317</v>
      </c>
      <c r="AD282">
        <v>1</v>
      </c>
      <c r="AE282" t="s">
        <v>344</v>
      </c>
      <c r="AF282" t="str">
        <f t="shared" si="57"/>
        <v>NA</v>
      </c>
      <c r="AG282" t="str">
        <f t="shared" si="64"/>
        <v>NA</v>
      </c>
      <c r="AH282" t="str">
        <f t="shared" si="58"/>
        <v>NA</v>
      </c>
      <c r="AI282" t="str">
        <f t="shared" si="62"/>
        <v>NA</v>
      </c>
      <c r="AJ282">
        <f t="shared" si="59"/>
        <v>0</v>
      </c>
      <c r="AK282">
        <f t="shared" si="60"/>
        <v>0</v>
      </c>
      <c r="AL282">
        <f t="shared" si="61"/>
        <v>0</v>
      </c>
      <c r="AM282">
        <f t="shared" si="63"/>
        <v>0.10099999999999998</v>
      </c>
      <c r="AN282">
        <v>5.23156496000401E-2</v>
      </c>
      <c r="AO282">
        <v>9.7932564623005103</v>
      </c>
      <c r="AP282">
        <v>0.89900000000000002</v>
      </c>
      <c r="AQ282">
        <v>118</v>
      </c>
      <c r="AR282">
        <v>-82.397586705854295</v>
      </c>
      <c r="AS282">
        <v>100975.178720633</v>
      </c>
      <c r="AT282">
        <v>-181426.32787817501</v>
      </c>
      <c r="AU282">
        <v>208262.15845871199</v>
      </c>
      <c r="AV282">
        <v>1000</v>
      </c>
      <c r="AW282">
        <v>0.99199999999999999</v>
      </c>
      <c r="AX282">
        <v>-2371.0042103986998</v>
      </c>
      <c r="AY282">
        <v>101574.314712422</v>
      </c>
      <c r="AZ282">
        <v>-208157.73982994701</v>
      </c>
      <c r="BA282">
        <v>192413.96142413799</v>
      </c>
      <c r="BB282">
        <v>871.51258590984401</v>
      </c>
      <c r="BC282">
        <v>0.95399999999999996</v>
      </c>
    </row>
    <row r="283" spans="1:55" x14ac:dyDescent="0.25">
      <c r="A283">
        <v>10</v>
      </c>
      <c r="B283" t="s">
        <v>56</v>
      </c>
      <c r="C283" s="5">
        <v>2022</v>
      </c>
      <c r="D283" t="s">
        <v>58</v>
      </c>
      <c r="E283" s="3" t="s">
        <v>55</v>
      </c>
      <c r="F283" s="3" t="s">
        <v>54</v>
      </c>
      <c r="G283" s="1" t="s">
        <v>162</v>
      </c>
      <c r="H283" t="s">
        <v>24</v>
      </c>
      <c r="I283" t="s">
        <v>26</v>
      </c>
      <c r="J283" t="s">
        <v>62</v>
      </c>
      <c r="K283" t="s">
        <v>61</v>
      </c>
      <c r="L283" t="s">
        <v>29</v>
      </c>
      <c r="P283" t="s">
        <v>230</v>
      </c>
      <c r="Q283" t="s">
        <v>75</v>
      </c>
      <c r="R283" t="s">
        <v>75</v>
      </c>
      <c r="S283" t="s">
        <v>75</v>
      </c>
      <c r="T283" t="s">
        <v>196</v>
      </c>
      <c r="U283" t="s">
        <v>175</v>
      </c>
      <c r="V283" t="s">
        <v>13</v>
      </c>
      <c r="W283" t="s">
        <v>414</v>
      </c>
      <c r="X283" t="s">
        <v>205</v>
      </c>
      <c r="AA283" t="s">
        <v>581</v>
      </c>
      <c r="AB283">
        <v>1</v>
      </c>
      <c r="AC283" t="s">
        <v>317</v>
      </c>
      <c r="AD283">
        <v>1</v>
      </c>
      <c r="AE283" t="s">
        <v>345</v>
      </c>
      <c r="AF283" t="str">
        <f t="shared" ref="AF283:AF346" si="65">IF(AR283="NA","MISSING DATA",IF(AK283,IF(AL283,IF(AX283&lt;0,"stabilising","disruptive"),IF(AJ283,IF(AR283&gt;0,"positive directional","negative directional"),"not in range")),IF(AJ283,IF(AR283&gt;0,"positive directional","negative directional"),"NA")))</f>
        <v>NA</v>
      </c>
      <c r="AG283" t="str">
        <f t="shared" si="64"/>
        <v>NA</v>
      </c>
      <c r="AH283" t="str">
        <f t="shared" si="58"/>
        <v>NA</v>
      </c>
      <c r="AI283" t="str">
        <f t="shared" si="62"/>
        <v>NA</v>
      </c>
      <c r="AJ283">
        <f t="shared" si="59"/>
        <v>0</v>
      </c>
      <c r="AK283">
        <f t="shared" si="60"/>
        <v>0</v>
      </c>
      <c r="AL283">
        <f t="shared" si="61"/>
        <v>0</v>
      </c>
      <c r="AM283">
        <f t="shared" si="63"/>
        <v>0.11699999999999999</v>
      </c>
      <c r="AN283">
        <v>-2.11006138464967E-2</v>
      </c>
      <c r="AO283">
        <v>5.92480214883245</v>
      </c>
      <c r="AP283">
        <v>0.88300000000000001</v>
      </c>
      <c r="AQ283">
        <v>118</v>
      </c>
      <c r="AR283">
        <v>4808.7549364602801</v>
      </c>
      <c r="AS283">
        <v>102234.173725507</v>
      </c>
      <c r="AT283">
        <v>-204861.96815914501</v>
      </c>
      <c r="AU283">
        <v>204013.11841811301</v>
      </c>
      <c r="AV283">
        <v>1000</v>
      </c>
      <c r="AW283">
        <v>0.94199999999999995</v>
      </c>
      <c r="AX283">
        <v>-614.37067868299698</v>
      </c>
      <c r="AY283">
        <v>100999.259725173</v>
      </c>
      <c r="AZ283">
        <v>-201864.77377661999</v>
      </c>
      <c r="BA283">
        <v>184418.807815854</v>
      </c>
      <c r="BB283">
        <v>1000</v>
      </c>
      <c r="BC283">
        <v>0.96</v>
      </c>
    </row>
    <row r="284" spans="1:55" x14ac:dyDescent="0.25">
      <c r="A284">
        <v>10</v>
      </c>
      <c r="B284" t="s">
        <v>56</v>
      </c>
      <c r="C284" s="5">
        <v>2022</v>
      </c>
      <c r="D284" t="s">
        <v>58</v>
      </c>
      <c r="E284" s="3" t="s">
        <v>55</v>
      </c>
      <c r="F284" s="3" t="s">
        <v>54</v>
      </c>
      <c r="G284" s="1" t="s">
        <v>162</v>
      </c>
      <c r="H284" t="s">
        <v>24</v>
      </c>
      <c r="I284" t="s">
        <v>26</v>
      </c>
      <c r="J284" t="s">
        <v>62</v>
      </c>
      <c r="K284" t="s">
        <v>61</v>
      </c>
      <c r="L284" t="s">
        <v>29</v>
      </c>
      <c r="P284" t="s">
        <v>230</v>
      </c>
      <c r="Q284" t="s">
        <v>75</v>
      </c>
      <c r="R284" t="s">
        <v>75</v>
      </c>
      <c r="S284" t="s">
        <v>75</v>
      </c>
      <c r="T284" t="s">
        <v>80</v>
      </c>
      <c r="U284" t="s">
        <v>188</v>
      </c>
      <c r="V284" t="s">
        <v>13</v>
      </c>
      <c r="W284" t="s">
        <v>414</v>
      </c>
      <c r="X284" t="s">
        <v>205</v>
      </c>
      <c r="AA284" t="s">
        <v>581</v>
      </c>
      <c r="AB284">
        <v>1</v>
      </c>
      <c r="AC284" t="s">
        <v>317</v>
      </c>
      <c r="AD284">
        <v>1</v>
      </c>
      <c r="AE284" t="s">
        <v>345</v>
      </c>
      <c r="AF284" t="str">
        <f t="shared" si="65"/>
        <v>NA</v>
      </c>
      <c r="AG284" t="str">
        <f t="shared" si="64"/>
        <v>NA</v>
      </c>
      <c r="AH284" t="str">
        <f t="shared" si="58"/>
        <v>NA</v>
      </c>
      <c r="AI284" t="str">
        <f t="shared" si="62"/>
        <v>NA</v>
      </c>
      <c r="AJ284">
        <f t="shared" si="59"/>
        <v>0</v>
      </c>
      <c r="AK284">
        <f t="shared" si="60"/>
        <v>0</v>
      </c>
      <c r="AL284">
        <f t="shared" si="61"/>
        <v>0</v>
      </c>
      <c r="AM284">
        <f t="shared" si="63"/>
        <v>0.10799999999999998</v>
      </c>
      <c r="AN284">
        <v>2.6272356473303098E-2</v>
      </c>
      <c r="AO284">
        <v>13.347232132218499</v>
      </c>
      <c r="AP284">
        <v>0.89200000000000002</v>
      </c>
      <c r="AQ284">
        <v>118</v>
      </c>
      <c r="AR284">
        <v>-5869.4757296338303</v>
      </c>
      <c r="AS284">
        <v>97792.097479987293</v>
      </c>
      <c r="AT284">
        <v>-178691.30132778399</v>
      </c>
      <c r="AU284">
        <v>198023.85737313199</v>
      </c>
      <c r="AV284">
        <v>1000</v>
      </c>
      <c r="AW284">
        <v>0.94399999999999995</v>
      </c>
      <c r="AX284">
        <v>-3781.3684909366598</v>
      </c>
      <c r="AY284">
        <v>101465.564462262</v>
      </c>
      <c r="AZ284">
        <v>-187208.75907424701</v>
      </c>
      <c r="BA284">
        <v>219946.79560503401</v>
      </c>
      <c r="BB284">
        <v>1000</v>
      </c>
      <c r="BC284">
        <v>0.96799999999999997</v>
      </c>
    </row>
    <row r="285" spans="1:55" x14ac:dyDescent="0.25">
      <c r="A285">
        <v>10</v>
      </c>
      <c r="B285" t="s">
        <v>56</v>
      </c>
      <c r="C285" s="5">
        <v>2022</v>
      </c>
      <c r="D285" t="s">
        <v>58</v>
      </c>
      <c r="E285" s="3" t="s">
        <v>55</v>
      </c>
      <c r="F285" s="3" t="s">
        <v>54</v>
      </c>
      <c r="G285" s="1" t="s">
        <v>162</v>
      </c>
      <c r="H285" t="s">
        <v>24</v>
      </c>
      <c r="I285" t="s">
        <v>26</v>
      </c>
      <c r="J285" t="s">
        <v>62</v>
      </c>
      <c r="K285" t="s">
        <v>61</v>
      </c>
      <c r="L285" t="s">
        <v>29</v>
      </c>
      <c r="P285" t="s">
        <v>230</v>
      </c>
      <c r="Q285" t="s">
        <v>75</v>
      </c>
      <c r="R285" t="s">
        <v>75</v>
      </c>
      <c r="S285" t="s">
        <v>75</v>
      </c>
      <c r="T285" t="s">
        <v>81</v>
      </c>
      <c r="U285" t="s">
        <v>189</v>
      </c>
      <c r="V285" t="s">
        <v>13</v>
      </c>
      <c r="W285" t="s">
        <v>414</v>
      </c>
      <c r="X285" t="s">
        <v>205</v>
      </c>
      <c r="AA285" t="s">
        <v>581</v>
      </c>
      <c r="AB285">
        <v>1</v>
      </c>
      <c r="AC285" t="s">
        <v>317</v>
      </c>
      <c r="AD285">
        <v>1</v>
      </c>
      <c r="AE285" t="s">
        <v>345</v>
      </c>
      <c r="AF285" t="str">
        <f t="shared" si="65"/>
        <v>NA</v>
      </c>
      <c r="AG285" t="str">
        <f t="shared" si="64"/>
        <v>NA</v>
      </c>
      <c r="AH285" t="str">
        <f t="shared" si="58"/>
        <v>NA</v>
      </c>
      <c r="AI285" t="str">
        <f t="shared" si="62"/>
        <v>NA</v>
      </c>
      <c r="AJ285">
        <f t="shared" si="59"/>
        <v>0</v>
      </c>
      <c r="AK285">
        <f t="shared" si="60"/>
        <v>0</v>
      </c>
      <c r="AL285">
        <f t="shared" si="61"/>
        <v>0</v>
      </c>
      <c r="AM285">
        <f t="shared" si="63"/>
        <v>9.5999999999999974E-2</v>
      </c>
      <c r="AN285">
        <v>6.0924082560464702E-3</v>
      </c>
      <c r="AO285">
        <v>16.220430118755701</v>
      </c>
      <c r="AP285">
        <v>0.90400000000000003</v>
      </c>
      <c r="AQ285">
        <v>118</v>
      </c>
      <c r="AR285">
        <v>-4347.4564458289296</v>
      </c>
      <c r="AS285">
        <v>102382.322722734</v>
      </c>
      <c r="AT285">
        <v>-231856.647268492</v>
      </c>
      <c r="AU285">
        <v>178412.286910689</v>
      </c>
      <c r="AV285">
        <v>1000</v>
      </c>
      <c r="AW285">
        <v>0.996</v>
      </c>
      <c r="AX285">
        <v>1579.7223089869999</v>
      </c>
      <c r="AY285">
        <v>101659.041502703</v>
      </c>
      <c r="AZ285">
        <v>-190314.617407849</v>
      </c>
      <c r="BA285">
        <v>184879.45122825701</v>
      </c>
      <c r="BB285">
        <v>1000</v>
      </c>
      <c r="BC285">
        <v>0.99199999999999999</v>
      </c>
    </row>
    <row r="286" spans="1:55" x14ac:dyDescent="0.25">
      <c r="A286">
        <v>10</v>
      </c>
      <c r="B286" t="s">
        <v>56</v>
      </c>
      <c r="C286" s="5">
        <v>2022</v>
      </c>
      <c r="D286" t="s">
        <v>58</v>
      </c>
      <c r="E286" s="3" t="s">
        <v>55</v>
      </c>
      <c r="F286" s="3" t="s">
        <v>54</v>
      </c>
      <c r="G286" s="1" t="s">
        <v>162</v>
      </c>
      <c r="H286" t="s">
        <v>24</v>
      </c>
      <c r="I286" t="s">
        <v>26</v>
      </c>
      <c r="J286" t="s">
        <v>62</v>
      </c>
      <c r="K286" t="s">
        <v>61</v>
      </c>
      <c r="L286" t="s">
        <v>29</v>
      </c>
      <c r="P286" t="s">
        <v>230</v>
      </c>
      <c r="Q286" t="s">
        <v>75</v>
      </c>
      <c r="R286" t="s">
        <v>75</v>
      </c>
      <c r="S286" t="s">
        <v>75</v>
      </c>
      <c r="T286" t="s">
        <v>82</v>
      </c>
      <c r="U286" t="s">
        <v>190</v>
      </c>
      <c r="V286" t="s">
        <v>13</v>
      </c>
      <c r="W286" t="s">
        <v>414</v>
      </c>
      <c r="X286" t="s">
        <v>205</v>
      </c>
      <c r="AA286" t="s">
        <v>581</v>
      </c>
      <c r="AB286">
        <v>1</v>
      </c>
      <c r="AC286" t="s">
        <v>317</v>
      </c>
      <c r="AD286">
        <v>1</v>
      </c>
      <c r="AE286" t="s">
        <v>345</v>
      </c>
      <c r="AF286" t="str">
        <f t="shared" si="65"/>
        <v>NA</v>
      </c>
      <c r="AG286" t="str">
        <f t="shared" si="64"/>
        <v>NA</v>
      </c>
      <c r="AH286" t="str">
        <f t="shared" si="58"/>
        <v>NA</v>
      </c>
      <c r="AI286" t="str">
        <f t="shared" si="62"/>
        <v>NA</v>
      </c>
      <c r="AJ286">
        <f t="shared" si="59"/>
        <v>0</v>
      </c>
      <c r="AK286">
        <f t="shared" si="60"/>
        <v>0</v>
      </c>
      <c r="AL286">
        <f t="shared" si="61"/>
        <v>0</v>
      </c>
      <c r="AM286">
        <f t="shared" si="63"/>
        <v>0.11099999999999999</v>
      </c>
      <c r="AN286">
        <v>-1.6234282464380401E-2</v>
      </c>
      <c r="AO286">
        <v>39.344415752460002</v>
      </c>
      <c r="AP286">
        <v>0.88900000000000001</v>
      </c>
      <c r="AQ286">
        <v>118</v>
      </c>
      <c r="AR286">
        <v>7897.1283321977999</v>
      </c>
      <c r="AS286">
        <v>98343.636181578695</v>
      </c>
      <c r="AT286">
        <v>-203182.82769251699</v>
      </c>
      <c r="AU286">
        <v>189607.87021472899</v>
      </c>
      <c r="AV286">
        <v>1000</v>
      </c>
      <c r="AW286">
        <v>0.93</v>
      </c>
      <c r="AX286">
        <v>-1096.0868415739801</v>
      </c>
      <c r="AY286">
        <v>99186.641526518302</v>
      </c>
      <c r="AZ286">
        <v>-211180.895656671</v>
      </c>
      <c r="BA286">
        <v>167293.18938955601</v>
      </c>
      <c r="BB286">
        <v>1000</v>
      </c>
      <c r="BC286">
        <v>0.998</v>
      </c>
    </row>
    <row r="287" spans="1:55" x14ac:dyDescent="0.25">
      <c r="A287">
        <v>10</v>
      </c>
      <c r="B287" t="s">
        <v>56</v>
      </c>
      <c r="C287" s="5">
        <v>2022</v>
      </c>
      <c r="D287" t="s">
        <v>58</v>
      </c>
      <c r="E287" s="3" t="s">
        <v>55</v>
      </c>
      <c r="F287" s="3" t="s">
        <v>54</v>
      </c>
      <c r="G287" s="1" t="s">
        <v>162</v>
      </c>
      <c r="H287" t="s">
        <v>24</v>
      </c>
      <c r="I287" t="s">
        <v>26</v>
      </c>
      <c r="J287" t="s">
        <v>62</v>
      </c>
      <c r="K287" t="s">
        <v>61</v>
      </c>
      <c r="L287" t="s">
        <v>29</v>
      </c>
      <c r="P287" t="s">
        <v>230</v>
      </c>
      <c r="Q287" t="s">
        <v>75</v>
      </c>
      <c r="R287" t="s">
        <v>75</v>
      </c>
      <c r="S287" t="s">
        <v>75</v>
      </c>
      <c r="T287" t="s">
        <v>83</v>
      </c>
      <c r="U287" t="s">
        <v>191</v>
      </c>
      <c r="V287" t="s">
        <v>13</v>
      </c>
      <c r="W287" t="s">
        <v>414</v>
      </c>
      <c r="X287" t="s">
        <v>205</v>
      </c>
      <c r="AA287" t="s">
        <v>581</v>
      </c>
      <c r="AB287">
        <v>1</v>
      </c>
      <c r="AC287" t="s">
        <v>317</v>
      </c>
      <c r="AD287">
        <v>1</v>
      </c>
      <c r="AE287" t="s">
        <v>345</v>
      </c>
      <c r="AF287" t="str">
        <f t="shared" si="65"/>
        <v>NA</v>
      </c>
      <c r="AG287" t="str">
        <f t="shared" si="64"/>
        <v>NA</v>
      </c>
      <c r="AH287" t="str">
        <f t="shared" si="58"/>
        <v>NA</v>
      </c>
      <c r="AI287" t="str">
        <f t="shared" si="62"/>
        <v>NA</v>
      </c>
      <c r="AJ287">
        <f t="shared" si="59"/>
        <v>0</v>
      </c>
      <c r="AK287">
        <f t="shared" si="60"/>
        <v>0</v>
      </c>
      <c r="AL287">
        <f t="shared" si="61"/>
        <v>0</v>
      </c>
      <c r="AM287">
        <f t="shared" si="63"/>
        <v>0.11699999999999999</v>
      </c>
      <c r="AN287">
        <v>-2.2504040251154201E-2</v>
      </c>
      <c r="AO287">
        <v>281.55702473154599</v>
      </c>
      <c r="AP287">
        <v>0.88300000000000001</v>
      </c>
      <c r="AQ287">
        <v>118</v>
      </c>
      <c r="AR287">
        <v>1246.5714810752399</v>
      </c>
      <c r="AS287">
        <v>100423.654180004</v>
      </c>
      <c r="AT287">
        <v>-184868.016217956</v>
      </c>
      <c r="AU287">
        <v>189172.18431644401</v>
      </c>
      <c r="AV287">
        <v>1000</v>
      </c>
      <c r="AW287">
        <v>0.98</v>
      </c>
      <c r="AX287">
        <v>2155.4539028907402</v>
      </c>
      <c r="AY287">
        <v>99187.296900041896</v>
      </c>
      <c r="AZ287">
        <v>-184137.09656061401</v>
      </c>
      <c r="BA287">
        <v>205242.24936096399</v>
      </c>
      <c r="BB287">
        <v>1000</v>
      </c>
      <c r="BC287">
        <v>0.97399999999999998</v>
      </c>
    </row>
    <row r="288" spans="1:55" x14ac:dyDescent="0.25">
      <c r="A288">
        <v>11</v>
      </c>
      <c r="B288" t="s">
        <v>56</v>
      </c>
      <c r="C288" s="5">
        <v>2022</v>
      </c>
      <c r="D288" t="s">
        <v>58</v>
      </c>
      <c r="E288" s="3" t="s">
        <v>55</v>
      </c>
      <c r="F288" s="3" t="s">
        <v>54</v>
      </c>
      <c r="G288" s="1" t="s">
        <v>162</v>
      </c>
      <c r="H288" t="s">
        <v>24</v>
      </c>
      <c r="I288" t="s">
        <v>26</v>
      </c>
      <c r="J288" t="s">
        <v>62</v>
      </c>
      <c r="K288" t="s">
        <v>61</v>
      </c>
      <c r="L288" t="s">
        <v>29</v>
      </c>
      <c r="M288">
        <v>1</v>
      </c>
      <c r="N288" t="s">
        <v>75</v>
      </c>
      <c r="O288" t="s">
        <v>249</v>
      </c>
      <c r="P288" t="s">
        <v>152</v>
      </c>
      <c r="Q288" t="s">
        <v>74</v>
      </c>
      <c r="R288" t="s">
        <v>171</v>
      </c>
      <c r="S288" t="s">
        <v>548</v>
      </c>
      <c r="T288" t="s">
        <v>79</v>
      </c>
      <c r="U288" t="s">
        <v>173</v>
      </c>
      <c r="V288" t="s">
        <v>11</v>
      </c>
      <c r="W288" t="s">
        <v>414</v>
      </c>
      <c r="X288" t="s">
        <v>205</v>
      </c>
      <c r="AA288" t="s">
        <v>580</v>
      </c>
      <c r="AB288">
        <v>1</v>
      </c>
      <c r="AC288" t="s">
        <v>317</v>
      </c>
      <c r="AD288">
        <v>1</v>
      </c>
      <c r="AE288" t="s">
        <v>344</v>
      </c>
      <c r="AF288" t="str">
        <f t="shared" si="65"/>
        <v>NA</v>
      </c>
      <c r="AG288" t="str">
        <f t="shared" si="64"/>
        <v>NA</v>
      </c>
      <c r="AH288" t="str">
        <f t="shared" si="58"/>
        <v>NA</v>
      </c>
      <c r="AI288" t="str">
        <f t="shared" si="62"/>
        <v>NA</v>
      </c>
      <c r="AJ288">
        <f t="shared" si="59"/>
        <v>0</v>
      </c>
      <c r="AK288">
        <f t="shared" si="60"/>
        <v>0</v>
      </c>
      <c r="AL288">
        <f t="shared" si="61"/>
        <v>0</v>
      </c>
      <c r="AM288">
        <f t="shared" si="63"/>
        <v>0.248</v>
      </c>
      <c r="AN288">
        <v>0.56766773757935696</v>
      </c>
      <c r="AO288">
        <v>18.3357920785147</v>
      </c>
      <c r="AP288">
        <v>0.752</v>
      </c>
      <c r="AQ288">
        <v>111</v>
      </c>
      <c r="AR288">
        <v>-0.21607301882625099</v>
      </c>
      <c r="AS288">
        <v>0.279000437656164</v>
      </c>
      <c r="AT288">
        <v>-0.76498262543464102</v>
      </c>
      <c r="AU288">
        <v>0.34801626479020298</v>
      </c>
      <c r="AV288">
        <v>1220.3163116452799</v>
      </c>
      <c r="AW288">
        <v>0.42399999999999999</v>
      </c>
      <c r="AX288">
        <v>-3.5354362655168098E-3</v>
      </c>
      <c r="AY288">
        <v>0.127833965974467</v>
      </c>
      <c r="AZ288">
        <v>-0.23083699009293901</v>
      </c>
      <c r="BA288">
        <v>0.27490452048004999</v>
      </c>
      <c r="BB288">
        <v>1000</v>
      </c>
      <c r="BC288">
        <v>0.99</v>
      </c>
    </row>
    <row r="289" spans="1:55" x14ac:dyDescent="0.25">
      <c r="A289">
        <v>11</v>
      </c>
      <c r="B289" t="s">
        <v>56</v>
      </c>
      <c r="C289" s="5">
        <v>2022</v>
      </c>
      <c r="D289" t="s">
        <v>58</v>
      </c>
      <c r="E289" s="3" t="s">
        <v>55</v>
      </c>
      <c r="F289" s="3" t="s">
        <v>54</v>
      </c>
      <c r="G289" s="1" t="s">
        <v>162</v>
      </c>
      <c r="H289" t="s">
        <v>24</v>
      </c>
      <c r="I289" t="s">
        <v>26</v>
      </c>
      <c r="J289" t="s">
        <v>62</v>
      </c>
      <c r="K289" t="s">
        <v>61</v>
      </c>
      <c r="L289" t="s">
        <v>29</v>
      </c>
      <c r="M289">
        <v>1</v>
      </c>
      <c r="N289" t="s">
        <v>75</v>
      </c>
      <c r="O289" t="s">
        <v>249</v>
      </c>
      <c r="P289" t="s">
        <v>152</v>
      </c>
      <c r="Q289" t="s">
        <v>74</v>
      </c>
      <c r="R289" t="s">
        <v>171</v>
      </c>
      <c r="S289" t="s">
        <v>548</v>
      </c>
      <c r="T289" t="s">
        <v>63</v>
      </c>
      <c r="U289" t="s">
        <v>174</v>
      </c>
      <c r="V289" t="s">
        <v>11</v>
      </c>
      <c r="W289" t="s">
        <v>414</v>
      </c>
      <c r="X289" t="s">
        <v>205</v>
      </c>
      <c r="AA289" t="s">
        <v>580</v>
      </c>
      <c r="AB289">
        <v>1</v>
      </c>
      <c r="AC289" t="s">
        <v>317</v>
      </c>
      <c r="AD289">
        <v>1</v>
      </c>
      <c r="AE289" t="s">
        <v>345</v>
      </c>
      <c r="AF289" t="str">
        <f t="shared" si="65"/>
        <v>NA</v>
      </c>
      <c r="AG289" t="str">
        <f t="shared" si="64"/>
        <v>NA</v>
      </c>
      <c r="AH289" t="str">
        <f t="shared" si="58"/>
        <v>NA</v>
      </c>
      <c r="AI289" t="str">
        <f t="shared" si="62"/>
        <v>NA</v>
      </c>
      <c r="AJ289">
        <f t="shared" si="59"/>
        <v>0</v>
      </c>
      <c r="AK289">
        <f t="shared" si="60"/>
        <v>0</v>
      </c>
      <c r="AL289">
        <f t="shared" si="61"/>
        <v>0</v>
      </c>
      <c r="AM289">
        <f t="shared" si="63"/>
        <v>0.48199999999999998</v>
      </c>
      <c r="AN289">
        <v>1.53407855962941</v>
      </c>
      <c r="AO289">
        <v>118.512021471401</v>
      </c>
      <c r="AP289">
        <v>0.51800000000000002</v>
      </c>
      <c r="AQ289">
        <v>111</v>
      </c>
      <c r="AR289">
        <v>0.60205520810628599</v>
      </c>
      <c r="AS289">
        <v>0.36113504535059099</v>
      </c>
      <c r="AT289">
        <v>-0.121764724870445</v>
      </c>
      <c r="AU289">
        <v>1.3155386511734799</v>
      </c>
      <c r="AV289">
        <v>999.99999999999898</v>
      </c>
      <c r="AW289">
        <v>8.8000000000000106E-2</v>
      </c>
      <c r="AX289">
        <v>-4.50302052922322E-2</v>
      </c>
      <c r="AY289">
        <v>0.13806741254421301</v>
      </c>
      <c r="AZ289">
        <v>-0.286517799038847</v>
      </c>
      <c r="BA289">
        <v>0.25708401967494898</v>
      </c>
      <c r="BB289">
        <v>1092.6925051175599</v>
      </c>
      <c r="BC289">
        <v>0.754</v>
      </c>
    </row>
    <row r="290" spans="1:55" x14ac:dyDescent="0.25">
      <c r="A290">
        <v>11</v>
      </c>
      <c r="B290" t="s">
        <v>56</v>
      </c>
      <c r="C290" s="5">
        <v>2022</v>
      </c>
      <c r="D290" t="s">
        <v>58</v>
      </c>
      <c r="E290" s="3" t="s">
        <v>55</v>
      </c>
      <c r="F290" s="3" t="s">
        <v>54</v>
      </c>
      <c r="G290" s="1" t="s">
        <v>162</v>
      </c>
      <c r="H290" t="s">
        <v>24</v>
      </c>
      <c r="I290" t="s">
        <v>26</v>
      </c>
      <c r="J290" t="s">
        <v>62</v>
      </c>
      <c r="K290" t="s">
        <v>61</v>
      </c>
      <c r="L290" t="s">
        <v>29</v>
      </c>
      <c r="M290">
        <v>1</v>
      </c>
      <c r="N290" t="s">
        <v>75</v>
      </c>
      <c r="O290" t="s">
        <v>249</v>
      </c>
      <c r="P290" t="s">
        <v>152</v>
      </c>
      <c r="Q290" t="s">
        <v>74</v>
      </c>
      <c r="R290" t="s">
        <v>171</v>
      </c>
      <c r="S290" t="s">
        <v>548</v>
      </c>
      <c r="T290" t="s">
        <v>64</v>
      </c>
      <c r="U290" t="s">
        <v>201</v>
      </c>
      <c r="V290" t="s">
        <v>11</v>
      </c>
      <c r="W290" t="s">
        <v>414</v>
      </c>
      <c r="X290" t="s">
        <v>205</v>
      </c>
      <c r="AA290" t="s">
        <v>580</v>
      </c>
      <c r="AB290">
        <v>1</v>
      </c>
      <c r="AC290" t="s">
        <v>317</v>
      </c>
      <c r="AD290">
        <v>1</v>
      </c>
      <c r="AE290" t="s">
        <v>345</v>
      </c>
      <c r="AF290" t="str">
        <f t="shared" si="65"/>
        <v>NA</v>
      </c>
      <c r="AG290" t="str">
        <f t="shared" si="64"/>
        <v>NA</v>
      </c>
      <c r="AH290" t="str">
        <f t="shared" si="58"/>
        <v>NA</v>
      </c>
      <c r="AI290" t="str">
        <f t="shared" si="62"/>
        <v>NA</v>
      </c>
      <c r="AJ290">
        <f t="shared" si="59"/>
        <v>0</v>
      </c>
      <c r="AK290">
        <f t="shared" si="60"/>
        <v>0</v>
      </c>
      <c r="AL290">
        <f t="shared" si="61"/>
        <v>0</v>
      </c>
      <c r="AM290">
        <f t="shared" si="63"/>
        <v>0.58499999999999996</v>
      </c>
      <c r="AN290">
        <v>0.269851321599964</v>
      </c>
      <c r="AO290">
        <v>215.60230291535899</v>
      </c>
      <c r="AP290">
        <v>0.41499999999999998</v>
      </c>
      <c r="AQ290">
        <v>111</v>
      </c>
      <c r="AR290">
        <v>0.57501221382474699</v>
      </c>
      <c r="AS290">
        <v>0.49362669192071601</v>
      </c>
      <c r="AT290">
        <v>-0.30633142172882799</v>
      </c>
      <c r="AU290">
        <v>1.61537153634345</v>
      </c>
      <c r="AV290">
        <v>1000</v>
      </c>
      <c r="AW290">
        <v>0.24399999999999999</v>
      </c>
      <c r="AX290">
        <v>4.8001815906250304E-3</v>
      </c>
      <c r="AY290">
        <v>0.107787088263153</v>
      </c>
      <c r="AZ290">
        <v>-0.19053087735665</v>
      </c>
      <c r="BA290">
        <v>0.22402137855533499</v>
      </c>
      <c r="BB290">
        <v>1136.2502305098501</v>
      </c>
      <c r="BC290">
        <v>0.95399999999999996</v>
      </c>
    </row>
    <row r="291" spans="1:55" x14ac:dyDescent="0.25">
      <c r="A291">
        <v>11</v>
      </c>
      <c r="B291" t="s">
        <v>56</v>
      </c>
      <c r="C291" s="5">
        <v>2022</v>
      </c>
      <c r="D291" t="s">
        <v>58</v>
      </c>
      <c r="E291" s="3" t="s">
        <v>55</v>
      </c>
      <c r="F291" s="3" t="s">
        <v>54</v>
      </c>
      <c r="G291" s="1" t="s">
        <v>162</v>
      </c>
      <c r="H291" t="s">
        <v>24</v>
      </c>
      <c r="I291" t="s">
        <v>26</v>
      </c>
      <c r="J291" t="s">
        <v>62</v>
      </c>
      <c r="K291" t="s">
        <v>61</v>
      </c>
      <c r="L291" t="s">
        <v>29</v>
      </c>
      <c r="M291">
        <v>1</v>
      </c>
      <c r="N291" t="s">
        <v>75</v>
      </c>
      <c r="O291" t="s">
        <v>249</v>
      </c>
      <c r="P291" t="s">
        <v>152</v>
      </c>
      <c r="Q291" t="s">
        <v>74</v>
      </c>
      <c r="R291" t="s">
        <v>171</v>
      </c>
      <c r="S291" t="s">
        <v>548</v>
      </c>
      <c r="T291" t="s">
        <v>65</v>
      </c>
      <c r="U291" t="s">
        <v>187</v>
      </c>
      <c r="V291" t="s">
        <v>11</v>
      </c>
      <c r="W291" t="s">
        <v>414</v>
      </c>
      <c r="X291" t="s">
        <v>205</v>
      </c>
      <c r="AA291" t="s">
        <v>580</v>
      </c>
      <c r="AB291">
        <v>1</v>
      </c>
      <c r="AC291" t="s">
        <v>317</v>
      </c>
      <c r="AD291">
        <v>1</v>
      </c>
      <c r="AE291" t="s">
        <v>345</v>
      </c>
      <c r="AF291" t="str">
        <f t="shared" si="65"/>
        <v>NA</v>
      </c>
      <c r="AG291" t="str">
        <f t="shared" si="64"/>
        <v>NA</v>
      </c>
      <c r="AH291" t="str">
        <f t="shared" si="58"/>
        <v>NA</v>
      </c>
      <c r="AI291" t="str">
        <f t="shared" si="62"/>
        <v>NA</v>
      </c>
      <c r="AJ291">
        <f t="shared" si="59"/>
        <v>0</v>
      </c>
      <c r="AK291">
        <f t="shared" si="60"/>
        <v>0</v>
      </c>
      <c r="AL291">
        <f t="shared" si="61"/>
        <v>0</v>
      </c>
      <c r="AM291">
        <f t="shared" si="63"/>
        <v>0.53299999999999992</v>
      </c>
      <c r="AN291">
        <v>2.6608603078537101</v>
      </c>
      <c r="AO291">
        <v>5204.4004805833301</v>
      </c>
      <c r="AP291">
        <v>0.46700000000000003</v>
      </c>
      <c r="AQ291">
        <v>111</v>
      </c>
      <c r="AR291">
        <v>0.33510101732643999</v>
      </c>
      <c r="AS291">
        <v>0.44739188452657203</v>
      </c>
      <c r="AT291">
        <v>-0.57713752249037498</v>
      </c>
      <c r="AU291">
        <v>1.2044051774864799</v>
      </c>
      <c r="AV291">
        <v>1000</v>
      </c>
      <c r="AW291">
        <v>0.432</v>
      </c>
      <c r="AX291">
        <v>-4.3340501214430401E-2</v>
      </c>
      <c r="AY291">
        <v>7.4249507142287299E-2</v>
      </c>
      <c r="AZ291">
        <v>-0.17785908389487301</v>
      </c>
      <c r="BA291">
        <v>0.109202076608199</v>
      </c>
      <c r="BB291">
        <v>1000</v>
      </c>
      <c r="BC291">
        <v>0.55600000000000005</v>
      </c>
    </row>
    <row r="292" spans="1:55" x14ac:dyDescent="0.25">
      <c r="A292">
        <v>11</v>
      </c>
      <c r="B292" t="s">
        <v>56</v>
      </c>
      <c r="C292" s="5">
        <v>2022</v>
      </c>
      <c r="D292" t="s">
        <v>58</v>
      </c>
      <c r="E292" s="3" t="s">
        <v>55</v>
      </c>
      <c r="F292" s="3" t="s">
        <v>54</v>
      </c>
      <c r="G292" s="1" t="s">
        <v>162</v>
      </c>
      <c r="H292" t="s">
        <v>24</v>
      </c>
      <c r="I292" t="s">
        <v>26</v>
      </c>
      <c r="J292" t="s">
        <v>62</v>
      </c>
      <c r="K292" t="s">
        <v>61</v>
      </c>
      <c r="L292" t="s">
        <v>29</v>
      </c>
      <c r="M292">
        <v>1</v>
      </c>
      <c r="N292" t="s">
        <v>75</v>
      </c>
      <c r="O292" t="s">
        <v>249</v>
      </c>
      <c r="P292" t="s">
        <v>152</v>
      </c>
      <c r="Q292" t="s">
        <v>74</v>
      </c>
      <c r="R292" t="s">
        <v>171</v>
      </c>
      <c r="S292" t="s">
        <v>548</v>
      </c>
      <c r="T292" t="s">
        <v>66</v>
      </c>
      <c r="U292" t="s">
        <v>176</v>
      </c>
      <c r="V292" t="s">
        <v>40</v>
      </c>
      <c r="W292" t="s">
        <v>414</v>
      </c>
      <c r="X292" t="s">
        <v>205</v>
      </c>
      <c r="AA292" t="s">
        <v>580</v>
      </c>
      <c r="AB292">
        <v>1</v>
      </c>
      <c r="AC292" t="s">
        <v>317</v>
      </c>
      <c r="AD292">
        <v>1</v>
      </c>
      <c r="AE292" t="s">
        <v>344</v>
      </c>
      <c r="AF292" t="str">
        <f t="shared" si="65"/>
        <v>MISSING DATA</v>
      </c>
      <c r="AG292" t="str">
        <f t="shared" si="64"/>
        <v>MISSING DATA</v>
      </c>
      <c r="AH292" t="str">
        <f t="shared" si="58"/>
        <v>NA</v>
      </c>
      <c r="AI292" t="str">
        <f t="shared" si="62"/>
        <v>NA</v>
      </c>
      <c r="AJ292">
        <f t="shared" si="59"/>
        <v>0</v>
      </c>
      <c r="AK292">
        <f t="shared" si="60"/>
        <v>0</v>
      </c>
      <c r="AL292" t="str">
        <f t="shared" si="61"/>
        <v>NA</v>
      </c>
      <c r="AM292" t="str">
        <f t="shared" si="63"/>
        <v>NA</v>
      </c>
      <c r="AN292" t="s">
        <v>345</v>
      </c>
      <c r="AO292" t="s">
        <v>345</v>
      </c>
      <c r="AP292" t="s">
        <v>345</v>
      </c>
      <c r="AQ292" t="s">
        <v>345</v>
      </c>
      <c r="AR292" t="s">
        <v>345</v>
      </c>
      <c r="AS292" t="s">
        <v>345</v>
      </c>
      <c r="AT292" t="s">
        <v>345</v>
      </c>
      <c r="AU292" t="s">
        <v>345</v>
      </c>
      <c r="AV292" t="s">
        <v>345</v>
      </c>
      <c r="AW292" t="s">
        <v>345</v>
      </c>
      <c r="AX292" t="s">
        <v>345</v>
      </c>
      <c r="AY292" t="s">
        <v>345</v>
      </c>
      <c r="AZ292" t="s">
        <v>345</v>
      </c>
      <c r="BA292" t="s">
        <v>345</v>
      </c>
      <c r="BB292" t="s">
        <v>345</v>
      </c>
      <c r="BC292" t="s">
        <v>345</v>
      </c>
    </row>
    <row r="293" spans="1:55" x14ac:dyDescent="0.25">
      <c r="A293">
        <v>11</v>
      </c>
      <c r="B293" t="s">
        <v>56</v>
      </c>
      <c r="C293" s="5">
        <v>2022</v>
      </c>
      <c r="D293" t="s">
        <v>58</v>
      </c>
      <c r="E293" s="3" t="s">
        <v>55</v>
      </c>
      <c r="F293" s="3" t="s">
        <v>54</v>
      </c>
      <c r="G293" s="1" t="s">
        <v>162</v>
      </c>
      <c r="H293" t="s">
        <v>24</v>
      </c>
      <c r="I293" t="s">
        <v>26</v>
      </c>
      <c r="J293" t="s">
        <v>62</v>
      </c>
      <c r="K293" t="s">
        <v>61</v>
      </c>
      <c r="L293" t="s">
        <v>29</v>
      </c>
      <c r="M293">
        <v>1</v>
      </c>
      <c r="N293" t="s">
        <v>75</v>
      </c>
      <c r="O293" t="s">
        <v>249</v>
      </c>
      <c r="P293" t="s">
        <v>152</v>
      </c>
      <c r="Q293" t="s">
        <v>74</v>
      </c>
      <c r="R293" t="s">
        <v>171</v>
      </c>
      <c r="S293" t="s">
        <v>548</v>
      </c>
      <c r="T293" t="s">
        <v>67</v>
      </c>
      <c r="U293" t="s">
        <v>177</v>
      </c>
      <c r="V293" t="s">
        <v>40</v>
      </c>
      <c r="W293" t="s">
        <v>414</v>
      </c>
      <c r="X293" t="s">
        <v>205</v>
      </c>
      <c r="AA293" t="s">
        <v>580</v>
      </c>
      <c r="AB293">
        <v>1</v>
      </c>
      <c r="AC293" t="s">
        <v>317</v>
      </c>
      <c r="AD293">
        <v>1</v>
      </c>
      <c r="AE293" t="s">
        <v>344</v>
      </c>
      <c r="AF293" t="str">
        <f t="shared" si="65"/>
        <v>negative directional</v>
      </c>
      <c r="AG293" t="str">
        <f t="shared" si="64"/>
        <v>negative directional</v>
      </c>
      <c r="AH293">
        <f t="shared" si="58"/>
        <v>-0.58110107747083095</v>
      </c>
      <c r="AI293">
        <f t="shared" si="62"/>
        <v>0.18745695773850499</v>
      </c>
      <c r="AJ293">
        <f t="shared" si="59"/>
        <v>1</v>
      </c>
      <c r="AK293">
        <f t="shared" si="60"/>
        <v>0</v>
      </c>
      <c r="AL293">
        <f t="shared" si="61"/>
        <v>0</v>
      </c>
      <c r="AM293">
        <f t="shared" si="63"/>
        <v>0.36899999999999999</v>
      </c>
      <c r="AN293">
        <v>-0.88708638548931595</v>
      </c>
      <c r="AO293">
        <v>106.90343779059199</v>
      </c>
      <c r="AP293">
        <v>0.63100000000000001</v>
      </c>
      <c r="AQ293">
        <v>111</v>
      </c>
      <c r="AR293">
        <v>-0.58110107747083095</v>
      </c>
      <c r="AS293">
        <v>0.18745695773850499</v>
      </c>
      <c r="AT293">
        <v>-0.91788780917158896</v>
      </c>
      <c r="AU293">
        <v>-0.19117312179878401</v>
      </c>
      <c r="AV293">
        <v>1000</v>
      </c>
      <c r="AW293">
        <v>2E-3</v>
      </c>
      <c r="AX293">
        <v>-4.6133391914498202E-2</v>
      </c>
      <c r="AY293">
        <v>0.192232570405825</v>
      </c>
      <c r="AZ293">
        <v>-0.44309806610635899</v>
      </c>
      <c r="BA293">
        <v>0.30843998147065599</v>
      </c>
      <c r="BB293">
        <v>1000</v>
      </c>
      <c r="BC293">
        <v>0.78800000000000003</v>
      </c>
    </row>
    <row r="294" spans="1:55" x14ac:dyDescent="0.25">
      <c r="A294">
        <v>11</v>
      </c>
      <c r="B294" t="s">
        <v>56</v>
      </c>
      <c r="C294" s="5">
        <v>2022</v>
      </c>
      <c r="D294" t="s">
        <v>58</v>
      </c>
      <c r="E294" s="3" t="s">
        <v>55</v>
      </c>
      <c r="F294" s="3" t="s">
        <v>54</v>
      </c>
      <c r="G294" s="1" t="s">
        <v>162</v>
      </c>
      <c r="H294" t="s">
        <v>24</v>
      </c>
      <c r="I294" t="s">
        <v>26</v>
      </c>
      <c r="J294" t="s">
        <v>62</v>
      </c>
      <c r="K294" t="s">
        <v>61</v>
      </c>
      <c r="L294" t="s">
        <v>29</v>
      </c>
      <c r="M294">
        <v>1</v>
      </c>
      <c r="N294" t="s">
        <v>75</v>
      </c>
      <c r="O294" t="s">
        <v>249</v>
      </c>
      <c r="P294" t="s">
        <v>152</v>
      </c>
      <c r="Q294" t="s">
        <v>74</v>
      </c>
      <c r="R294" t="s">
        <v>171</v>
      </c>
      <c r="S294" t="s">
        <v>548</v>
      </c>
      <c r="T294" t="s">
        <v>68</v>
      </c>
      <c r="U294" t="s">
        <v>178</v>
      </c>
      <c r="V294" t="s">
        <v>40</v>
      </c>
      <c r="W294" t="s">
        <v>414</v>
      </c>
      <c r="X294" t="s">
        <v>205</v>
      </c>
      <c r="AA294" t="s">
        <v>580</v>
      </c>
      <c r="AB294">
        <v>1</v>
      </c>
      <c r="AC294" t="s">
        <v>317</v>
      </c>
      <c r="AD294">
        <v>1</v>
      </c>
      <c r="AE294" t="s">
        <v>345</v>
      </c>
      <c r="AF294" t="str">
        <f t="shared" si="65"/>
        <v>not in range</v>
      </c>
      <c r="AG294" t="str">
        <f t="shared" si="64"/>
        <v>disruptive</v>
      </c>
      <c r="AH294">
        <f t="shared" si="58"/>
        <v>0.60346522165705396</v>
      </c>
      <c r="AI294">
        <f t="shared" si="62"/>
        <v>0.28419763599690401</v>
      </c>
      <c r="AJ294">
        <f t="shared" si="59"/>
        <v>0</v>
      </c>
      <c r="AK294">
        <f t="shared" si="60"/>
        <v>1</v>
      </c>
      <c r="AL294">
        <f t="shared" si="61"/>
        <v>0</v>
      </c>
      <c r="AM294">
        <f t="shared" si="63"/>
        <v>9.099999999999997E-2</v>
      </c>
      <c r="AN294">
        <v>2.0350674637577102</v>
      </c>
      <c r="AO294">
        <v>4.14783171409149</v>
      </c>
      <c r="AP294">
        <v>0.90900000000000003</v>
      </c>
      <c r="AQ294">
        <v>111</v>
      </c>
      <c r="AR294">
        <v>-1.23318214911577</v>
      </c>
      <c r="AS294">
        <v>0.74248372252585504</v>
      </c>
      <c r="AT294">
        <v>-2.6155442796807602</v>
      </c>
      <c r="AU294">
        <v>0.17721362676820701</v>
      </c>
      <c r="AV294">
        <v>1000</v>
      </c>
      <c r="AW294">
        <v>9.8000000000000004E-2</v>
      </c>
      <c r="AX294">
        <v>0.30173261082852698</v>
      </c>
      <c r="AY294">
        <v>0.142098817998452</v>
      </c>
      <c r="AZ294">
        <v>2.8254173506866199E-2</v>
      </c>
      <c r="BA294">
        <v>0.57576980328303795</v>
      </c>
      <c r="BB294">
        <v>999.99999999999898</v>
      </c>
      <c r="BC294">
        <v>0.04</v>
      </c>
    </row>
    <row r="295" spans="1:55" x14ac:dyDescent="0.25">
      <c r="A295">
        <v>11</v>
      </c>
      <c r="B295" t="s">
        <v>56</v>
      </c>
      <c r="C295" s="5">
        <v>2022</v>
      </c>
      <c r="D295" t="s">
        <v>58</v>
      </c>
      <c r="E295" s="3" t="s">
        <v>55</v>
      </c>
      <c r="F295" s="3" t="s">
        <v>54</v>
      </c>
      <c r="G295" s="1" t="s">
        <v>162</v>
      </c>
      <c r="H295" t="s">
        <v>24</v>
      </c>
      <c r="I295" t="s">
        <v>26</v>
      </c>
      <c r="J295" t="s">
        <v>62</v>
      </c>
      <c r="K295" t="s">
        <v>61</v>
      </c>
      <c r="L295" t="s">
        <v>29</v>
      </c>
      <c r="M295">
        <v>1</v>
      </c>
      <c r="N295" t="s">
        <v>75</v>
      </c>
      <c r="O295" t="s">
        <v>249</v>
      </c>
      <c r="P295" t="s">
        <v>152</v>
      </c>
      <c r="Q295" t="s">
        <v>74</v>
      </c>
      <c r="R295" t="s">
        <v>171</v>
      </c>
      <c r="S295" t="s">
        <v>548</v>
      </c>
      <c r="T295" t="s">
        <v>69</v>
      </c>
      <c r="U295" t="s">
        <v>179</v>
      </c>
      <c r="V295" t="s">
        <v>40</v>
      </c>
      <c r="W295" t="s">
        <v>414</v>
      </c>
      <c r="X295" t="s">
        <v>205</v>
      </c>
      <c r="AA295" t="s">
        <v>580</v>
      </c>
      <c r="AB295">
        <v>1</v>
      </c>
      <c r="AC295" t="s">
        <v>317</v>
      </c>
      <c r="AD295">
        <v>1</v>
      </c>
      <c r="AE295" t="s">
        <v>345</v>
      </c>
      <c r="AF295" t="str">
        <f t="shared" si="65"/>
        <v>MISSING DATA</v>
      </c>
      <c r="AG295" t="str">
        <f t="shared" si="64"/>
        <v>MISSING DATA</v>
      </c>
      <c r="AH295" t="str">
        <f t="shared" si="58"/>
        <v>NA</v>
      </c>
      <c r="AI295" t="str">
        <f t="shared" si="62"/>
        <v>NA</v>
      </c>
      <c r="AJ295">
        <f t="shared" si="59"/>
        <v>0</v>
      </c>
      <c r="AK295">
        <f t="shared" si="60"/>
        <v>0</v>
      </c>
      <c r="AL295" t="str">
        <f t="shared" si="61"/>
        <v>NA</v>
      </c>
      <c r="AM295" t="str">
        <f t="shared" si="63"/>
        <v>NA</v>
      </c>
      <c r="AN295" t="s">
        <v>345</v>
      </c>
      <c r="AO295" t="s">
        <v>345</v>
      </c>
      <c r="AP295" t="s">
        <v>345</v>
      </c>
      <c r="AQ295" t="s">
        <v>345</v>
      </c>
      <c r="AR295" t="s">
        <v>345</v>
      </c>
      <c r="AS295" t="s">
        <v>345</v>
      </c>
      <c r="AT295" t="s">
        <v>345</v>
      </c>
      <c r="AU295" t="s">
        <v>345</v>
      </c>
      <c r="AV295" t="s">
        <v>345</v>
      </c>
      <c r="AW295" t="s">
        <v>345</v>
      </c>
      <c r="AX295" t="s">
        <v>345</v>
      </c>
      <c r="AY295" t="s">
        <v>345</v>
      </c>
      <c r="AZ295" t="s">
        <v>345</v>
      </c>
      <c r="BA295" t="s">
        <v>345</v>
      </c>
      <c r="BB295" t="s">
        <v>345</v>
      </c>
      <c r="BC295" t="s">
        <v>345</v>
      </c>
    </row>
    <row r="296" spans="1:55" x14ac:dyDescent="0.25">
      <c r="A296">
        <v>11</v>
      </c>
      <c r="B296" t="s">
        <v>56</v>
      </c>
      <c r="C296" s="5">
        <v>2022</v>
      </c>
      <c r="D296" t="s">
        <v>58</v>
      </c>
      <c r="E296" s="3" t="s">
        <v>55</v>
      </c>
      <c r="F296" s="3" t="s">
        <v>54</v>
      </c>
      <c r="G296" s="1" t="s">
        <v>162</v>
      </c>
      <c r="H296" t="s">
        <v>24</v>
      </c>
      <c r="I296" t="s">
        <v>26</v>
      </c>
      <c r="J296" t="s">
        <v>62</v>
      </c>
      <c r="K296" t="s">
        <v>61</v>
      </c>
      <c r="L296" t="s">
        <v>29</v>
      </c>
      <c r="M296">
        <v>1</v>
      </c>
      <c r="N296" t="s">
        <v>75</v>
      </c>
      <c r="O296" t="s">
        <v>249</v>
      </c>
      <c r="P296" t="s">
        <v>152</v>
      </c>
      <c r="Q296" t="s">
        <v>74</v>
      </c>
      <c r="R296" t="s">
        <v>171</v>
      </c>
      <c r="S296" t="s">
        <v>548</v>
      </c>
      <c r="T296" t="s">
        <v>70</v>
      </c>
      <c r="U296" t="s">
        <v>180</v>
      </c>
      <c r="V296" t="s">
        <v>40</v>
      </c>
      <c r="W296" t="s">
        <v>414</v>
      </c>
      <c r="X296" t="s">
        <v>205</v>
      </c>
      <c r="AA296" t="s">
        <v>580</v>
      </c>
      <c r="AB296">
        <v>1</v>
      </c>
      <c r="AC296" t="s">
        <v>317</v>
      </c>
      <c r="AD296">
        <v>1</v>
      </c>
      <c r="AE296" t="s">
        <v>345</v>
      </c>
      <c r="AF296" t="str">
        <f t="shared" si="65"/>
        <v>NA</v>
      </c>
      <c r="AG296" t="str">
        <f t="shared" si="64"/>
        <v>NA</v>
      </c>
      <c r="AH296" t="str">
        <f t="shared" si="58"/>
        <v>NA</v>
      </c>
      <c r="AI296" t="str">
        <f t="shared" si="62"/>
        <v>NA</v>
      </c>
      <c r="AJ296">
        <f t="shared" si="59"/>
        <v>0</v>
      </c>
      <c r="AK296">
        <f t="shared" si="60"/>
        <v>0</v>
      </c>
      <c r="AL296">
        <f t="shared" si="61"/>
        <v>0</v>
      </c>
      <c r="AM296">
        <f t="shared" si="63"/>
        <v>7.8999999999999959E-2</v>
      </c>
      <c r="AN296">
        <v>-1.01927818493567</v>
      </c>
      <c r="AO296">
        <v>5.7775571856743602</v>
      </c>
      <c r="AP296">
        <v>0.92100000000000004</v>
      </c>
      <c r="AQ296">
        <v>111</v>
      </c>
      <c r="AR296">
        <v>0.83827843767392696</v>
      </c>
      <c r="AS296">
        <v>0.48206026508303201</v>
      </c>
      <c r="AT296">
        <v>-9.1602414475346394E-2</v>
      </c>
      <c r="AU296">
        <v>1.77019316946098</v>
      </c>
      <c r="AV296">
        <v>1000</v>
      </c>
      <c r="AW296">
        <v>7.8000000000000097E-2</v>
      </c>
      <c r="AX296">
        <v>0.37689908828884899</v>
      </c>
      <c r="AY296">
        <v>0.30415479657913702</v>
      </c>
      <c r="AZ296">
        <v>-0.213693307618087</v>
      </c>
      <c r="BA296">
        <v>0.93639112473465502</v>
      </c>
      <c r="BB296">
        <v>999.99999999999898</v>
      </c>
      <c r="BC296">
        <v>0.214</v>
      </c>
    </row>
    <row r="297" spans="1:55" x14ac:dyDescent="0.25">
      <c r="A297">
        <v>11</v>
      </c>
      <c r="B297" t="s">
        <v>56</v>
      </c>
      <c r="C297" s="5">
        <v>2022</v>
      </c>
      <c r="D297" t="s">
        <v>58</v>
      </c>
      <c r="E297" s="3" t="s">
        <v>55</v>
      </c>
      <c r="F297" s="3" t="s">
        <v>54</v>
      </c>
      <c r="G297" s="1" t="s">
        <v>162</v>
      </c>
      <c r="H297" t="s">
        <v>24</v>
      </c>
      <c r="I297" t="s">
        <v>26</v>
      </c>
      <c r="J297" t="s">
        <v>62</v>
      </c>
      <c r="K297" t="s">
        <v>61</v>
      </c>
      <c r="L297" t="s">
        <v>29</v>
      </c>
      <c r="M297">
        <v>1</v>
      </c>
      <c r="N297" t="s">
        <v>75</v>
      </c>
      <c r="O297" t="s">
        <v>249</v>
      </c>
      <c r="P297" t="s">
        <v>152</v>
      </c>
      <c r="Q297" t="s">
        <v>74</v>
      </c>
      <c r="R297" t="s">
        <v>171</v>
      </c>
      <c r="S297" t="s">
        <v>548</v>
      </c>
      <c r="T297" t="s">
        <v>71</v>
      </c>
      <c r="U297" t="s">
        <v>181</v>
      </c>
      <c r="V297" t="s">
        <v>40</v>
      </c>
      <c r="W297" t="s">
        <v>414</v>
      </c>
      <c r="X297" t="s">
        <v>205</v>
      </c>
      <c r="AA297" t="s">
        <v>580</v>
      </c>
      <c r="AB297">
        <v>1</v>
      </c>
      <c r="AC297" t="s">
        <v>317</v>
      </c>
      <c r="AD297">
        <v>1</v>
      </c>
      <c r="AE297" t="s">
        <v>345</v>
      </c>
      <c r="AF297" t="str">
        <f t="shared" si="65"/>
        <v>NA</v>
      </c>
      <c r="AG297" t="str">
        <f t="shared" si="64"/>
        <v>NA</v>
      </c>
      <c r="AH297" t="str">
        <f t="shared" si="58"/>
        <v>NA</v>
      </c>
      <c r="AI297" t="str">
        <f t="shared" si="62"/>
        <v>NA</v>
      </c>
      <c r="AJ297">
        <f t="shared" si="59"/>
        <v>0</v>
      </c>
      <c r="AK297">
        <f t="shared" si="60"/>
        <v>0</v>
      </c>
      <c r="AL297">
        <f t="shared" si="61"/>
        <v>1</v>
      </c>
      <c r="AM297">
        <f t="shared" si="63"/>
        <v>4.500000000000004E-2</v>
      </c>
      <c r="AN297">
        <v>0.62295248599625497</v>
      </c>
      <c r="AO297">
        <v>3.3822066371697099</v>
      </c>
      <c r="AP297">
        <v>0.95499999999999996</v>
      </c>
      <c r="AQ297">
        <v>111</v>
      </c>
      <c r="AR297">
        <v>0.46910356045109203</v>
      </c>
      <c r="AS297">
        <v>0.35405017409492101</v>
      </c>
      <c r="AT297">
        <v>-0.26096434998908102</v>
      </c>
      <c r="AU297">
        <v>1.0818958382733399</v>
      </c>
      <c r="AV297">
        <v>1000</v>
      </c>
      <c r="AW297">
        <v>0.182</v>
      </c>
      <c r="AX297">
        <v>-0.32719347351329398</v>
      </c>
      <c r="AY297">
        <v>0.29571900363072401</v>
      </c>
      <c r="AZ297">
        <v>-0.910575584275648</v>
      </c>
      <c r="BA297">
        <v>0.24505739767755599</v>
      </c>
      <c r="BB297">
        <v>1000</v>
      </c>
      <c r="BC297">
        <v>0.26600000000000001</v>
      </c>
    </row>
    <row r="298" spans="1:55" x14ac:dyDescent="0.25">
      <c r="A298">
        <v>11</v>
      </c>
      <c r="B298" t="s">
        <v>56</v>
      </c>
      <c r="C298" s="5">
        <v>2022</v>
      </c>
      <c r="D298" t="s">
        <v>58</v>
      </c>
      <c r="E298" s="3" t="s">
        <v>55</v>
      </c>
      <c r="F298" s="3" t="s">
        <v>54</v>
      </c>
      <c r="G298" s="1" t="s">
        <v>162</v>
      </c>
      <c r="H298" t="s">
        <v>24</v>
      </c>
      <c r="I298" t="s">
        <v>26</v>
      </c>
      <c r="J298" t="s">
        <v>62</v>
      </c>
      <c r="K298" t="s">
        <v>61</v>
      </c>
      <c r="L298" t="s">
        <v>29</v>
      </c>
      <c r="M298">
        <v>1</v>
      </c>
      <c r="N298" t="s">
        <v>75</v>
      </c>
      <c r="O298" t="s">
        <v>249</v>
      </c>
      <c r="P298" t="s">
        <v>152</v>
      </c>
      <c r="Q298" t="s">
        <v>74</v>
      </c>
      <c r="R298" t="s">
        <v>171</v>
      </c>
      <c r="S298" t="s">
        <v>548</v>
      </c>
      <c r="T298" t="s">
        <v>184</v>
      </c>
      <c r="U298" t="s">
        <v>182</v>
      </c>
      <c r="V298" t="s">
        <v>40</v>
      </c>
      <c r="W298" t="s">
        <v>414</v>
      </c>
      <c r="X298" t="s">
        <v>205</v>
      </c>
      <c r="AA298" t="s">
        <v>580</v>
      </c>
      <c r="AB298">
        <v>1</v>
      </c>
      <c r="AC298" t="s">
        <v>317</v>
      </c>
      <c r="AD298">
        <v>1</v>
      </c>
      <c r="AE298" t="s">
        <v>345</v>
      </c>
      <c r="AF298" t="str">
        <f t="shared" si="65"/>
        <v>NA</v>
      </c>
      <c r="AG298" t="str">
        <f t="shared" si="64"/>
        <v>NA</v>
      </c>
      <c r="AH298" t="str">
        <f t="shared" si="58"/>
        <v>NA</v>
      </c>
      <c r="AI298" t="str">
        <f t="shared" si="62"/>
        <v>NA</v>
      </c>
      <c r="AJ298">
        <f t="shared" si="59"/>
        <v>0</v>
      </c>
      <c r="AK298">
        <f t="shared" si="60"/>
        <v>0</v>
      </c>
      <c r="AL298">
        <f t="shared" si="61"/>
        <v>0</v>
      </c>
      <c r="AM298">
        <f t="shared" si="63"/>
        <v>9.1999999999999971E-2</v>
      </c>
      <c r="AN298">
        <v>0.77834038938268002</v>
      </c>
      <c r="AO298">
        <v>7.3253033733814501</v>
      </c>
      <c r="AP298">
        <v>0.90800000000000003</v>
      </c>
      <c r="AQ298">
        <v>111</v>
      </c>
      <c r="AR298">
        <v>0.32962776645229902</v>
      </c>
      <c r="AS298">
        <v>0.207658535052649</v>
      </c>
      <c r="AT298">
        <v>-8.0081467662239406E-2</v>
      </c>
      <c r="AU298">
        <v>0.71367879098397702</v>
      </c>
      <c r="AV298">
        <v>999.99999999999898</v>
      </c>
      <c r="AW298">
        <v>0.1</v>
      </c>
      <c r="AX298">
        <v>-0.18625060550789199</v>
      </c>
      <c r="AY298">
        <v>0.131672314542924</v>
      </c>
      <c r="AZ298">
        <v>-0.43045344868005497</v>
      </c>
      <c r="BA298">
        <v>8.2275341184867998E-2</v>
      </c>
      <c r="BB298">
        <v>1000</v>
      </c>
      <c r="BC298">
        <v>0.152</v>
      </c>
    </row>
    <row r="299" spans="1:55" x14ac:dyDescent="0.25">
      <c r="A299">
        <v>11</v>
      </c>
      <c r="B299" t="s">
        <v>56</v>
      </c>
      <c r="C299" s="5">
        <v>2022</v>
      </c>
      <c r="D299" t="s">
        <v>58</v>
      </c>
      <c r="E299" s="3" t="s">
        <v>55</v>
      </c>
      <c r="F299" s="3" t="s">
        <v>54</v>
      </c>
      <c r="G299" s="1" t="s">
        <v>162</v>
      </c>
      <c r="H299" t="s">
        <v>24</v>
      </c>
      <c r="I299" t="s">
        <v>26</v>
      </c>
      <c r="J299" t="s">
        <v>62</v>
      </c>
      <c r="K299" t="s">
        <v>61</v>
      </c>
      <c r="L299" t="s">
        <v>29</v>
      </c>
      <c r="M299">
        <v>1</v>
      </c>
      <c r="N299" t="s">
        <v>75</v>
      </c>
      <c r="O299" t="s">
        <v>249</v>
      </c>
      <c r="P299" t="s">
        <v>152</v>
      </c>
      <c r="Q299" t="s">
        <v>74</v>
      </c>
      <c r="R299" t="s">
        <v>171</v>
      </c>
      <c r="S299" t="s">
        <v>548</v>
      </c>
      <c r="T299" t="s">
        <v>185</v>
      </c>
      <c r="U299" t="s">
        <v>183</v>
      </c>
      <c r="V299" t="s">
        <v>40</v>
      </c>
      <c r="W299" t="s">
        <v>414</v>
      </c>
      <c r="X299" t="s">
        <v>205</v>
      </c>
      <c r="AA299" t="s">
        <v>580</v>
      </c>
      <c r="AB299">
        <v>1</v>
      </c>
      <c r="AC299" t="s">
        <v>317</v>
      </c>
      <c r="AD299">
        <v>1</v>
      </c>
      <c r="AE299" t="s">
        <v>343</v>
      </c>
      <c r="AF299" t="str">
        <f t="shared" si="65"/>
        <v>positive directional</v>
      </c>
      <c r="AG299" t="str">
        <f t="shared" si="64"/>
        <v>positive directional</v>
      </c>
      <c r="AH299">
        <f t="shared" si="58"/>
        <v>1.1991495277387101</v>
      </c>
      <c r="AI299">
        <f t="shared" si="62"/>
        <v>0.54862485264592997</v>
      </c>
      <c r="AJ299">
        <f t="shared" si="59"/>
        <v>1</v>
      </c>
      <c r="AK299">
        <f t="shared" si="60"/>
        <v>0</v>
      </c>
      <c r="AL299">
        <f t="shared" si="61"/>
        <v>0</v>
      </c>
      <c r="AM299">
        <f t="shared" si="63"/>
        <v>0.93599999999999994</v>
      </c>
      <c r="AN299">
        <v>-5.2498838749230599</v>
      </c>
      <c r="AO299">
        <v>128.780737186968</v>
      </c>
      <c r="AP299">
        <v>6.4000000000000001E-2</v>
      </c>
      <c r="AQ299">
        <v>111</v>
      </c>
      <c r="AR299">
        <v>1.1991495277387101</v>
      </c>
      <c r="AS299">
        <v>0.54862485264592997</v>
      </c>
      <c r="AT299">
        <v>0.185133444581879</v>
      </c>
      <c r="AU299">
        <v>2.2809622459462799</v>
      </c>
      <c r="AV299">
        <v>1000</v>
      </c>
      <c r="AW299">
        <v>0.03</v>
      </c>
      <c r="AX299">
        <v>8.5026804924593094E-2</v>
      </c>
      <c r="AY299">
        <v>9.4190224863240302E-2</v>
      </c>
      <c r="AZ299">
        <v>-9.9351092060260299E-2</v>
      </c>
      <c r="BA299">
        <v>0.25886600880767202</v>
      </c>
      <c r="BB299">
        <v>1000</v>
      </c>
      <c r="BC299">
        <v>0.38800000000000001</v>
      </c>
    </row>
    <row r="300" spans="1:55" x14ac:dyDescent="0.25">
      <c r="A300">
        <v>11</v>
      </c>
      <c r="B300" t="s">
        <v>56</v>
      </c>
      <c r="C300" s="5">
        <v>2022</v>
      </c>
      <c r="D300" t="s">
        <v>58</v>
      </c>
      <c r="E300" s="3" t="s">
        <v>55</v>
      </c>
      <c r="F300" s="3" t="s">
        <v>54</v>
      </c>
      <c r="G300" s="1" t="s">
        <v>162</v>
      </c>
      <c r="H300" t="s">
        <v>24</v>
      </c>
      <c r="I300" t="s">
        <v>26</v>
      </c>
      <c r="J300" t="s">
        <v>62</v>
      </c>
      <c r="K300" t="s">
        <v>61</v>
      </c>
      <c r="L300" t="s">
        <v>29</v>
      </c>
      <c r="M300">
        <v>1</v>
      </c>
      <c r="N300" t="s">
        <v>75</v>
      </c>
      <c r="O300" t="s">
        <v>249</v>
      </c>
      <c r="P300" t="s">
        <v>152</v>
      </c>
      <c r="Q300" t="s">
        <v>74</v>
      </c>
      <c r="R300" t="s">
        <v>171</v>
      </c>
      <c r="S300" t="s">
        <v>548</v>
      </c>
      <c r="T300" t="s">
        <v>72</v>
      </c>
      <c r="U300" t="s">
        <v>186</v>
      </c>
      <c r="V300" t="s">
        <v>40</v>
      </c>
      <c r="W300" t="s">
        <v>414</v>
      </c>
      <c r="X300" t="s">
        <v>205</v>
      </c>
      <c r="AA300" t="s">
        <v>580</v>
      </c>
      <c r="AB300">
        <v>1</v>
      </c>
      <c r="AC300" t="s">
        <v>317</v>
      </c>
      <c r="AD300">
        <v>1</v>
      </c>
      <c r="AE300" t="s">
        <v>345</v>
      </c>
      <c r="AF300" t="str">
        <f t="shared" si="65"/>
        <v>NA</v>
      </c>
      <c r="AG300" t="str">
        <f t="shared" si="64"/>
        <v>NA</v>
      </c>
      <c r="AH300" t="str">
        <f t="shared" si="58"/>
        <v>NA</v>
      </c>
      <c r="AI300" t="str">
        <f t="shared" si="62"/>
        <v>NA</v>
      </c>
      <c r="AJ300">
        <f t="shared" si="59"/>
        <v>0</v>
      </c>
      <c r="AK300">
        <f t="shared" si="60"/>
        <v>0</v>
      </c>
      <c r="AL300">
        <f t="shared" si="61"/>
        <v>0</v>
      </c>
      <c r="AM300">
        <f t="shared" si="63"/>
        <v>0.32599999999999996</v>
      </c>
      <c r="AN300">
        <v>1.1098690682724499</v>
      </c>
      <c r="AO300">
        <v>52.082829880841999</v>
      </c>
      <c r="AP300">
        <v>0.67400000000000004</v>
      </c>
      <c r="AQ300">
        <v>111</v>
      </c>
      <c r="AR300">
        <v>-6.8515588487038898E-2</v>
      </c>
      <c r="AS300">
        <v>0.309248523073829</v>
      </c>
      <c r="AT300">
        <v>-0.60326729385269595</v>
      </c>
      <c r="AU300">
        <v>0.56642962845217004</v>
      </c>
      <c r="AV300">
        <v>1000</v>
      </c>
      <c r="AW300">
        <v>0.82</v>
      </c>
      <c r="AX300">
        <v>-2.6080827511681798E-2</v>
      </c>
      <c r="AY300">
        <v>7.7541644134337895E-2</v>
      </c>
      <c r="AZ300">
        <v>-0.190683754934071</v>
      </c>
      <c r="BA300">
        <v>0.114013250626158</v>
      </c>
      <c r="BB300">
        <v>903.71104432794505</v>
      </c>
      <c r="BC300">
        <v>0.73599999999999999</v>
      </c>
    </row>
    <row r="301" spans="1:55" x14ac:dyDescent="0.25">
      <c r="A301">
        <v>11</v>
      </c>
      <c r="B301" t="s">
        <v>56</v>
      </c>
      <c r="C301" s="5">
        <v>2022</v>
      </c>
      <c r="D301" t="s">
        <v>58</v>
      </c>
      <c r="E301" s="3" t="s">
        <v>55</v>
      </c>
      <c r="F301" s="3" t="s">
        <v>54</v>
      </c>
      <c r="G301" s="1" t="s">
        <v>162</v>
      </c>
      <c r="H301" t="s">
        <v>24</v>
      </c>
      <c r="I301" t="s">
        <v>26</v>
      </c>
      <c r="J301" t="s">
        <v>62</v>
      </c>
      <c r="K301" t="s">
        <v>61</v>
      </c>
      <c r="L301" t="s">
        <v>29</v>
      </c>
      <c r="M301">
        <v>1</v>
      </c>
      <c r="N301" t="s">
        <v>75</v>
      </c>
      <c r="O301" t="s">
        <v>249</v>
      </c>
      <c r="P301" t="s">
        <v>152</v>
      </c>
      <c r="Q301" t="s">
        <v>74</v>
      </c>
      <c r="R301" t="s">
        <v>171</v>
      </c>
      <c r="S301" t="s">
        <v>548</v>
      </c>
      <c r="T301" t="s">
        <v>196</v>
      </c>
      <c r="U301" t="s">
        <v>175</v>
      </c>
      <c r="V301" t="s">
        <v>13</v>
      </c>
      <c r="W301" t="s">
        <v>414</v>
      </c>
      <c r="X301" t="s">
        <v>205</v>
      </c>
      <c r="AA301" t="s">
        <v>580</v>
      </c>
      <c r="AB301">
        <v>1</v>
      </c>
      <c r="AC301" t="s">
        <v>317</v>
      </c>
      <c r="AD301">
        <v>1</v>
      </c>
      <c r="AE301" t="s">
        <v>345</v>
      </c>
      <c r="AF301" t="str">
        <f t="shared" si="65"/>
        <v>NA</v>
      </c>
      <c r="AG301" t="str">
        <f t="shared" si="64"/>
        <v>NA</v>
      </c>
      <c r="AH301" t="str">
        <f t="shared" si="58"/>
        <v>NA</v>
      </c>
      <c r="AI301" t="str">
        <f t="shared" si="62"/>
        <v>NA</v>
      </c>
      <c r="AJ301">
        <f t="shared" si="59"/>
        <v>0</v>
      </c>
      <c r="AK301">
        <f t="shared" si="60"/>
        <v>0</v>
      </c>
      <c r="AL301">
        <f t="shared" si="61"/>
        <v>0</v>
      </c>
      <c r="AM301">
        <f t="shared" si="63"/>
        <v>0.19099999999999995</v>
      </c>
      <c r="AN301">
        <v>-1.2501028260521201</v>
      </c>
      <c r="AO301">
        <v>14.2915473532767</v>
      </c>
      <c r="AP301">
        <v>0.80900000000000005</v>
      </c>
      <c r="AQ301">
        <v>111</v>
      </c>
      <c r="AR301">
        <v>-0.49767451209514502</v>
      </c>
      <c r="AS301">
        <v>0.335070457931335</v>
      </c>
      <c r="AT301">
        <v>-1.0799588622612599</v>
      </c>
      <c r="AU301">
        <v>0.25872884056298101</v>
      </c>
      <c r="AV301">
        <v>1156.2463695664001</v>
      </c>
      <c r="AW301">
        <v>0.14199999999999999</v>
      </c>
      <c r="AX301">
        <v>-0.13652143346981499</v>
      </c>
      <c r="AY301">
        <v>0.187592503521298</v>
      </c>
      <c r="AZ301">
        <v>-0.50321761061786696</v>
      </c>
      <c r="BA301">
        <v>0.25416388761368602</v>
      </c>
      <c r="BB301">
        <v>810.46938924176902</v>
      </c>
      <c r="BC301">
        <v>0.44</v>
      </c>
    </row>
    <row r="302" spans="1:55" x14ac:dyDescent="0.25">
      <c r="A302">
        <v>11</v>
      </c>
      <c r="B302" t="s">
        <v>56</v>
      </c>
      <c r="C302" s="5">
        <v>2022</v>
      </c>
      <c r="D302" t="s">
        <v>58</v>
      </c>
      <c r="E302" s="3" t="s">
        <v>55</v>
      </c>
      <c r="F302" s="3" t="s">
        <v>54</v>
      </c>
      <c r="G302" s="1" t="s">
        <v>162</v>
      </c>
      <c r="H302" t="s">
        <v>24</v>
      </c>
      <c r="I302" t="s">
        <v>26</v>
      </c>
      <c r="J302" t="s">
        <v>62</v>
      </c>
      <c r="K302" t="s">
        <v>61</v>
      </c>
      <c r="L302" t="s">
        <v>29</v>
      </c>
      <c r="M302">
        <v>1</v>
      </c>
      <c r="N302" t="s">
        <v>75</v>
      </c>
      <c r="O302" t="s">
        <v>249</v>
      </c>
      <c r="P302" t="s">
        <v>152</v>
      </c>
      <c r="Q302" t="s">
        <v>74</v>
      </c>
      <c r="R302" t="s">
        <v>171</v>
      </c>
      <c r="S302" t="s">
        <v>548</v>
      </c>
      <c r="T302" t="s">
        <v>80</v>
      </c>
      <c r="U302" t="s">
        <v>188</v>
      </c>
      <c r="V302" t="s">
        <v>13</v>
      </c>
      <c r="W302" t="s">
        <v>414</v>
      </c>
      <c r="X302" t="s">
        <v>205</v>
      </c>
      <c r="AA302" t="s">
        <v>580</v>
      </c>
      <c r="AB302">
        <v>1</v>
      </c>
      <c r="AC302" t="s">
        <v>317</v>
      </c>
      <c r="AD302">
        <v>1</v>
      </c>
      <c r="AE302" t="s">
        <v>345</v>
      </c>
      <c r="AF302" t="str">
        <f t="shared" si="65"/>
        <v>NA</v>
      </c>
      <c r="AG302" t="str">
        <f t="shared" si="64"/>
        <v>NA</v>
      </c>
      <c r="AH302" t="str">
        <f t="shared" si="58"/>
        <v>NA</v>
      </c>
      <c r="AI302" t="str">
        <f t="shared" si="62"/>
        <v>NA</v>
      </c>
      <c r="AJ302">
        <f t="shared" si="59"/>
        <v>0</v>
      </c>
      <c r="AK302">
        <f t="shared" si="60"/>
        <v>0</v>
      </c>
      <c r="AL302">
        <f t="shared" si="61"/>
        <v>0</v>
      </c>
      <c r="AM302">
        <f t="shared" si="63"/>
        <v>0.20899999999999996</v>
      </c>
      <c r="AN302">
        <v>0.59271883717003104</v>
      </c>
      <c r="AO302">
        <v>44.292478073942299</v>
      </c>
      <c r="AP302">
        <v>0.79100000000000004</v>
      </c>
      <c r="AQ302">
        <v>111</v>
      </c>
      <c r="AR302">
        <v>7.2170271671663497E-2</v>
      </c>
      <c r="AS302">
        <v>0.264724790825906</v>
      </c>
      <c r="AT302">
        <v>-0.46780510272947101</v>
      </c>
      <c r="AU302">
        <v>0.54915306049224499</v>
      </c>
      <c r="AV302">
        <v>1110.74682534775</v>
      </c>
      <c r="AW302">
        <v>0.77600000000000002</v>
      </c>
      <c r="AX302">
        <v>-6.6747239336887601E-2</v>
      </c>
      <c r="AY302">
        <v>9.7269651701805807E-2</v>
      </c>
      <c r="AZ302">
        <v>-0.24472378159407501</v>
      </c>
      <c r="BA302">
        <v>0.14191237118939201</v>
      </c>
      <c r="BB302">
        <v>999.99999999999898</v>
      </c>
      <c r="BC302">
        <v>0.48</v>
      </c>
    </row>
    <row r="303" spans="1:55" x14ac:dyDescent="0.25">
      <c r="A303">
        <v>11</v>
      </c>
      <c r="B303" t="s">
        <v>56</v>
      </c>
      <c r="C303" s="5">
        <v>2022</v>
      </c>
      <c r="D303" t="s">
        <v>58</v>
      </c>
      <c r="E303" s="3" t="s">
        <v>55</v>
      </c>
      <c r="F303" s="3" t="s">
        <v>54</v>
      </c>
      <c r="G303" s="1" t="s">
        <v>162</v>
      </c>
      <c r="H303" t="s">
        <v>24</v>
      </c>
      <c r="I303" t="s">
        <v>26</v>
      </c>
      <c r="J303" t="s">
        <v>62</v>
      </c>
      <c r="K303" t="s">
        <v>61</v>
      </c>
      <c r="L303" t="s">
        <v>29</v>
      </c>
      <c r="M303">
        <v>1</v>
      </c>
      <c r="N303" t="s">
        <v>75</v>
      </c>
      <c r="O303" t="s">
        <v>249</v>
      </c>
      <c r="P303" t="s">
        <v>152</v>
      </c>
      <c r="Q303" t="s">
        <v>74</v>
      </c>
      <c r="R303" t="s">
        <v>171</v>
      </c>
      <c r="S303" t="s">
        <v>548</v>
      </c>
      <c r="T303" t="s">
        <v>81</v>
      </c>
      <c r="U303" t="s">
        <v>189</v>
      </c>
      <c r="V303" t="s">
        <v>13</v>
      </c>
      <c r="W303" t="s">
        <v>414</v>
      </c>
      <c r="X303" t="s">
        <v>205</v>
      </c>
      <c r="AA303" t="s">
        <v>580</v>
      </c>
      <c r="AB303">
        <v>1</v>
      </c>
      <c r="AC303" t="s">
        <v>317</v>
      </c>
      <c r="AD303">
        <v>1</v>
      </c>
      <c r="AE303" t="s">
        <v>345</v>
      </c>
      <c r="AF303" t="str">
        <f t="shared" si="65"/>
        <v>NA</v>
      </c>
      <c r="AG303" t="str">
        <f t="shared" si="64"/>
        <v>NA</v>
      </c>
      <c r="AH303" t="str">
        <f t="shared" si="58"/>
        <v>NA</v>
      </c>
      <c r="AI303" t="str">
        <f t="shared" si="62"/>
        <v>NA</v>
      </c>
      <c r="AJ303">
        <f t="shared" si="59"/>
        <v>0</v>
      </c>
      <c r="AK303">
        <f t="shared" si="60"/>
        <v>0</v>
      </c>
      <c r="AL303">
        <f t="shared" si="61"/>
        <v>0</v>
      </c>
      <c r="AM303">
        <f t="shared" si="63"/>
        <v>0.128</v>
      </c>
      <c r="AN303">
        <v>-8.4824767008992802E-2</v>
      </c>
      <c r="AO303">
        <v>27.762703056022701</v>
      </c>
      <c r="AP303">
        <v>0.872</v>
      </c>
      <c r="AQ303">
        <v>111</v>
      </c>
      <c r="AR303">
        <v>-2.7523812135760901E-2</v>
      </c>
      <c r="AS303">
        <v>0.178814541018116</v>
      </c>
      <c r="AT303">
        <v>-0.38298572333587799</v>
      </c>
      <c r="AU303">
        <v>0.312546345201554</v>
      </c>
      <c r="AV303">
        <v>1000</v>
      </c>
      <c r="AW303">
        <v>0.86799999999999999</v>
      </c>
      <c r="AX303">
        <v>3.9650830318024001E-2</v>
      </c>
      <c r="AY303">
        <v>0.13468004455172</v>
      </c>
      <c r="AZ303">
        <v>-0.225147664903488</v>
      </c>
      <c r="BA303">
        <v>0.29834415021468902</v>
      </c>
      <c r="BB303">
        <v>1000</v>
      </c>
      <c r="BC303">
        <v>0.77400000000000002</v>
      </c>
    </row>
    <row r="304" spans="1:55" x14ac:dyDescent="0.25">
      <c r="A304">
        <v>11</v>
      </c>
      <c r="B304" t="s">
        <v>56</v>
      </c>
      <c r="C304" s="5">
        <v>2022</v>
      </c>
      <c r="D304" t="s">
        <v>58</v>
      </c>
      <c r="E304" s="3" t="s">
        <v>55</v>
      </c>
      <c r="F304" s="3" t="s">
        <v>54</v>
      </c>
      <c r="G304" s="1" t="s">
        <v>162</v>
      </c>
      <c r="H304" t="s">
        <v>24</v>
      </c>
      <c r="I304" t="s">
        <v>26</v>
      </c>
      <c r="J304" t="s">
        <v>62</v>
      </c>
      <c r="K304" t="s">
        <v>61</v>
      </c>
      <c r="L304" t="s">
        <v>29</v>
      </c>
      <c r="M304">
        <v>1</v>
      </c>
      <c r="N304" t="s">
        <v>75</v>
      </c>
      <c r="O304" t="s">
        <v>249</v>
      </c>
      <c r="P304" t="s">
        <v>152</v>
      </c>
      <c r="Q304" t="s">
        <v>74</v>
      </c>
      <c r="R304" t="s">
        <v>171</v>
      </c>
      <c r="S304" t="s">
        <v>548</v>
      </c>
      <c r="T304" t="s">
        <v>82</v>
      </c>
      <c r="U304" t="s">
        <v>190</v>
      </c>
      <c r="V304" t="s">
        <v>13</v>
      </c>
      <c r="W304" t="s">
        <v>414</v>
      </c>
      <c r="X304" t="s">
        <v>205</v>
      </c>
      <c r="AA304" t="s">
        <v>580</v>
      </c>
      <c r="AB304">
        <v>1</v>
      </c>
      <c r="AC304" t="s">
        <v>317</v>
      </c>
      <c r="AD304">
        <v>1</v>
      </c>
      <c r="AE304" t="s">
        <v>345</v>
      </c>
      <c r="AF304" t="str">
        <f t="shared" si="65"/>
        <v>NA</v>
      </c>
      <c r="AG304" t="str">
        <f t="shared" si="64"/>
        <v>NA</v>
      </c>
      <c r="AH304" t="str">
        <f t="shared" si="58"/>
        <v>NA</v>
      </c>
      <c r="AI304" t="str">
        <f t="shared" si="62"/>
        <v>NA</v>
      </c>
      <c r="AJ304">
        <f t="shared" si="59"/>
        <v>0</v>
      </c>
      <c r="AK304">
        <f t="shared" si="60"/>
        <v>0</v>
      </c>
      <c r="AL304">
        <f t="shared" si="61"/>
        <v>0</v>
      </c>
      <c r="AM304">
        <f t="shared" si="63"/>
        <v>0.14200000000000002</v>
      </c>
      <c r="AN304">
        <v>-0.146298149121138</v>
      </c>
      <c r="AO304">
        <v>33.833350284218596</v>
      </c>
      <c r="AP304">
        <v>0.85799999999999998</v>
      </c>
      <c r="AQ304">
        <v>111</v>
      </c>
      <c r="AR304">
        <v>-1.1677446281567401E-2</v>
      </c>
      <c r="AS304">
        <v>0.25105165230633902</v>
      </c>
      <c r="AT304">
        <v>-0.50418754650308995</v>
      </c>
      <c r="AU304">
        <v>0.47852640203200297</v>
      </c>
      <c r="AV304">
        <v>1356.5688072345899</v>
      </c>
      <c r="AW304">
        <v>0.94799999999999995</v>
      </c>
      <c r="AX304">
        <v>6.6902378723431993E-2</v>
      </c>
      <c r="AY304">
        <v>0.154087346182119</v>
      </c>
      <c r="AZ304">
        <v>-0.236123779963236</v>
      </c>
      <c r="BA304">
        <v>0.35250162190641299</v>
      </c>
      <c r="BB304">
        <v>909.57797035936005</v>
      </c>
      <c r="BC304">
        <v>0.67</v>
      </c>
    </row>
    <row r="305" spans="1:55" x14ac:dyDescent="0.25">
      <c r="A305">
        <v>11</v>
      </c>
      <c r="B305" t="s">
        <v>56</v>
      </c>
      <c r="C305" s="5">
        <v>2022</v>
      </c>
      <c r="D305" t="s">
        <v>58</v>
      </c>
      <c r="E305" s="3" t="s">
        <v>55</v>
      </c>
      <c r="F305" s="3" t="s">
        <v>54</v>
      </c>
      <c r="G305" s="1" t="s">
        <v>162</v>
      </c>
      <c r="H305" t="s">
        <v>24</v>
      </c>
      <c r="I305" t="s">
        <v>26</v>
      </c>
      <c r="J305" t="s">
        <v>62</v>
      </c>
      <c r="K305" t="s">
        <v>61</v>
      </c>
      <c r="L305" t="s">
        <v>29</v>
      </c>
      <c r="M305">
        <v>1</v>
      </c>
      <c r="N305" t="s">
        <v>75</v>
      </c>
      <c r="O305" t="s">
        <v>249</v>
      </c>
      <c r="P305" t="s">
        <v>152</v>
      </c>
      <c r="Q305" t="s">
        <v>74</v>
      </c>
      <c r="R305" t="s">
        <v>171</v>
      </c>
      <c r="S305" t="s">
        <v>548</v>
      </c>
      <c r="T305" t="s">
        <v>83</v>
      </c>
      <c r="U305" t="s">
        <v>191</v>
      </c>
      <c r="V305" t="s">
        <v>13</v>
      </c>
      <c r="W305" t="s">
        <v>414</v>
      </c>
      <c r="X305" t="s">
        <v>205</v>
      </c>
      <c r="AA305" t="s">
        <v>580</v>
      </c>
      <c r="AB305">
        <v>1</v>
      </c>
      <c r="AC305" t="s">
        <v>317</v>
      </c>
      <c r="AD305">
        <v>1</v>
      </c>
      <c r="AE305" t="s">
        <v>345</v>
      </c>
      <c r="AF305" t="str">
        <f t="shared" si="65"/>
        <v>NA</v>
      </c>
      <c r="AG305" t="str">
        <f t="shared" si="64"/>
        <v>NA</v>
      </c>
      <c r="AH305" t="str">
        <f t="shared" si="58"/>
        <v>NA</v>
      </c>
      <c r="AI305" t="str">
        <f t="shared" si="62"/>
        <v>NA</v>
      </c>
      <c r="AJ305">
        <f t="shared" si="59"/>
        <v>0</v>
      </c>
      <c r="AK305">
        <f t="shared" si="60"/>
        <v>0</v>
      </c>
      <c r="AL305">
        <f t="shared" si="61"/>
        <v>0</v>
      </c>
      <c r="AM305">
        <f t="shared" si="63"/>
        <v>5.600000000000005E-2</v>
      </c>
      <c r="AN305">
        <v>-1.37057020326597E-2</v>
      </c>
      <c r="AO305">
        <v>4.4409096770137202</v>
      </c>
      <c r="AP305">
        <v>0.94399999999999995</v>
      </c>
      <c r="AQ305">
        <v>111</v>
      </c>
      <c r="AR305">
        <v>3.2414733893032402E-3</v>
      </c>
      <c r="AS305">
        <v>0.209380591543426</v>
      </c>
      <c r="AT305">
        <v>-0.43574796647590103</v>
      </c>
      <c r="AU305">
        <v>0.38648884108988601</v>
      </c>
      <c r="AV305">
        <v>1008.51745190257</v>
      </c>
      <c r="AW305">
        <v>0.96799999999999997</v>
      </c>
      <c r="AX305">
        <v>-0.205633645353271</v>
      </c>
      <c r="AY305">
        <v>0.14530395792296799</v>
      </c>
      <c r="AZ305">
        <v>-0.47346465868395199</v>
      </c>
      <c r="BA305">
        <v>6.9935499981511398E-2</v>
      </c>
      <c r="BB305">
        <v>999.99999999999898</v>
      </c>
      <c r="BC305">
        <v>0.17399999999999999</v>
      </c>
    </row>
    <row r="306" spans="1:55" x14ac:dyDescent="0.25">
      <c r="A306">
        <v>11</v>
      </c>
      <c r="B306" t="s">
        <v>56</v>
      </c>
      <c r="C306" s="5">
        <v>2022</v>
      </c>
      <c r="D306" t="s">
        <v>58</v>
      </c>
      <c r="E306" s="3" t="s">
        <v>55</v>
      </c>
      <c r="F306" s="3" t="s">
        <v>54</v>
      </c>
      <c r="G306" s="1" t="s">
        <v>162</v>
      </c>
      <c r="H306" t="s">
        <v>24</v>
      </c>
      <c r="I306" t="s">
        <v>26</v>
      </c>
      <c r="J306" t="s">
        <v>62</v>
      </c>
      <c r="K306" t="s">
        <v>61</v>
      </c>
      <c r="L306" t="s">
        <v>29</v>
      </c>
      <c r="M306">
        <v>1</v>
      </c>
      <c r="N306" t="s">
        <v>75</v>
      </c>
      <c r="P306" t="s">
        <v>152</v>
      </c>
      <c r="Q306" t="s">
        <v>73</v>
      </c>
      <c r="R306" t="s">
        <v>172</v>
      </c>
      <c r="S306" t="s">
        <v>548</v>
      </c>
      <c r="T306" t="s">
        <v>79</v>
      </c>
      <c r="U306" t="s">
        <v>173</v>
      </c>
      <c r="V306" t="s">
        <v>11</v>
      </c>
      <c r="W306" t="s">
        <v>414</v>
      </c>
      <c r="X306" t="s">
        <v>205</v>
      </c>
      <c r="AA306" t="s">
        <v>580</v>
      </c>
      <c r="AB306" t="s">
        <v>345</v>
      </c>
      <c r="AC306" t="s">
        <v>317</v>
      </c>
      <c r="AD306">
        <v>1</v>
      </c>
      <c r="AE306" t="s">
        <v>345</v>
      </c>
      <c r="AF306" t="str">
        <f t="shared" si="65"/>
        <v>NA</v>
      </c>
      <c r="AG306" t="str">
        <f t="shared" si="64"/>
        <v>NA</v>
      </c>
      <c r="AH306" t="str">
        <f t="shared" si="58"/>
        <v>NA</v>
      </c>
      <c r="AI306" t="str">
        <f t="shared" si="62"/>
        <v>NA</v>
      </c>
      <c r="AJ306">
        <f t="shared" si="59"/>
        <v>0</v>
      </c>
      <c r="AK306">
        <f t="shared" si="60"/>
        <v>0</v>
      </c>
      <c r="AL306">
        <f t="shared" si="61"/>
        <v>0</v>
      </c>
      <c r="AM306">
        <f t="shared" si="63"/>
        <v>0.31100000000000005</v>
      </c>
      <c r="AN306">
        <v>-0.56549215170599898</v>
      </c>
      <c r="AO306">
        <v>74.057795349376406</v>
      </c>
      <c r="AP306">
        <v>0.68899999999999995</v>
      </c>
      <c r="AQ306">
        <v>104</v>
      </c>
      <c r="AR306">
        <v>-0.25116148795184601</v>
      </c>
      <c r="AS306">
        <v>0.18925358995689201</v>
      </c>
      <c r="AT306">
        <v>-0.63861326831101894</v>
      </c>
      <c r="AU306">
        <v>0.10517822505789801</v>
      </c>
      <c r="AV306">
        <v>850.04224897115103</v>
      </c>
      <c r="AW306">
        <v>0.16600000000000001</v>
      </c>
      <c r="AX306">
        <v>-6.5276849658153696E-2</v>
      </c>
      <c r="AY306">
        <v>0.100932328440493</v>
      </c>
      <c r="AZ306">
        <v>-0.26766392714489501</v>
      </c>
      <c r="BA306">
        <v>0.115589042339707</v>
      </c>
      <c r="BB306">
        <v>999.99999999999795</v>
      </c>
      <c r="BC306">
        <v>0.51400000000000001</v>
      </c>
    </row>
    <row r="307" spans="1:55" x14ac:dyDescent="0.25">
      <c r="A307">
        <v>11</v>
      </c>
      <c r="B307" t="s">
        <v>56</v>
      </c>
      <c r="C307" s="5">
        <v>2022</v>
      </c>
      <c r="D307" t="s">
        <v>58</v>
      </c>
      <c r="E307" s="3" t="s">
        <v>55</v>
      </c>
      <c r="F307" s="3" t="s">
        <v>54</v>
      </c>
      <c r="G307" s="1" t="s">
        <v>162</v>
      </c>
      <c r="H307" t="s">
        <v>24</v>
      </c>
      <c r="I307" t="s">
        <v>26</v>
      </c>
      <c r="J307" t="s">
        <v>62</v>
      </c>
      <c r="K307" t="s">
        <v>61</v>
      </c>
      <c r="L307" t="s">
        <v>29</v>
      </c>
      <c r="M307">
        <v>1</v>
      </c>
      <c r="N307" t="s">
        <v>75</v>
      </c>
      <c r="P307" t="s">
        <v>152</v>
      </c>
      <c r="Q307" t="s">
        <v>73</v>
      </c>
      <c r="R307" t="s">
        <v>172</v>
      </c>
      <c r="S307" t="s">
        <v>548</v>
      </c>
      <c r="T307" t="s">
        <v>63</v>
      </c>
      <c r="U307" t="s">
        <v>174</v>
      </c>
      <c r="V307" t="s">
        <v>11</v>
      </c>
      <c r="W307" t="s">
        <v>414</v>
      </c>
      <c r="X307" t="s">
        <v>205</v>
      </c>
      <c r="AA307" t="s">
        <v>580</v>
      </c>
      <c r="AB307" t="s">
        <v>345</v>
      </c>
      <c r="AC307" t="s">
        <v>317</v>
      </c>
      <c r="AD307">
        <v>1</v>
      </c>
      <c r="AE307" t="s">
        <v>345</v>
      </c>
      <c r="AF307" t="str">
        <f t="shared" si="65"/>
        <v>NA</v>
      </c>
      <c r="AG307" t="str">
        <f t="shared" si="64"/>
        <v>NA</v>
      </c>
      <c r="AH307" t="str">
        <f t="shared" si="58"/>
        <v>NA</v>
      </c>
      <c r="AI307" t="str">
        <f t="shared" si="62"/>
        <v>NA</v>
      </c>
      <c r="AJ307">
        <f t="shared" si="59"/>
        <v>0</v>
      </c>
      <c r="AK307">
        <f t="shared" si="60"/>
        <v>0</v>
      </c>
      <c r="AL307">
        <f t="shared" si="61"/>
        <v>0</v>
      </c>
      <c r="AM307">
        <f t="shared" si="63"/>
        <v>0.30900000000000005</v>
      </c>
      <c r="AN307">
        <v>0.968619235068926</v>
      </c>
      <c r="AO307">
        <v>26.667243391191899</v>
      </c>
      <c r="AP307">
        <v>0.69099999999999995</v>
      </c>
      <c r="AQ307">
        <v>104</v>
      </c>
      <c r="AR307">
        <v>0.17437716055699301</v>
      </c>
      <c r="AS307">
        <v>0.26704804683001199</v>
      </c>
      <c r="AT307">
        <v>-0.32736805317108503</v>
      </c>
      <c r="AU307">
        <v>0.70885027860640504</v>
      </c>
      <c r="AV307">
        <v>999.99999999999898</v>
      </c>
      <c r="AW307">
        <v>0.502</v>
      </c>
      <c r="AX307">
        <v>-1.28420499000386E-2</v>
      </c>
      <c r="AY307">
        <v>9.8694546175339001E-2</v>
      </c>
      <c r="AZ307">
        <v>-0.20000997486931699</v>
      </c>
      <c r="BA307">
        <v>0.190162242492079</v>
      </c>
      <c r="BB307">
        <v>577.82807728506896</v>
      </c>
      <c r="BC307">
        <v>0.89600000000000002</v>
      </c>
    </row>
    <row r="308" spans="1:55" x14ac:dyDescent="0.25">
      <c r="A308">
        <v>11</v>
      </c>
      <c r="B308" t="s">
        <v>56</v>
      </c>
      <c r="C308" s="5">
        <v>2022</v>
      </c>
      <c r="D308" t="s">
        <v>58</v>
      </c>
      <c r="E308" s="3" t="s">
        <v>55</v>
      </c>
      <c r="F308" s="3" t="s">
        <v>54</v>
      </c>
      <c r="G308" s="1" t="s">
        <v>162</v>
      </c>
      <c r="H308" t="s">
        <v>24</v>
      </c>
      <c r="I308" t="s">
        <v>26</v>
      </c>
      <c r="J308" t="s">
        <v>62</v>
      </c>
      <c r="K308" t="s">
        <v>61</v>
      </c>
      <c r="L308" t="s">
        <v>29</v>
      </c>
      <c r="M308">
        <v>1</v>
      </c>
      <c r="N308" t="s">
        <v>75</v>
      </c>
      <c r="P308" t="s">
        <v>152</v>
      </c>
      <c r="Q308" t="s">
        <v>73</v>
      </c>
      <c r="R308" t="s">
        <v>172</v>
      </c>
      <c r="S308" t="s">
        <v>548</v>
      </c>
      <c r="T308" t="s">
        <v>64</v>
      </c>
      <c r="U308" t="s">
        <v>201</v>
      </c>
      <c r="V308" t="s">
        <v>11</v>
      </c>
      <c r="W308" t="s">
        <v>414</v>
      </c>
      <c r="X308" t="s">
        <v>205</v>
      </c>
      <c r="AA308" t="s">
        <v>580</v>
      </c>
      <c r="AB308" t="s">
        <v>345</v>
      </c>
      <c r="AC308" t="s">
        <v>317</v>
      </c>
      <c r="AD308">
        <v>1</v>
      </c>
      <c r="AE308" t="s">
        <v>345</v>
      </c>
      <c r="AF308" t="str">
        <f t="shared" si="65"/>
        <v>NA</v>
      </c>
      <c r="AG308" t="str">
        <f t="shared" si="64"/>
        <v>NA</v>
      </c>
      <c r="AH308" t="str">
        <f t="shared" si="58"/>
        <v>NA</v>
      </c>
      <c r="AI308" t="str">
        <f t="shared" si="62"/>
        <v>NA</v>
      </c>
      <c r="AJ308">
        <f t="shared" si="59"/>
        <v>0</v>
      </c>
      <c r="AK308">
        <f t="shared" si="60"/>
        <v>0</v>
      </c>
      <c r="AL308">
        <f t="shared" si="61"/>
        <v>0</v>
      </c>
      <c r="AM308">
        <f t="shared" si="63"/>
        <v>0.27100000000000002</v>
      </c>
      <c r="AN308">
        <v>1.5625445713819299</v>
      </c>
      <c r="AO308">
        <v>33.337997968051901</v>
      </c>
      <c r="AP308">
        <v>0.72899999999999998</v>
      </c>
      <c r="AQ308">
        <v>104</v>
      </c>
      <c r="AR308">
        <v>0.42011051422517598</v>
      </c>
      <c r="AS308">
        <v>0.36315801230543598</v>
      </c>
      <c r="AT308">
        <v>-0.28391980861488297</v>
      </c>
      <c r="AU308">
        <v>1.121174029744</v>
      </c>
      <c r="AV308">
        <v>1000</v>
      </c>
      <c r="AW308">
        <v>0.24399999999999999</v>
      </c>
      <c r="AX308">
        <v>-0.122464947162468</v>
      </c>
      <c r="AY308">
        <v>8.2880481520546195E-2</v>
      </c>
      <c r="AZ308">
        <v>-0.27540976559976099</v>
      </c>
      <c r="BA308">
        <v>5.5593833654711503E-2</v>
      </c>
      <c r="BB308">
        <v>634.39846638072004</v>
      </c>
      <c r="BC308">
        <v>0.14000000000000001</v>
      </c>
    </row>
    <row r="309" spans="1:55" x14ac:dyDescent="0.25">
      <c r="A309">
        <v>11</v>
      </c>
      <c r="B309" t="s">
        <v>56</v>
      </c>
      <c r="C309" s="5">
        <v>2022</v>
      </c>
      <c r="D309" t="s">
        <v>58</v>
      </c>
      <c r="E309" s="3" t="s">
        <v>55</v>
      </c>
      <c r="F309" s="3" t="s">
        <v>54</v>
      </c>
      <c r="G309" s="1" t="s">
        <v>162</v>
      </c>
      <c r="H309" t="s">
        <v>24</v>
      </c>
      <c r="I309" t="s">
        <v>26</v>
      </c>
      <c r="J309" t="s">
        <v>62</v>
      </c>
      <c r="K309" t="s">
        <v>61</v>
      </c>
      <c r="L309" t="s">
        <v>29</v>
      </c>
      <c r="M309">
        <v>1</v>
      </c>
      <c r="N309" t="s">
        <v>75</v>
      </c>
      <c r="P309" t="s">
        <v>152</v>
      </c>
      <c r="Q309" t="s">
        <v>73</v>
      </c>
      <c r="R309" t="s">
        <v>172</v>
      </c>
      <c r="S309" t="s">
        <v>548</v>
      </c>
      <c r="T309" t="s">
        <v>65</v>
      </c>
      <c r="U309" t="s">
        <v>187</v>
      </c>
      <c r="V309" t="s">
        <v>11</v>
      </c>
      <c r="W309" t="s">
        <v>414</v>
      </c>
      <c r="X309" t="s">
        <v>205</v>
      </c>
      <c r="AA309" t="s">
        <v>580</v>
      </c>
      <c r="AB309" t="s">
        <v>345</v>
      </c>
      <c r="AC309" t="s">
        <v>317</v>
      </c>
      <c r="AD309">
        <v>1</v>
      </c>
      <c r="AE309" t="s">
        <v>345</v>
      </c>
      <c r="AF309" t="str">
        <f t="shared" si="65"/>
        <v>NA</v>
      </c>
      <c r="AG309" t="str">
        <f t="shared" si="64"/>
        <v>NA</v>
      </c>
      <c r="AH309" t="str">
        <f t="shared" si="58"/>
        <v>NA</v>
      </c>
      <c r="AI309" t="str">
        <f t="shared" si="62"/>
        <v>NA</v>
      </c>
      <c r="AJ309">
        <f t="shared" si="59"/>
        <v>0</v>
      </c>
      <c r="AK309">
        <f t="shared" si="60"/>
        <v>0</v>
      </c>
      <c r="AL309">
        <f t="shared" si="61"/>
        <v>0</v>
      </c>
      <c r="AM309">
        <f t="shared" si="63"/>
        <v>0.626</v>
      </c>
      <c r="AN309">
        <v>3.03118614753993</v>
      </c>
      <c r="AO309">
        <v>186.38964020986</v>
      </c>
      <c r="AP309">
        <v>0.374</v>
      </c>
      <c r="AQ309">
        <v>104</v>
      </c>
      <c r="AR309">
        <v>-0.27551279897199799</v>
      </c>
      <c r="AS309">
        <v>0.34018824637850598</v>
      </c>
      <c r="AT309">
        <v>-0.98133546396275095</v>
      </c>
      <c r="AU309">
        <v>0.36823920218739697</v>
      </c>
      <c r="AV309">
        <v>1000</v>
      </c>
      <c r="AW309">
        <v>0.41199999999999998</v>
      </c>
      <c r="AX309">
        <v>2.8299491728638899E-2</v>
      </c>
      <c r="AY309">
        <v>5.3034983185475899E-2</v>
      </c>
      <c r="AZ309">
        <v>-7.5584584432363003E-2</v>
      </c>
      <c r="BA309">
        <v>0.12615431169979299</v>
      </c>
      <c r="BB309">
        <v>999.99999999999898</v>
      </c>
      <c r="BC309">
        <v>0.6</v>
      </c>
    </row>
    <row r="310" spans="1:55" x14ac:dyDescent="0.25">
      <c r="A310">
        <v>11</v>
      </c>
      <c r="B310" t="s">
        <v>56</v>
      </c>
      <c r="C310" s="5">
        <v>2022</v>
      </c>
      <c r="D310" t="s">
        <v>58</v>
      </c>
      <c r="E310" s="3" t="s">
        <v>55</v>
      </c>
      <c r="F310" s="3" t="s">
        <v>54</v>
      </c>
      <c r="G310" s="1" t="s">
        <v>162</v>
      </c>
      <c r="H310" t="s">
        <v>24</v>
      </c>
      <c r="I310" t="s">
        <v>26</v>
      </c>
      <c r="J310" t="s">
        <v>62</v>
      </c>
      <c r="K310" t="s">
        <v>61</v>
      </c>
      <c r="L310" t="s">
        <v>29</v>
      </c>
      <c r="M310">
        <v>1</v>
      </c>
      <c r="N310" t="s">
        <v>75</v>
      </c>
      <c r="P310" t="s">
        <v>152</v>
      </c>
      <c r="Q310" t="s">
        <v>73</v>
      </c>
      <c r="R310" t="s">
        <v>172</v>
      </c>
      <c r="S310" t="s">
        <v>548</v>
      </c>
      <c r="T310" t="s">
        <v>66</v>
      </c>
      <c r="U310" t="s">
        <v>176</v>
      </c>
      <c r="V310" t="s">
        <v>40</v>
      </c>
      <c r="W310" t="s">
        <v>414</v>
      </c>
      <c r="X310" t="s">
        <v>205</v>
      </c>
      <c r="AA310" t="s">
        <v>580</v>
      </c>
      <c r="AB310" t="s">
        <v>345</v>
      </c>
      <c r="AC310" t="s">
        <v>317</v>
      </c>
      <c r="AD310">
        <v>1</v>
      </c>
      <c r="AE310" t="s">
        <v>345</v>
      </c>
      <c r="AF310" t="str">
        <f t="shared" si="65"/>
        <v>MISSING DATA</v>
      </c>
      <c r="AG310" t="str">
        <f t="shared" si="64"/>
        <v>MISSING DATA</v>
      </c>
      <c r="AH310" t="str">
        <f t="shared" si="58"/>
        <v>NA</v>
      </c>
      <c r="AI310" t="str">
        <f t="shared" si="62"/>
        <v>NA</v>
      </c>
      <c r="AJ310">
        <f t="shared" si="59"/>
        <v>0</v>
      </c>
      <c r="AK310">
        <f t="shared" si="60"/>
        <v>0</v>
      </c>
      <c r="AL310" t="str">
        <f t="shared" si="61"/>
        <v>NA</v>
      </c>
      <c r="AM310" t="str">
        <f t="shared" si="63"/>
        <v>NA</v>
      </c>
      <c r="AN310" t="s">
        <v>345</v>
      </c>
      <c r="AO310" t="s">
        <v>345</v>
      </c>
      <c r="AP310" t="s">
        <v>345</v>
      </c>
      <c r="AQ310" t="s">
        <v>345</v>
      </c>
      <c r="AR310" t="s">
        <v>345</v>
      </c>
      <c r="AS310" t="s">
        <v>345</v>
      </c>
      <c r="AT310" t="s">
        <v>345</v>
      </c>
      <c r="AU310" t="s">
        <v>345</v>
      </c>
      <c r="AV310" t="s">
        <v>345</v>
      </c>
      <c r="AW310" t="s">
        <v>345</v>
      </c>
      <c r="AX310" t="s">
        <v>345</v>
      </c>
      <c r="AY310" t="s">
        <v>345</v>
      </c>
      <c r="AZ310" t="s">
        <v>345</v>
      </c>
      <c r="BA310" t="s">
        <v>345</v>
      </c>
      <c r="BB310" t="s">
        <v>345</v>
      </c>
      <c r="BC310" t="s">
        <v>345</v>
      </c>
    </row>
    <row r="311" spans="1:55" x14ac:dyDescent="0.25">
      <c r="A311">
        <v>11</v>
      </c>
      <c r="B311" t="s">
        <v>56</v>
      </c>
      <c r="C311" s="5">
        <v>2022</v>
      </c>
      <c r="D311" t="s">
        <v>58</v>
      </c>
      <c r="E311" s="3" t="s">
        <v>55</v>
      </c>
      <c r="F311" s="3" t="s">
        <v>54</v>
      </c>
      <c r="G311" s="1" t="s">
        <v>162</v>
      </c>
      <c r="H311" t="s">
        <v>24</v>
      </c>
      <c r="I311" t="s">
        <v>26</v>
      </c>
      <c r="J311" t="s">
        <v>62</v>
      </c>
      <c r="K311" t="s">
        <v>61</v>
      </c>
      <c r="L311" t="s">
        <v>29</v>
      </c>
      <c r="M311">
        <v>1</v>
      </c>
      <c r="N311" t="s">
        <v>75</v>
      </c>
      <c r="P311" t="s">
        <v>152</v>
      </c>
      <c r="Q311" t="s">
        <v>73</v>
      </c>
      <c r="R311" t="s">
        <v>172</v>
      </c>
      <c r="S311" t="s">
        <v>548</v>
      </c>
      <c r="T311" t="s">
        <v>67</v>
      </c>
      <c r="U311" t="s">
        <v>177</v>
      </c>
      <c r="V311" t="s">
        <v>40</v>
      </c>
      <c r="W311" t="s">
        <v>414</v>
      </c>
      <c r="X311" t="s">
        <v>205</v>
      </c>
      <c r="AA311" t="s">
        <v>580</v>
      </c>
      <c r="AB311" t="s">
        <v>345</v>
      </c>
      <c r="AC311" t="s">
        <v>317</v>
      </c>
      <c r="AD311">
        <v>1</v>
      </c>
      <c r="AE311" t="s">
        <v>344</v>
      </c>
      <c r="AF311" t="str">
        <f t="shared" si="65"/>
        <v>negative directional</v>
      </c>
      <c r="AG311" t="str">
        <f t="shared" si="64"/>
        <v>negative directional</v>
      </c>
      <c r="AH311">
        <f t="shared" ref="AH311:AH374" si="66">IF(AF311="NA","NA",IF(AF311="MISSING DATA","NA",IF(OR(AF311="positive directional",AF311="negative directional"),AR311,2*AX311)))</f>
        <v>-0.378830302716756</v>
      </c>
      <c r="AI311">
        <f t="shared" si="62"/>
        <v>0.13679421920893001</v>
      </c>
      <c r="AJ311">
        <f t="shared" ref="AJ311:AJ374" si="67">IF(AW311&lt;0.05,1,0)</f>
        <v>1</v>
      </c>
      <c r="AK311">
        <f t="shared" ref="AK311:AK374" si="68">IF(BC311&lt;0.05,1,0)</f>
        <v>0</v>
      </c>
      <c r="AL311">
        <f t="shared" ref="AL311:AL374" si="69">IF(AM311="NA","NA",IF(AM311&lt;0.05,1,0))</f>
        <v>0</v>
      </c>
      <c r="AM311">
        <f t="shared" si="63"/>
        <v>0.34499999999999997</v>
      </c>
      <c r="AN311">
        <v>0.89752594492820803</v>
      </c>
      <c r="AO311">
        <v>16.372835693644099</v>
      </c>
      <c r="AP311">
        <v>0.65500000000000003</v>
      </c>
      <c r="AQ311">
        <v>104</v>
      </c>
      <c r="AR311">
        <v>-0.378830302716756</v>
      </c>
      <c r="AS311">
        <v>0.13679421920893001</v>
      </c>
      <c r="AT311">
        <v>-0.65560232870848301</v>
      </c>
      <c r="AU311">
        <v>-0.108747999474872</v>
      </c>
      <c r="AV311">
        <v>999.99999999999898</v>
      </c>
      <c r="AW311">
        <v>8.0000000000000002E-3</v>
      </c>
      <c r="AX311">
        <v>3.8685386125382297E-2</v>
      </c>
      <c r="AY311">
        <v>0.13810116380784901</v>
      </c>
      <c r="AZ311">
        <v>-0.21981236807187099</v>
      </c>
      <c r="BA311">
        <v>0.31309307451010698</v>
      </c>
      <c r="BB311">
        <v>1109.7738405074699</v>
      </c>
      <c r="BC311">
        <v>0.748</v>
      </c>
    </row>
    <row r="312" spans="1:55" x14ac:dyDescent="0.25">
      <c r="A312">
        <v>11</v>
      </c>
      <c r="B312" t="s">
        <v>56</v>
      </c>
      <c r="C312" s="5">
        <v>2022</v>
      </c>
      <c r="D312" t="s">
        <v>58</v>
      </c>
      <c r="E312" s="3" t="s">
        <v>55</v>
      </c>
      <c r="F312" s="3" t="s">
        <v>54</v>
      </c>
      <c r="G312" s="1" t="s">
        <v>162</v>
      </c>
      <c r="H312" t="s">
        <v>24</v>
      </c>
      <c r="I312" t="s">
        <v>26</v>
      </c>
      <c r="J312" t="s">
        <v>62</v>
      </c>
      <c r="K312" t="s">
        <v>61</v>
      </c>
      <c r="L312" t="s">
        <v>29</v>
      </c>
      <c r="M312">
        <v>1</v>
      </c>
      <c r="N312" t="s">
        <v>75</v>
      </c>
      <c r="P312" t="s">
        <v>152</v>
      </c>
      <c r="Q312" t="s">
        <v>73</v>
      </c>
      <c r="R312" t="s">
        <v>172</v>
      </c>
      <c r="S312" t="s">
        <v>548</v>
      </c>
      <c r="T312" t="s">
        <v>68</v>
      </c>
      <c r="U312" t="s">
        <v>178</v>
      </c>
      <c r="V312" t="s">
        <v>40</v>
      </c>
      <c r="W312" t="s">
        <v>414</v>
      </c>
      <c r="X312" t="s">
        <v>205</v>
      </c>
      <c r="AA312" t="s">
        <v>580</v>
      </c>
      <c r="AB312" t="s">
        <v>345</v>
      </c>
      <c r="AC312" t="s">
        <v>317</v>
      </c>
      <c r="AD312">
        <v>1</v>
      </c>
      <c r="AE312" t="s">
        <v>345</v>
      </c>
      <c r="AF312" t="str">
        <f t="shared" si="65"/>
        <v>NA</v>
      </c>
      <c r="AG312" t="str">
        <f t="shared" si="64"/>
        <v>NA</v>
      </c>
      <c r="AH312" t="str">
        <f t="shared" si="66"/>
        <v>NA</v>
      </c>
      <c r="AI312" t="str">
        <f t="shared" ref="AI312:AI375" si="70">IF(AF312="NA","NA",IF(AF312="MISSING DATA","NA",IF(OR(AF312="positive directional",AF312="negative directional"),AS312,2*AY312)))</f>
        <v>NA</v>
      </c>
      <c r="AJ312">
        <f t="shared" si="67"/>
        <v>0</v>
      </c>
      <c r="AK312">
        <f t="shared" si="68"/>
        <v>0</v>
      </c>
      <c r="AL312">
        <f t="shared" si="69"/>
        <v>0</v>
      </c>
      <c r="AM312">
        <f t="shared" si="63"/>
        <v>0.17300000000000004</v>
      </c>
      <c r="AN312">
        <v>1.8146946984075001</v>
      </c>
      <c r="AO312">
        <v>6.2942842262912002</v>
      </c>
      <c r="AP312">
        <v>0.82699999999999996</v>
      </c>
      <c r="AQ312">
        <v>104</v>
      </c>
      <c r="AR312">
        <v>0.32368316985795298</v>
      </c>
      <c r="AS312">
        <v>0.91816018334023697</v>
      </c>
      <c r="AT312">
        <v>-1.51743177068784</v>
      </c>
      <c r="AU312">
        <v>1.9949536440253699</v>
      </c>
      <c r="AV312">
        <v>1000</v>
      </c>
      <c r="AW312">
        <v>0.69599999999999995</v>
      </c>
      <c r="AX312">
        <v>-0.10739078767393601</v>
      </c>
      <c r="AY312">
        <v>0.228319920722417</v>
      </c>
      <c r="AZ312">
        <v>-0.55479452715371702</v>
      </c>
      <c r="BA312">
        <v>0.31967064845957799</v>
      </c>
      <c r="BB312">
        <v>1000</v>
      </c>
      <c r="BC312">
        <v>0.624</v>
      </c>
    </row>
    <row r="313" spans="1:55" x14ac:dyDescent="0.25">
      <c r="A313">
        <v>11</v>
      </c>
      <c r="B313" t="s">
        <v>56</v>
      </c>
      <c r="C313" s="5">
        <v>2022</v>
      </c>
      <c r="D313" t="s">
        <v>58</v>
      </c>
      <c r="E313" s="3" t="s">
        <v>55</v>
      </c>
      <c r="F313" s="3" t="s">
        <v>54</v>
      </c>
      <c r="G313" s="1" t="s">
        <v>162</v>
      </c>
      <c r="H313" t="s">
        <v>24</v>
      </c>
      <c r="I313" t="s">
        <v>26</v>
      </c>
      <c r="J313" t="s">
        <v>62</v>
      </c>
      <c r="K313" t="s">
        <v>61</v>
      </c>
      <c r="L313" t="s">
        <v>29</v>
      </c>
      <c r="M313">
        <v>1</v>
      </c>
      <c r="N313" t="s">
        <v>75</v>
      </c>
      <c r="P313" t="s">
        <v>152</v>
      </c>
      <c r="Q313" t="s">
        <v>73</v>
      </c>
      <c r="R313" t="s">
        <v>172</v>
      </c>
      <c r="S313" t="s">
        <v>548</v>
      </c>
      <c r="T313" t="s">
        <v>69</v>
      </c>
      <c r="U313" t="s">
        <v>179</v>
      </c>
      <c r="V313" t="s">
        <v>40</v>
      </c>
      <c r="W313" t="s">
        <v>414</v>
      </c>
      <c r="X313" t="s">
        <v>205</v>
      </c>
      <c r="AA313" t="s">
        <v>580</v>
      </c>
      <c r="AB313" t="s">
        <v>345</v>
      </c>
      <c r="AC313" t="s">
        <v>317</v>
      </c>
      <c r="AD313">
        <v>1</v>
      </c>
      <c r="AE313" t="s">
        <v>345</v>
      </c>
      <c r="AF313" t="str">
        <f t="shared" si="65"/>
        <v>MISSING DATA</v>
      </c>
      <c r="AG313" t="str">
        <f t="shared" si="64"/>
        <v>MISSING DATA</v>
      </c>
      <c r="AH313" t="str">
        <f t="shared" si="66"/>
        <v>NA</v>
      </c>
      <c r="AI313" t="str">
        <f t="shared" si="70"/>
        <v>NA</v>
      </c>
      <c r="AJ313">
        <f t="shared" si="67"/>
        <v>0</v>
      </c>
      <c r="AK313">
        <f t="shared" si="68"/>
        <v>0</v>
      </c>
      <c r="AL313" t="str">
        <f t="shared" si="69"/>
        <v>NA</v>
      </c>
      <c r="AM313" t="str">
        <f t="shared" si="63"/>
        <v>NA</v>
      </c>
      <c r="AN313" t="s">
        <v>345</v>
      </c>
      <c r="AO313" t="s">
        <v>345</v>
      </c>
      <c r="AP313" t="s">
        <v>345</v>
      </c>
      <c r="AQ313" t="s">
        <v>345</v>
      </c>
      <c r="AR313" t="s">
        <v>345</v>
      </c>
      <c r="AS313" t="s">
        <v>345</v>
      </c>
      <c r="AT313" t="s">
        <v>345</v>
      </c>
      <c r="AU313" t="s">
        <v>345</v>
      </c>
      <c r="AV313" t="s">
        <v>345</v>
      </c>
      <c r="AW313" t="s">
        <v>345</v>
      </c>
      <c r="AX313" t="s">
        <v>345</v>
      </c>
      <c r="AY313" t="s">
        <v>345</v>
      </c>
      <c r="AZ313" t="s">
        <v>345</v>
      </c>
      <c r="BA313" t="s">
        <v>345</v>
      </c>
      <c r="BB313" t="s">
        <v>345</v>
      </c>
      <c r="BC313" t="s">
        <v>345</v>
      </c>
    </row>
    <row r="314" spans="1:55" x14ac:dyDescent="0.25">
      <c r="A314">
        <v>11</v>
      </c>
      <c r="B314" t="s">
        <v>56</v>
      </c>
      <c r="C314" s="5">
        <v>2022</v>
      </c>
      <c r="D314" t="s">
        <v>58</v>
      </c>
      <c r="E314" s="3" t="s">
        <v>55</v>
      </c>
      <c r="F314" s="3" t="s">
        <v>54</v>
      </c>
      <c r="G314" s="1" t="s">
        <v>162</v>
      </c>
      <c r="H314" t="s">
        <v>24</v>
      </c>
      <c r="I314" t="s">
        <v>26</v>
      </c>
      <c r="J314" t="s">
        <v>62</v>
      </c>
      <c r="K314" t="s">
        <v>61</v>
      </c>
      <c r="L314" t="s">
        <v>29</v>
      </c>
      <c r="M314">
        <v>1</v>
      </c>
      <c r="N314" t="s">
        <v>75</v>
      </c>
      <c r="P314" t="s">
        <v>152</v>
      </c>
      <c r="Q314" t="s">
        <v>73</v>
      </c>
      <c r="R314" t="s">
        <v>172</v>
      </c>
      <c r="S314" t="s">
        <v>548</v>
      </c>
      <c r="T314" t="s">
        <v>70</v>
      </c>
      <c r="U314" t="s">
        <v>180</v>
      </c>
      <c r="V314" t="s">
        <v>40</v>
      </c>
      <c r="W314" t="s">
        <v>414</v>
      </c>
      <c r="X314" t="s">
        <v>205</v>
      </c>
      <c r="AA314" t="s">
        <v>580</v>
      </c>
      <c r="AB314" t="s">
        <v>345</v>
      </c>
      <c r="AC314" t="s">
        <v>317</v>
      </c>
      <c r="AD314">
        <v>1</v>
      </c>
      <c r="AE314" t="s">
        <v>345</v>
      </c>
      <c r="AF314" t="str">
        <f t="shared" si="65"/>
        <v>NA</v>
      </c>
      <c r="AG314" t="str">
        <f t="shared" si="64"/>
        <v>NA</v>
      </c>
      <c r="AH314" t="str">
        <f t="shared" si="66"/>
        <v>NA</v>
      </c>
      <c r="AI314" t="str">
        <f t="shared" si="70"/>
        <v>NA</v>
      </c>
      <c r="AJ314">
        <f t="shared" si="67"/>
        <v>0</v>
      </c>
      <c r="AK314">
        <f t="shared" si="68"/>
        <v>0</v>
      </c>
      <c r="AL314">
        <f t="shared" si="69"/>
        <v>0</v>
      </c>
      <c r="AM314">
        <f t="shared" si="63"/>
        <v>9.7999999999999976E-2</v>
      </c>
      <c r="AN314">
        <v>-0.89751888378845301</v>
      </c>
      <c r="AO314">
        <v>23.002757078301499</v>
      </c>
      <c r="AP314">
        <v>0.90200000000000002</v>
      </c>
      <c r="AQ314">
        <v>104</v>
      </c>
      <c r="AR314">
        <v>-0.10689472737472699</v>
      </c>
      <c r="AS314">
        <v>0.33177688388649301</v>
      </c>
      <c r="AT314">
        <v>-0.75042835250496898</v>
      </c>
      <c r="AU314">
        <v>0.49517239528358897</v>
      </c>
      <c r="AV314">
        <v>999.99999999999704</v>
      </c>
      <c r="AW314">
        <v>0.78400000000000003</v>
      </c>
      <c r="AX314">
        <v>-7.4756144228809093E-2</v>
      </c>
      <c r="AY314">
        <v>0.157344277911726</v>
      </c>
      <c r="AZ314">
        <v>-0.40783387274132099</v>
      </c>
      <c r="BA314">
        <v>0.201962960563833</v>
      </c>
      <c r="BB314">
        <v>999.99999999999898</v>
      </c>
      <c r="BC314">
        <v>0.63600000000000001</v>
      </c>
    </row>
    <row r="315" spans="1:55" x14ac:dyDescent="0.25">
      <c r="A315">
        <v>11</v>
      </c>
      <c r="B315" t="s">
        <v>56</v>
      </c>
      <c r="C315" s="5">
        <v>2022</v>
      </c>
      <c r="D315" t="s">
        <v>58</v>
      </c>
      <c r="E315" s="3" t="s">
        <v>55</v>
      </c>
      <c r="F315" s="3" t="s">
        <v>54</v>
      </c>
      <c r="G315" s="1" t="s">
        <v>162</v>
      </c>
      <c r="H315" t="s">
        <v>24</v>
      </c>
      <c r="I315" t="s">
        <v>26</v>
      </c>
      <c r="J315" t="s">
        <v>62</v>
      </c>
      <c r="K315" t="s">
        <v>61</v>
      </c>
      <c r="L315" t="s">
        <v>29</v>
      </c>
      <c r="M315">
        <v>1</v>
      </c>
      <c r="N315" t="s">
        <v>75</v>
      </c>
      <c r="P315" t="s">
        <v>152</v>
      </c>
      <c r="Q315" t="s">
        <v>73</v>
      </c>
      <c r="R315" t="s">
        <v>172</v>
      </c>
      <c r="S315" t="s">
        <v>548</v>
      </c>
      <c r="T315" t="s">
        <v>71</v>
      </c>
      <c r="U315" t="s">
        <v>181</v>
      </c>
      <c r="V315" t="s">
        <v>40</v>
      </c>
      <c r="W315" t="s">
        <v>414</v>
      </c>
      <c r="X315" t="s">
        <v>205</v>
      </c>
      <c r="AA315" t="s">
        <v>580</v>
      </c>
      <c r="AB315" t="s">
        <v>345</v>
      </c>
      <c r="AC315" t="s">
        <v>317</v>
      </c>
      <c r="AD315">
        <v>1</v>
      </c>
      <c r="AE315" t="s">
        <v>345</v>
      </c>
      <c r="AF315" t="str">
        <f t="shared" si="65"/>
        <v>stabilising</v>
      </c>
      <c r="AG315" t="str">
        <f t="shared" si="64"/>
        <v>stabilising</v>
      </c>
      <c r="AH315">
        <f t="shared" si="66"/>
        <v>-0.95081100117524997</v>
      </c>
      <c r="AI315">
        <f t="shared" si="70"/>
        <v>0.39601363167438602</v>
      </c>
      <c r="AJ315">
        <f t="shared" si="67"/>
        <v>0</v>
      </c>
      <c r="AK315">
        <f t="shared" si="68"/>
        <v>1</v>
      </c>
      <c r="AL315">
        <f t="shared" si="69"/>
        <v>1</v>
      </c>
      <c r="AM315">
        <f t="shared" si="63"/>
        <v>5.0000000000000044E-3</v>
      </c>
      <c r="AN315">
        <v>0.48854618005352501</v>
      </c>
      <c r="AO315">
        <v>1.02598594974937</v>
      </c>
      <c r="AP315">
        <v>0.995</v>
      </c>
      <c r="AQ315">
        <v>104</v>
      </c>
      <c r="AR315">
        <v>0.465596537850268</v>
      </c>
      <c r="AS315">
        <v>0.23726638393889199</v>
      </c>
      <c r="AT315">
        <v>-5.4316439433023299E-2</v>
      </c>
      <c r="AU315">
        <v>0.894255550811067</v>
      </c>
      <c r="AV315">
        <v>999.99999999999898</v>
      </c>
      <c r="AW315">
        <v>5.80000000000001E-2</v>
      </c>
      <c r="AX315">
        <v>-0.47540550058762499</v>
      </c>
      <c r="AY315">
        <v>0.19800681583719301</v>
      </c>
      <c r="AZ315">
        <v>-0.84756198545801498</v>
      </c>
      <c r="BA315">
        <v>-4.7473986080149203E-2</v>
      </c>
      <c r="BB315">
        <v>1000</v>
      </c>
      <c r="BC315">
        <v>2.1999999999999999E-2</v>
      </c>
    </row>
    <row r="316" spans="1:55" x14ac:dyDescent="0.25">
      <c r="A316">
        <v>11</v>
      </c>
      <c r="B316" t="s">
        <v>56</v>
      </c>
      <c r="C316" s="5">
        <v>2022</v>
      </c>
      <c r="D316" t="s">
        <v>58</v>
      </c>
      <c r="E316" s="3" t="s">
        <v>55</v>
      </c>
      <c r="F316" s="3" t="s">
        <v>54</v>
      </c>
      <c r="G316" s="1" t="s">
        <v>162</v>
      </c>
      <c r="H316" t="s">
        <v>24</v>
      </c>
      <c r="I316" t="s">
        <v>26</v>
      </c>
      <c r="J316" t="s">
        <v>62</v>
      </c>
      <c r="K316" t="s">
        <v>61</v>
      </c>
      <c r="L316" t="s">
        <v>29</v>
      </c>
      <c r="M316">
        <v>1</v>
      </c>
      <c r="N316" t="s">
        <v>75</v>
      </c>
      <c r="P316" t="s">
        <v>152</v>
      </c>
      <c r="Q316" t="s">
        <v>73</v>
      </c>
      <c r="R316" t="s">
        <v>172</v>
      </c>
      <c r="S316" t="s">
        <v>548</v>
      </c>
      <c r="T316" t="s">
        <v>184</v>
      </c>
      <c r="U316" t="s">
        <v>182</v>
      </c>
      <c r="V316" t="s">
        <v>40</v>
      </c>
      <c r="W316" t="s">
        <v>414</v>
      </c>
      <c r="X316" t="s">
        <v>205</v>
      </c>
      <c r="AA316" t="s">
        <v>580</v>
      </c>
      <c r="AB316" t="s">
        <v>345</v>
      </c>
      <c r="AC316" t="s">
        <v>317</v>
      </c>
      <c r="AD316">
        <v>1</v>
      </c>
      <c r="AE316" t="s">
        <v>345</v>
      </c>
      <c r="AF316" t="str">
        <f t="shared" si="65"/>
        <v>NA</v>
      </c>
      <c r="AG316" t="str">
        <f t="shared" si="64"/>
        <v>NA</v>
      </c>
      <c r="AH316" t="str">
        <f t="shared" si="66"/>
        <v>NA</v>
      </c>
      <c r="AI316" t="str">
        <f t="shared" si="70"/>
        <v>NA</v>
      </c>
      <c r="AJ316">
        <f t="shared" si="67"/>
        <v>0</v>
      </c>
      <c r="AK316">
        <f t="shared" si="68"/>
        <v>0</v>
      </c>
      <c r="AL316">
        <f t="shared" si="69"/>
        <v>0</v>
      </c>
      <c r="AM316">
        <f t="shared" si="63"/>
        <v>0.19599999999999995</v>
      </c>
      <c r="AN316">
        <v>-0.10907160346228199</v>
      </c>
      <c r="AO316">
        <v>26.024407785445401</v>
      </c>
      <c r="AP316">
        <v>0.80400000000000005</v>
      </c>
      <c r="AQ316">
        <v>104</v>
      </c>
      <c r="AR316">
        <v>0.12323647892506499</v>
      </c>
      <c r="AS316">
        <v>0.14430234270384901</v>
      </c>
      <c r="AT316">
        <v>-0.169428396875446</v>
      </c>
      <c r="AU316">
        <v>0.39142427242768502</v>
      </c>
      <c r="AV316">
        <v>999.99999999999898</v>
      </c>
      <c r="AW316">
        <v>0.39800000000000002</v>
      </c>
      <c r="AX316">
        <v>5.0332958864360698E-2</v>
      </c>
      <c r="AY316">
        <v>9.0520316756048699E-2</v>
      </c>
      <c r="AZ316">
        <v>-0.12565366119088101</v>
      </c>
      <c r="BA316">
        <v>0.22558000481512899</v>
      </c>
      <c r="BB316">
        <v>999.99999999999898</v>
      </c>
      <c r="BC316">
        <v>0.57599999999999996</v>
      </c>
    </row>
    <row r="317" spans="1:55" x14ac:dyDescent="0.25">
      <c r="A317">
        <v>11</v>
      </c>
      <c r="B317" t="s">
        <v>56</v>
      </c>
      <c r="C317" s="5">
        <v>2022</v>
      </c>
      <c r="D317" t="s">
        <v>58</v>
      </c>
      <c r="E317" s="3" t="s">
        <v>55</v>
      </c>
      <c r="F317" s="3" t="s">
        <v>54</v>
      </c>
      <c r="G317" s="1" t="s">
        <v>162</v>
      </c>
      <c r="H317" t="s">
        <v>24</v>
      </c>
      <c r="I317" t="s">
        <v>26</v>
      </c>
      <c r="J317" t="s">
        <v>62</v>
      </c>
      <c r="K317" t="s">
        <v>61</v>
      </c>
      <c r="L317" t="s">
        <v>29</v>
      </c>
      <c r="M317">
        <v>1</v>
      </c>
      <c r="N317" t="s">
        <v>75</v>
      </c>
      <c r="P317" t="s">
        <v>152</v>
      </c>
      <c r="Q317" t="s">
        <v>73</v>
      </c>
      <c r="R317" t="s">
        <v>172</v>
      </c>
      <c r="S317" t="s">
        <v>548</v>
      </c>
      <c r="T317" t="s">
        <v>185</v>
      </c>
      <c r="U317" t="s">
        <v>183</v>
      </c>
      <c r="V317" t="s">
        <v>40</v>
      </c>
      <c r="W317" t="s">
        <v>414</v>
      </c>
      <c r="X317" t="s">
        <v>205</v>
      </c>
      <c r="AA317" t="s">
        <v>580</v>
      </c>
      <c r="AB317" t="s">
        <v>345</v>
      </c>
      <c r="AC317" t="s">
        <v>317</v>
      </c>
      <c r="AD317">
        <v>1</v>
      </c>
      <c r="AE317" t="s">
        <v>345</v>
      </c>
      <c r="AF317" t="str">
        <f t="shared" si="65"/>
        <v>NA</v>
      </c>
      <c r="AG317" t="str">
        <f t="shared" si="64"/>
        <v>NA</v>
      </c>
      <c r="AH317" t="str">
        <f t="shared" si="66"/>
        <v>NA</v>
      </c>
      <c r="AI317" t="str">
        <f t="shared" si="70"/>
        <v>NA</v>
      </c>
      <c r="AJ317">
        <f t="shared" si="67"/>
        <v>0</v>
      </c>
      <c r="AK317">
        <f t="shared" si="68"/>
        <v>0</v>
      </c>
      <c r="AL317">
        <f t="shared" si="69"/>
        <v>0</v>
      </c>
      <c r="AM317">
        <f t="shared" si="63"/>
        <v>0.31399999999999995</v>
      </c>
      <c r="AN317">
        <v>-1.97467469799781</v>
      </c>
      <c r="AO317">
        <v>54.399128612272797</v>
      </c>
      <c r="AP317">
        <v>0.68600000000000005</v>
      </c>
      <c r="AQ317">
        <v>104</v>
      </c>
      <c r="AR317">
        <v>0.76754431467176298</v>
      </c>
      <c r="AS317">
        <v>0.46774421777516201</v>
      </c>
      <c r="AT317">
        <v>-0.27002638481644697</v>
      </c>
      <c r="AU317">
        <v>1.58661184729135</v>
      </c>
      <c r="AV317">
        <v>1000</v>
      </c>
      <c r="AW317">
        <v>0.106</v>
      </c>
      <c r="AX317">
        <v>0.146291680468257</v>
      </c>
      <c r="AY317">
        <v>0.17131741296573999</v>
      </c>
      <c r="AZ317">
        <v>-0.182303695430164</v>
      </c>
      <c r="BA317">
        <v>0.475151469556295</v>
      </c>
      <c r="BB317">
        <v>1000</v>
      </c>
      <c r="BC317">
        <v>0.39200000000000002</v>
      </c>
    </row>
    <row r="318" spans="1:55" x14ac:dyDescent="0.25">
      <c r="A318">
        <v>11</v>
      </c>
      <c r="B318" t="s">
        <v>56</v>
      </c>
      <c r="C318" s="5">
        <v>2022</v>
      </c>
      <c r="D318" t="s">
        <v>58</v>
      </c>
      <c r="E318" s="3" t="s">
        <v>55</v>
      </c>
      <c r="F318" s="3" t="s">
        <v>54</v>
      </c>
      <c r="G318" s="1" t="s">
        <v>162</v>
      </c>
      <c r="H318" t="s">
        <v>24</v>
      </c>
      <c r="I318" t="s">
        <v>26</v>
      </c>
      <c r="J318" t="s">
        <v>62</v>
      </c>
      <c r="K318" t="s">
        <v>61</v>
      </c>
      <c r="L318" t="s">
        <v>29</v>
      </c>
      <c r="M318">
        <v>1</v>
      </c>
      <c r="N318" t="s">
        <v>75</v>
      </c>
      <c r="P318" t="s">
        <v>152</v>
      </c>
      <c r="Q318" t="s">
        <v>73</v>
      </c>
      <c r="R318" t="s">
        <v>172</v>
      </c>
      <c r="S318" t="s">
        <v>548</v>
      </c>
      <c r="T318" t="s">
        <v>72</v>
      </c>
      <c r="U318" t="s">
        <v>186</v>
      </c>
      <c r="V318" t="s">
        <v>40</v>
      </c>
      <c r="W318" t="s">
        <v>414</v>
      </c>
      <c r="X318" t="s">
        <v>205</v>
      </c>
      <c r="AA318" t="s">
        <v>580</v>
      </c>
      <c r="AB318" t="s">
        <v>345</v>
      </c>
      <c r="AC318" t="s">
        <v>317</v>
      </c>
      <c r="AD318">
        <v>1</v>
      </c>
      <c r="AE318" t="s">
        <v>345</v>
      </c>
      <c r="AF318" t="str">
        <f t="shared" si="65"/>
        <v>NA</v>
      </c>
      <c r="AG318" t="str">
        <f t="shared" si="64"/>
        <v>NA</v>
      </c>
      <c r="AH318" t="str">
        <f t="shared" si="66"/>
        <v>NA</v>
      </c>
      <c r="AI318" t="str">
        <f t="shared" si="70"/>
        <v>NA</v>
      </c>
      <c r="AJ318">
        <f t="shared" si="67"/>
        <v>0</v>
      </c>
      <c r="AK318">
        <f t="shared" si="68"/>
        <v>0</v>
      </c>
      <c r="AL318">
        <f t="shared" si="69"/>
        <v>0</v>
      </c>
      <c r="AM318">
        <f t="shared" si="63"/>
        <v>0.373</v>
      </c>
      <c r="AN318">
        <v>0.48859436225656899</v>
      </c>
      <c r="AO318">
        <v>32.157558241115296</v>
      </c>
      <c r="AP318">
        <v>0.627</v>
      </c>
      <c r="AQ318">
        <v>104</v>
      </c>
      <c r="AR318">
        <v>-0.115716309417951</v>
      </c>
      <c r="AS318">
        <v>0.20647141434878399</v>
      </c>
      <c r="AT318">
        <v>-0.51861434453166999</v>
      </c>
      <c r="AU318">
        <v>0.286875186793623</v>
      </c>
      <c r="AV318">
        <v>1000</v>
      </c>
      <c r="AW318">
        <v>0.57799999999999996</v>
      </c>
      <c r="AX318">
        <v>-2.5314213395460899E-2</v>
      </c>
      <c r="AY318">
        <v>5.4599459635090601E-2</v>
      </c>
      <c r="AZ318">
        <v>-0.11853437934769299</v>
      </c>
      <c r="BA318">
        <v>8.7844642810523496E-2</v>
      </c>
      <c r="BB318">
        <v>999.99999999999898</v>
      </c>
      <c r="BC318">
        <v>0.65200000000000002</v>
      </c>
    </row>
    <row r="319" spans="1:55" x14ac:dyDescent="0.25">
      <c r="A319">
        <v>11</v>
      </c>
      <c r="B319" t="s">
        <v>56</v>
      </c>
      <c r="C319" s="5">
        <v>2022</v>
      </c>
      <c r="D319" t="s">
        <v>58</v>
      </c>
      <c r="E319" s="3" t="s">
        <v>55</v>
      </c>
      <c r="F319" s="3" t="s">
        <v>54</v>
      </c>
      <c r="G319" s="1" t="s">
        <v>162</v>
      </c>
      <c r="H319" t="s">
        <v>24</v>
      </c>
      <c r="I319" t="s">
        <v>26</v>
      </c>
      <c r="J319" t="s">
        <v>62</v>
      </c>
      <c r="K319" t="s">
        <v>61</v>
      </c>
      <c r="L319" t="s">
        <v>29</v>
      </c>
      <c r="M319">
        <v>1</v>
      </c>
      <c r="N319" t="s">
        <v>75</v>
      </c>
      <c r="P319" t="s">
        <v>152</v>
      </c>
      <c r="Q319" t="s">
        <v>73</v>
      </c>
      <c r="R319" t="s">
        <v>172</v>
      </c>
      <c r="S319" t="s">
        <v>548</v>
      </c>
      <c r="T319" t="s">
        <v>196</v>
      </c>
      <c r="U319" t="s">
        <v>175</v>
      </c>
      <c r="V319" t="s">
        <v>13</v>
      </c>
      <c r="W319" t="s">
        <v>414</v>
      </c>
      <c r="X319" t="s">
        <v>205</v>
      </c>
      <c r="AA319" t="s">
        <v>580</v>
      </c>
      <c r="AB319" t="s">
        <v>345</v>
      </c>
      <c r="AC319" t="s">
        <v>317</v>
      </c>
      <c r="AD319">
        <v>1</v>
      </c>
      <c r="AE319" t="s">
        <v>345</v>
      </c>
      <c r="AF319" t="str">
        <f t="shared" si="65"/>
        <v>NA</v>
      </c>
      <c r="AG319" t="str">
        <f t="shared" si="64"/>
        <v>NA</v>
      </c>
      <c r="AH319" t="str">
        <f t="shared" si="66"/>
        <v>NA</v>
      </c>
      <c r="AI319" t="str">
        <f t="shared" si="70"/>
        <v>NA</v>
      </c>
      <c r="AJ319">
        <f t="shared" si="67"/>
        <v>0</v>
      </c>
      <c r="AK319">
        <f t="shared" si="68"/>
        <v>0</v>
      </c>
      <c r="AL319">
        <f t="shared" si="69"/>
        <v>0</v>
      </c>
      <c r="AM319">
        <f t="shared" ref="AM319:AM382" si="71">IF(AP319="NA","NA",1-AP319)</f>
        <v>0.124</v>
      </c>
      <c r="AN319">
        <v>-1.10862710502457</v>
      </c>
      <c r="AO319">
        <v>187.33264492884999</v>
      </c>
      <c r="AP319">
        <v>0.876</v>
      </c>
      <c r="AQ319">
        <v>104</v>
      </c>
      <c r="AR319">
        <v>-0.36298287334957302</v>
      </c>
      <c r="AS319">
        <v>0.22849777928127299</v>
      </c>
      <c r="AT319">
        <v>-0.80177466135137399</v>
      </c>
      <c r="AU319">
        <v>9.3369315087329596E-2</v>
      </c>
      <c r="AV319">
        <v>1000</v>
      </c>
      <c r="AW319">
        <v>0.12</v>
      </c>
      <c r="AX319">
        <v>-0.14349322024372599</v>
      </c>
      <c r="AY319">
        <v>0.133692774733912</v>
      </c>
      <c r="AZ319">
        <v>-0.39988974857260501</v>
      </c>
      <c r="BA319">
        <v>0.109189498238266</v>
      </c>
      <c r="BB319">
        <v>1000</v>
      </c>
      <c r="BC319">
        <v>0.28000000000000003</v>
      </c>
    </row>
    <row r="320" spans="1:55" x14ac:dyDescent="0.25">
      <c r="A320">
        <v>11</v>
      </c>
      <c r="B320" t="s">
        <v>56</v>
      </c>
      <c r="C320" s="5">
        <v>2022</v>
      </c>
      <c r="D320" t="s">
        <v>58</v>
      </c>
      <c r="E320" s="3" t="s">
        <v>55</v>
      </c>
      <c r="F320" s="3" t="s">
        <v>54</v>
      </c>
      <c r="G320" s="1" t="s">
        <v>162</v>
      </c>
      <c r="H320" t="s">
        <v>24</v>
      </c>
      <c r="I320" t="s">
        <v>26</v>
      </c>
      <c r="J320" t="s">
        <v>62</v>
      </c>
      <c r="K320" t="s">
        <v>61</v>
      </c>
      <c r="L320" t="s">
        <v>29</v>
      </c>
      <c r="M320">
        <v>1</v>
      </c>
      <c r="N320" t="s">
        <v>75</v>
      </c>
      <c r="P320" t="s">
        <v>152</v>
      </c>
      <c r="Q320" t="s">
        <v>73</v>
      </c>
      <c r="R320" t="s">
        <v>172</v>
      </c>
      <c r="S320" t="s">
        <v>548</v>
      </c>
      <c r="T320" t="s">
        <v>80</v>
      </c>
      <c r="U320" t="s">
        <v>188</v>
      </c>
      <c r="V320" t="s">
        <v>13</v>
      </c>
      <c r="W320" t="s">
        <v>414</v>
      </c>
      <c r="X320" t="s">
        <v>205</v>
      </c>
      <c r="AA320" t="s">
        <v>580</v>
      </c>
      <c r="AB320" t="s">
        <v>345</v>
      </c>
      <c r="AC320" t="s">
        <v>317</v>
      </c>
      <c r="AD320">
        <v>1</v>
      </c>
      <c r="AE320" t="s">
        <v>345</v>
      </c>
      <c r="AF320" t="str">
        <f t="shared" si="65"/>
        <v>NA</v>
      </c>
      <c r="AG320" t="str">
        <f t="shared" si="64"/>
        <v>NA</v>
      </c>
      <c r="AH320" t="str">
        <f t="shared" si="66"/>
        <v>NA</v>
      </c>
      <c r="AI320" t="str">
        <f t="shared" si="70"/>
        <v>NA</v>
      </c>
      <c r="AJ320">
        <f t="shared" si="67"/>
        <v>0</v>
      </c>
      <c r="AK320">
        <f t="shared" si="68"/>
        <v>0</v>
      </c>
      <c r="AL320">
        <f t="shared" si="69"/>
        <v>0</v>
      </c>
      <c r="AM320">
        <f t="shared" si="71"/>
        <v>0.23499999999999999</v>
      </c>
      <c r="AN320">
        <v>0.69469797492706498</v>
      </c>
      <c r="AO320">
        <v>53.850691828690501</v>
      </c>
      <c r="AP320">
        <v>0.76500000000000001</v>
      </c>
      <c r="AQ320">
        <v>104</v>
      </c>
      <c r="AR320">
        <v>7.1121094222332606E-2</v>
      </c>
      <c r="AS320">
        <v>0.19027965669887101</v>
      </c>
      <c r="AT320">
        <v>-0.28563281823880998</v>
      </c>
      <c r="AU320">
        <v>0.43587211248814101</v>
      </c>
      <c r="AV320">
        <v>1000</v>
      </c>
      <c r="AW320">
        <v>0.72599999999999998</v>
      </c>
      <c r="AX320">
        <v>-4.0069887881773902E-2</v>
      </c>
      <c r="AY320">
        <v>6.7131490904458302E-2</v>
      </c>
      <c r="AZ320">
        <v>-0.177917167675332</v>
      </c>
      <c r="BA320">
        <v>9.0755510624148897E-2</v>
      </c>
      <c r="BB320">
        <v>1000</v>
      </c>
      <c r="BC320">
        <v>0.52</v>
      </c>
    </row>
    <row r="321" spans="1:55" x14ac:dyDescent="0.25">
      <c r="A321">
        <v>11</v>
      </c>
      <c r="B321" t="s">
        <v>56</v>
      </c>
      <c r="C321" s="5">
        <v>2022</v>
      </c>
      <c r="D321" t="s">
        <v>58</v>
      </c>
      <c r="E321" s="3" t="s">
        <v>55</v>
      </c>
      <c r="F321" s="3" t="s">
        <v>54</v>
      </c>
      <c r="G321" s="1" t="s">
        <v>162</v>
      </c>
      <c r="H321" t="s">
        <v>24</v>
      </c>
      <c r="I321" t="s">
        <v>26</v>
      </c>
      <c r="J321" t="s">
        <v>62</v>
      </c>
      <c r="K321" t="s">
        <v>61</v>
      </c>
      <c r="L321" t="s">
        <v>29</v>
      </c>
      <c r="M321">
        <v>1</v>
      </c>
      <c r="N321" t="s">
        <v>75</v>
      </c>
      <c r="P321" t="s">
        <v>152</v>
      </c>
      <c r="Q321" t="s">
        <v>73</v>
      </c>
      <c r="R321" t="s">
        <v>172</v>
      </c>
      <c r="S321" t="s">
        <v>548</v>
      </c>
      <c r="T321" t="s">
        <v>81</v>
      </c>
      <c r="U321" t="s">
        <v>189</v>
      </c>
      <c r="V321" t="s">
        <v>13</v>
      </c>
      <c r="W321" t="s">
        <v>414</v>
      </c>
      <c r="X321" t="s">
        <v>205</v>
      </c>
      <c r="AA321" t="s">
        <v>580</v>
      </c>
      <c r="AB321" t="s">
        <v>345</v>
      </c>
      <c r="AC321" t="s">
        <v>317</v>
      </c>
      <c r="AD321">
        <v>1</v>
      </c>
      <c r="AE321" t="s">
        <v>345</v>
      </c>
      <c r="AF321" t="str">
        <f t="shared" si="65"/>
        <v>NA</v>
      </c>
      <c r="AG321" t="str">
        <f t="shared" si="64"/>
        <v>NA</v>
      </c>
      <c r="AH321" t="str">
        <f t="shared" si="66"/>
        <v>NA</v>
      </c>
      <c r="AI321" t="str">
        <f t="shared" si="70"/>
        <v>NA</v>
      </c>
      <c r="AJ321">
        <f t="shared" si="67"/>
        <v>0</v>
      </c>
      <c r="AK321">
        <f t="shared" si="68"/>
        <v>0</v>
      </c>
      <c r="AL321">
        <f t="shared" si="69"/>
        <v>0</v>
      </c>
      <c r="AM321">
        <f t="shared" si="71"/>
        <v>0.18300000000000005</v>
      </c>
      <c r="AN321">
        <v>0.148864879370491</v>
      </c>
      <c r="AO321">
        <v>264.08482854143102</v>
      </c>
      <c r="AP321">
        <v>0.81699999999999995</v>
      </c>
      <c r="AQ321">
        <v>104</v>
      </c>
      <c r="AR321">
        <v>-9.3436339891426801E-2</v>
      </c>
      <c r="AS321">
        <v>0.126640976074824</v>
      </c>
      <c r="AT321">
        <v>-0.34636168323595501</v>
      </c>
      <c r="AU321">
        <v>0.14212435343506499</v>
      </c>
      <c r="AV321">
        <v>999.99999999999898</v>
      </c>
      <c r="AW321">
        <v>0.48399999999999999</v>
      </c>
      <c r="AX321">
        <v>3.43329566149135E-2</v>
      </c>
      <c r="AY321">
        <v>9.30148986579519E-2</v>
      </c>
      <c r="AZ321">
        <v>-0.14127724333957301</v>
      </c>
      <c r="BA321">
        <v>0.22130809440204799</v>
      </c>
      <c r="BB321">
        <v>960.23831675528504</v>
      </c>
      <c r="BC321">
        <v>0.71399999999999997</v>
      </c>
    </row>
    <row r="322" spans="1:55" x14ac:dyDescent="0.25">
      <c r="A322">
        <v>11</v>
      </c>
      <c r="B322" t="s">
        <v>56</v>
      </c>
      <c r="C322" s="5">
        <v>2022</v>
      </c>
      <c r="D322" t="s">
        <v>58</v>
      </c>
      <c r="E322" s="3" t="s">
        <v>55</v>
      </c>
      <c r="F322" s="3" t="s">
        <v>54</v>
      </c>
      <c r="G322" s="1" t="s">
        <v>162</v>
      </c>
      <c r="H322" t="s">
        <v>24</v>
      </c>
      <c r="I322" t="s">
        <v>26</v>
      </c>
      <c r="J322" t="s">
        <v>62</v>
      </c>
      <c r="K322" t="s">
        <v>61</v>
      </c>
      <c r="L322" t="s">
        <v>29</v>
      </c>
      <c r="M322">
        <v>1</v>
      </c>
      <c r="N322" t="s">
        <v>75</v>
      </c>
      <c r="P322" t="s">
        <v>152</v>
      </c>
      <c r="Q322" t="s">
        <v>73</v>
      </c>
      <c r="R322" t="s">
        <v>172</v>
      </c>
      <c r="S322" t="s">
        <v>548</v>
      </c>
      <c r="T322" t="s">
        <v>82</v>
      </c>
      <c r="U322" t="s">
        <v>190</v>
      </c>
      <c r="V322" t="s">
        <v>13</v>
      </c>
      <c r="W322" t="s">
        <v>414</v>
      </c>
      <c r="X322" t="s">
        <v>205</v>
      </c>
      <c r="AA322" t="s">
        <v>580</v>
      </c>
      <c r="AB322" t="s">
        <v>345</v>
      </c>
      <c r="AC322" t="s">
        <v>317</v>
      </c>
      <c r="AD322">
        <v>1</v>
      </c>
      <c r="AE322" t="s">
        <v>345</v>
      </c>
      <c r="AF322" t="str">
        <f t="shared" si="65"/>
        <v>disruptive</v>
      </c>
      <c r="AG322" t="str">
        <f t="shared" si="64"/>
        <v>disruptive</v>
      </c>
      <c r="AH322">
        <f t="shared" si="66"/>
        <v>0.58149714192295199</v>
      </c>
      <c r="AI322">
        <f t="shared" si="70"/>
        <v>0.25069823605699998</v>
      </c>
      <c r="AJ322">
        <f t="shared" si="67"/>
        <v>0</v>
      </c>
      <c r="AK322">
        <f t="shared" si="68"/>
        <v>1</v>
      </c>
      <c r="AL322">
        <f t="shared" si="69"/>
        <v>1</v>
      </c>
      <c r="AM322">
        <f t="shared" si="71"/>
        <v>1.100000000000001E-2</v>
      </c>
      <c r="AN322">
        <v>0.23809236018454699</v>
      </c>
      <c r="AO322">
        <v>0.82756214592948896</v>
      </c>
      <c r="AP322">
        <v>0.98899999999999999</v>
      </c>
      <c r="AQ322">
        <v>104</v>
      </c>
      <c r="AR322">
        <v>-0.13488863846212801</v>
      </c>
      <c r="AS322">
        <v>0.16631419009523099</v>
      </c>
      <c r="AT322">
        <v>-0.43793189128337001</v>
      </c>
      <c r="AU322">
        <v>0.18334639810200301</v>
      </c>
      <c r="AV322">
        <v>1000</v>
      </c>
      <c r="AW322">
        <v>0.41599999999999998</v>
      </c>
      <c r="AX322">
        <v>0.29074857096147599</v>
      </c>
      <c r="AY322">
        <v>0.12534911802849999</v>
      </c>
      <c r="AZ322">
        <v>6.2865305910236202E-2</v>
      </c>
      <c r="BA322">
        <v>0.52694878343027096</v>
      </c>
      <c r="BB322">
        <v>1000</v>
      </c>
      <c r="BC322">
        <v>0.02</v>
      </c>
    </row>
    <row r="323" spans="1:55" x14ac:dyDescent="0.25">
      <c r="A323">
        <v>11</v>
      </c>
      <c r="B323" t="s">
        <v>56</v>
      </c>
      <c r="C323" s="5">
        <v>2022</v>
      </c>
      <c r="D323" t="s">
        <v>58</v>
      </c>
      <c r="E323" s="3" t="s">
        <v>55</v>
      </c>
      <c r="F323" s="3" t="s">
        <v>54</v>
      </c>
      <c r="G323" s="1" t="s">
        <v>162</v>
      </c>
      <c r="H323" t="s">
        <v>24</v>
      </c>
      <c r="I323" t="s">
        <v>26</v>
      </c>
      <c r="J323" t="s">
        <v>62</v>
      </c>
      <c r="K323" t="s">
        <v>61</v>
      </c>
      <c r="L323" t="s">
        <v>29</v>
      </c>
      <c r="M323">
        <v>1</v>
      </c>
      <c r="N323" t="s">
        <v>75</v>
      </c>
      <c r="P323" t="s">
        <v>152</v>
      </c>
      <c r="Q323" t="s">
        <v>73</v>
      </c>
      <c r="R323" t="s">
        <v>172</v>
      </c>
      <c r="S323" t="s">
        <v>548</v>
      </c>
      <c r="T323" t="s">
        <v>83</v>
      </c>
      <c r="U323" t="s">
        <v>191</v>
      </c>
      <c r="V323" t="s">
        <v>13</v>
      </c>
      <c r="W323" t="s">
        <v>414</v>
      </c>
      <c r="X323" t="s">
        <v>205</v>
      </c>
      <c r="AA323" t="s">
        <v>580</v>
      </c>
      <c r="AB323" t="s">
        <v>345</v>
      </c>
      <c r="AC323" t="s">
        <v>317</v>
      </c>
      <c r="AD323">
        <v>1</v>
      </c>
      <c r="AE323" t="s">
        <v>345</v>
      </c>
      <c r="AF323" t="str">
        <f t="shared" si="65"/>
        <v>NA</v>
      </c>
      <c r="AG323" t="str">
        <f t="shared" ref="AG323:AG386" si="72">IF(AR323="NA","MISSING DATA",IF(AC323="both",IF(AK323,IF(AX323&lt;0,"stabilising","disruptive"),IF(AJ323,IF(AR323&gt;0,"positive directional","negative directional"),"NA")),IF(AC323="quadratic",IF(AK323,IF(AX323&lt;0,"stabilising","disruptive"),"NA"),IF(AC323="linear",IF(AJ323,IF(AR323&gt;0,"positive directional","negative directional"),"NA")))))</f>
        <v>NA</v>
      </c>
      <c r="AH323" t="str">
        <f t="shared" si="66"/>
        <v>NA</v>
      </c>
      <c r="AI323" t="str">
        <f t="shared" si="70"/>
        <v>NA</v>
      </c>
      <c r="AJ323">
        <f t="shared" si="67"/>
        <v>0</v>
      </c>
      <c r="AK323">
        <f t="shared" si="68"/>
        <v>0</v>
      </c>
      <c r="AL323">
        <f t="shared" si="69"/>
        <v>0</v>
      </c>
      <c r="AM323">
        <f t="shared" si="71"/>
        <v>0.15600000000000003</v>
      </c>
      <c r="AN323">
        <v>-0.130751880188471</v>
      </c>
      <c r="AO323">
        <v>50.594381525623497</v>
      </c>
      <c r="AP323">
        <v>0.84399999999999997</v>
      </c>
      <c r="AQ323">
        <v>104</v>
      </c>
      <c r="AR323">
        <v>-8.6640383673849797E-2</v>
      </c>
      <c r="AS323">
        <v>0.13932314699238699</v>
      </c>
      <c r="AT323">
        <v>-0.37108743239150499</v>
      </c>
      <c r="AU323">
        <v>0.18428050471266</v>
      </c>
      <c r="AV323">
        <v>883.38326066674404</v>
      </c>
      <c r="AW323">
        <v>0.51400000000000001</v>
      </c>
      <c r="AX323">
        <v>-2.77019711032707E-2</v>
      </c>
      <c r="AY323">
        <v>0.102290977212668</v>
      </c>
      <c r="AZ323">
        <v>-0.210112023254624</v>
      </c>
      <c r="BA323">
        <v>0.17862314263766199</v>
      </c>
      <c r="BB323">
        <v>1272.80946256175</v>
      </c>
      <c r="BC323">
        <v>0.75800000000000001</v>
      </c>
    </row>
    <row r="324" spans="1:55" x14ac:dyDescent="0.25">
      <c r="A324">
        <v>11</v>
      </c>
      <c r="B324" t="s">
        <v>56</v>
      </c>
      <c r="C324" s="5">
        <v>2022</v>
      </c>
      <c r="D324" t="s">
        <v>58</v>
      </c>
      <c r="E324" s="3" t="s">
        <v>55</v>
      </c>
      <c r="F324" s="3" t="s">
        <v>54</v>
      </c>
      <c r="G324" s="1" t="s">
        <v>162</v>
      </c>
      <c r="H324" t="s">
        <v>24</v>
      </c>
      <c r="I324" t="s">
        <v>26</v>
      </c>
      <c r="J324" t="s">
        <v>62</v>
      </c>
      <c r="K324" t="s">
        <v>61</v>
      </c>
      <c r="L324" t="s">
        <v>29</v>
      </c>
      <c r="P324" t="s">
        <v>230</v>
      </c>
      <c r="Q324" t="s">
        <v>75</v>
      </c>
      <c r="R324" t="s">
        <v>75</v>
      </c>
      <c r="S324" t="s">
        <v>75</v>
      </c>
      <c r="T324" t="s">
        <v>79</v>
      </c>
      <c r="U324" t="s">
        <v>173</v>
      </c>
      <c r="V324" t="s">
        <v>11</v>
      </c>
      <c r="W324" t="s">
        <v>414</v>
      </c>
      <c r="X324" t="s">
        <v>205</v>
      </c>
      <c r="AA324" t="s">
        <v>581</v>
      </c>
      <c r="AB324">
        <v>1</v>
      </c>
      <c r="AC324" t="s">
        <v>317</v>
      </c>
      <c r="AD324">
        <v>1</v>
      </c>
      <c r="AE324" t="s">
        <v>345</v>
      </c>
      <c r="AF324" t="str">
        <f t="shared" si="65"/>
        <v>NA</v>
      </c>
      <c r="AG324" t="str">
        <f t="shared" si="72"/>
        <v>NA</v>
      </c>
      <c r="AH324" t="str">
        <f t="shared" si="66"/>
        <v>NA</v>
      </c>
      <c r="AI324" t="str">
        <f t="shared" si="70"/>
        <v>NA</v>
      </c>
      <c r="AJ324">
        <f t="shared" si="67"/>
        <v>0</v>
      </c>
      <c r="AK324">
        <f t="shared" si="68"/>
        <v>0</v>
      </c>
      <c r="AL324">
        <f t="shared" si="69"/>
        <v>0</v>
      </c>
      <c r="AM324">
        <f t="shared" si="71"/>
        <v>9.5999999999999974E-2</v>
      </c>
      <c r="AN324">
        <v>-5.5623227817826497E-3</v>
      </c>
      <c r="AO324">
        <v>22.348110492115001</v>
      </c>
      <c r="AP324">
        <v>0.90400000000000003</v>
      </c>
      <c r="AQ324">
        <v>117</v>
      </c>
      <c r="AR324">
        <v>-564.88094091472999</v>
      </c>
      <c r="AS324">
        <v>99811.905005761495</v>
      </c>
      <c r="AT324">
        <v>-214122.327624614</v>
      </c>
      <c r="AU324">
        <v>186662.680870204</v>
      </c>
      <c r="AV324">
        <v>1082.95293877472</v>
      </c>
      <c r="AW324">
        <v>0.99</v>
      </c>
      <c r="AX324">
        <v>6294.2254035347996</v>
      </c>
      <c r="AY324">
        <v>101285.61746923599</v>
      </c>
      <c r="AZ324">
        <v>-192880.44765660001</v>
      </c>
      <c r="BA324">
        <v>187471.34392761</v>
      </c>
      <c r="BB324">
        <v>1000</v>
      </c>
      <c r="BC324">
        <v>0.92200000000000004</v>
      </c>
    </row>
    <row r="325" spans="1:55" x14ac:dyDescent="0.25">
      <c r="A325">
        <v>11</v>
      </c>
      <c r="B325" t="s">
        <v>56</v>
      </c>
      <c r="C325" s="5">
        <v>2022</v>
      </c>
      <c r="D325" t="s">
        <v>58</v>
      </c>
      <c r="E325" s="3" t="s">
        <v>55</v>
      </c>
      <c r="F325" s="3" t="s">
        <v>54</v>
      </c>
      <c r="G325" s="1" t="s">
        <v>162</v>
      </c>
      <c r="H325" t="s">
        <v>24</v>
      </c>
      <c r="I325" t="s">
        <v>26</v>
      </c>
      <c r="J325" t="s">
        <v>62</v>
      </c>
      <c r="K325" t="s">
        <v>61</v>
      </c>
      <c r="L325" t="s">
        <v>29</v>
      </c>
      <c r="P325" t="s">
        <v>230</v>
      </c>
      <c r="Q325" t="s">
        <v>75</v>
      </c>
      <c r="R325" t="s">
        <v>75</v>
      </c>
      <c r="S325" t="s">
        <v>75</v>
      </c>
      <c r="T325" t="s">
        <v>63</v>
      </c>
      <c r="U325" t="s">
        <v>174</v>
      </c>
      <c r="V325" t="s">
        <v>11</v>
      </c>
      <c r="W325" t="s">
        <v>414</v>
      </c>
      <c r="X325" t="s">
        <v>205</v>
      </c>
      <c r="AA325" t="s">
        <v>581</v>
      </c>
      <c r="AB325">
        <v>1</v>
      </c>
      <c r="AC325" t="s">
        <v>317</v>
      </c>
      <c r="AD325">
        <v>1</v>
      </c>
      <c r="AE325" t="s">
        <v>345</v>
      </c>
      <c r="AF325" t="str">
        <f t="shared" si="65"/>
        <v>NA</v>
      </c>
      <c r="AG325" t="str">
        <f t="shared" si="72"/>
        <v>NA</v>
      </c>
      <c r="AH325" t="str">
        <f t="shared" si="66"/>
        <v>NA</v>
      </c>
      <c r="AI325" t="str">
        <f t="shared" si="70"/>
        <v>NA</v>
      </c>
      <c r="AJ325">
        <f t="shared" si="67"/>
        <v>0</v>
      </c>
      <c r="AK325">
        <f t="shared" si="68"/>
        <v>0</v>
      </c>
      <c r="AL325">
        <f t="shared" si="69"/>
        <v>0</v>
      </c>
      <c r="AM325">
        <f t="shared" si="71"/>
        <v>0.11399999999999999</v>
      </c>
      <c r="AN325">
        <v>2.1596127190294901E-2</v>
      </c>
      <c r="AO325">
        <v>7.8826405285160996</v>
      </c>
      <c r="AP325">
        <v>0.88600000000000001</v>
      </c>
      <c r="AQ325">
        <v>117</v>
      </c>
      <c r="AR325">
        <v>845.47047804526596</v>
      </c>
      <c r="AS325">
        <v>101578.546867404</v>
      </c>
      <c r="AT325">
        <v>-181138.529214582</v>
      </c>
      <c r="AU325">
        <v>214780.63739018099</v>
      </c>
      <c r="AV325">
        <v>896.08626390048801</v>
      </c>
      <c r="AW325">
        <v>0.98799999999999999</v>
      </c>
      <c r="AX325">
        <v>1446.19773369566</v>
      </c>
      <c r="AY325">
        <v>99774.548654021899</v>
      </c>
      <c r="AZ325">
        <v>-178439.089341143</v>
      </c>
      <c r="BA325">
        <v>204641.26685659899</v>
      </c>
      <c r="BB325">
        <v>1149.7172570924899</v>
      </c>
      <c r="BC325">
        <v>0.99</v>
      </c>
    </row>
    <row r="326" spans="1:55" x14ac:dyDescent="0.25">
      <c r="A326">
        <v>11</v>
      </c>
      <c r="B326" t="s">
        <v>56</v>
      </c>
      <c r="C326" s="5">
        <v>2022</v>
      </c>
      <c r="D326" t="s">
        <v>58</v>
      </c>
      <c r="E326" s="3" t="s">
        <v>55</v>
      </c>
      <c r="F326" s="3" t="s">
        <v>54</v>
      </c>
      <c r="G326" s="1" t="s">
        <v>162</v>
      </c>
      <c r="H326" t="s">
        <v>24</v>
      </c>
      <c r="I326" t="s">
        <v>26</v>
      </c>
      <c r="J326" t="s">
        <v>62</v>
      </c>
      <c r="K326" t="s">
        <v>61</v>
      </c>
      <c r="L326" t="s">
        <v>29</v>
      </c>
      <c r="P326" t="s">
        <v>230</v>
      </c>
      <c r="Q326" t="s">
        <v>75</v>
      </c>
      <c r="R326" t="s">
        <v>75</v>
      </c>
      <c r="S326" t="s">
        <v>75</v>
      </c>
      <c r="T326" t="s">
        <v>64</v>
      </c>
      <c r="U326" t="s">
        <v>201</v>
      </c>
      <c r="V326" t="s">
        <v>11</v>
      </c>
      <c r="W326" t="s">
        <v>414</v>
      </c>
      <c r="X326" t="s">
        <v>205</v>
      </c>
      <c r="AA326" t="s">
        <v>581</v>
      </c>
      <c r="AB326">
        <v>1</v>
      </c>
      <c r="AC326" t="s">
        <v>317</v>
      </c>
      <c r="AD326">
        <v>1</v>
      </c>
      <c r="AE326" t="s">
        <v>345</v>
      </c>
      <c r="AF326" t="str">
        <f t="shared" si="65"/>
        <v>NA</v>
      </c>
      <c r="AG326" t="str">
        <f t="shared" si="72"/>
        <v>NA</v>
      </c>
      <c r="AH326" t="str">
        <f t="shared" si="66"/>
        <v>NA</v>
      </c>
      <c r="AI326" t="str">
        <f t="shared" si="70"/>
        <v>NA</v>
      </c>
      <c r="AJ326">
        <f t="shared" si="67"/>
        <v>0</v>
      </c>
      <c r="AK326">
        <f t="shared" si="68"/>
        <v>0</v>
      </c>
      <c r="AL326">
        <f t="shared" si="69"/>
        <v>0</v>
      </c>
      <c r="AM326">
        <f t="shared" si="71"/>
        <v>0.11099999999999999</v>
      </c>
      <c r="AN326">
        <v>-1.44926273821797E-2</v>
      </c>
      <c r="AO326">
        <v>9.2880441358606092</v>
      </c>
      <c r="AP326">
        <v>0.88900000000000001</v>
      </c>
      <c r="AQ326">
        <v>117</v>
      </c>
      <c r="AR326">
        <v>-3332.1505934918</v>
      </c>
      <c r="AS326">
        <v>100477.002374196</v>
      </c>
      <c r="AT326">
        <v>-201373.703170138</v>
      </c>
      <c r="AU326">
        <v>177084.871746113</v>
      </c>
      <c r="AV326">
        <v>1000</v>
      </c>
      <c r="AW326">
        <v>0.95599999999999996</v>
      </c>
      <c r="AX326">
        <v>-1722.1075527851599</v>
      </c>
      <c r="AY326">
        <v>98809.311181947996</v>
      </c>
      <c r="AZ326">
        <v>-200780.95584497799</v>
      </c>
      <c r="BA326">
        <v>184580.14892541899</v>
      </c>
      <c r="BB326">
        <v>1000</v>
      </c>
      <c r="BC326">
        <v>0.97</v>
      </c>
    </row>
    <row r="327" spans="1:55" x14ac:dyDescent="0.25">
      <c r="A327">
        <v>11</v>
      </c>
      <c r="B327" t="s">
        <v>56</v>
      </c>
      <c r="C327" s="5">
        <v>2022</v>
      </c>
      <c r="D327" t="s">
        <v>58</v>
      </c>
      <c r="E327" s="3" t="s">
        <v>55</v>
      </c>
      <c r="F327" s="3" t="s">
        <v>54</v>
      </c>
      <c r="G327" s="1" t="s">
        <v>162</v>
      </c>
      <c r="H327" t="s">
        <v>24</v>
      </c>
      <c r="I327" t="s">
        <v>26</v>
      </c>
      <c r="J327" t="s">
        <v>62</v>
      </c>
      <c r="K327" t="s">
        <v>61</v>
      </c>
      <c r="L327" t="s">
        <v>29</v>
      </c>
      <c r="P327" t="s">
        <v>230</v>
      </c>
      <c r="Q327" t="s">
        <v>75</v>
      </c>
      <c r="R327" t="s">
        <v>75</v>
      </c>
      <c r="S327" t="s">
        <v>75</v>
      </c>
      <c r="T327" t="s">
        <v>65</v>
      </c>
      <c r="U327" t="s">
        <v>187</v>
      </c>
      <c r="V327" t="s">
        <v>11</v>
      </c>
      <c r="W327" t="s">
        <v>414</v>
      </c>
      <c r="X327" t="s">
        <v>205</v>
      </c>
      <c r="AA327" t="s">
        <v>581</v>
      </c>
      <c r="AB327">
        <v>1</v>
      </c>
      <c r="AC327" t="s">
        <v>317</v>
      </c>
      <c r="AD327">
        <v>1</v>
      </c>
      <c r="AE327" t="s">
        <v>345</v>
      </c>
      <c r="AF327" t="str">
        <f t="shared" si="65"/>
        <v>NA</v>
      </c>
      <c r="AG327" t="str">
        <f t="shared" si="72"/>
        <v>NA</v>
      </c>
      <c r="AH327" t="str">
        <f t="shared" si="66"/>
        <v>NA</v>
      </c>
      <c r="AI327" t="str">
        <f t="shared" si="70"/>
        <v>NA</v>
      </c>
      <c r="AJ327">
        <f t="shared" si="67"/>
        <v>0</v>
      </c>
      <c r="AK327">
        <f t="shared" si="68"/>
        <v>0</v>
      </c>
      <c r="AL327">
        <f t="shared" si="69"/>
        <v>0</v>
      </c>
      <c r="AM327">
        <f t="shared" si="71"/>
        <v>9.4999999999999973E-2</v>
      </c>
      <c r="AN327">
        <v>1.9350624840814699E-2</v>
      </c>
      <c r="AO327">
        <v>6.0191414333205699</v>
      </c>
      <c r="AP327">
        <v>0.90500000000000003</v>
      </c>
      <c r="AQ327">
        <v>117</v>
      </c>
      <c r="AR327">
        <v>-384.00194598744099</v>
      </c>
      <c r="AS327">
        <v>101650.434328024</v>
      </c>
      <c r="AT327">
        <v>-210326.51617990501</v>
      </c>
      <c r="AU327">
        <v>192274.94742885901</v>
      </c>
      <c r="AV327">
        <v>1000</v>
      </c>
      <c r="AW327">
        <v>0.996</v>
      </c>
      <c r="AX327">
        <v>-4444.0532951843597</v>
      </c>
      <c r="AY327">
        <v>98709.602572275195</v>
      </c>
      <c r="AZ327">
        <v>-184674.84207342699</v>
      </c>
      <c r="BA327">
        <v>192554.52900039399</v>
      </c>
      <c r="BB327">
        <v>893.44886738615605</v>
      </c>
      <c r="BC327">
        <v>0.98599999999999999</v>
      </c>
    </row>
    <row r="328" spans="1:55" x14ac:dyDescent="0.25">
      <c r="A328">
        <v>11</v>
      </c>
      <c r="B328" t="s">
        <v>56</v>
      </c>
      <c r="C328" s="5">
        <v>2022</v>
      </c>
      <c r="D328" t="s">
        <v>58</v>
      </c>
      <c r="E328" s="3" t="s">
        <v>55</v>
      </c>
      <c r="F328" s="3" t="s">
        <v>54</v>
      </c>
      <c r="G328" s="1" t="s">
        <v>162</v>
      </c>
      <c r="H328" t="s">
        <v>24</v>
      </c>
      <c r="I328" t="s">
        <v>26</v>
      </c>
      <c r="J328" t="s">
        <v>62</v>
      </c>
      <c r="K328" t="s">
        <v>61</v>
      </c>
      <c r="L328" t="s">
        <v>29</v>
      </c>
      <c r="P328" t="s">
        <v>230</v>
      </c>
      <c r="Q328" t="s">
        <v>75</v>
      </c>
      <c r="R328" t="s">
        <v>75</v>
      </c>
      <c r="S328" t="s">
        <v>75</v>
      </c>
      <c r="T328" t="s">
        <v>66</v>
      </c>
      <c r="U328" t="s">
        <v>176</v>
      </c>
      <c r="V328" t="s">
        <v>40</v>
      </c>
      <c r="W328" t="s">
        <v>414</v>
      </c>
      <c r="X328" t="s">
        <v>205</v>
      </c>
      <c r="AA328" t="s">
        <v>581</v>
      </c>
      <c r="AB328">
        <v>1</v>
      </c>
      <c r="AC328" t="s">
        <v>317</v>
      </c>
      <c r="AD328">
        <v>1</v>
      </c>
      <c r="AE328" t="s">
        <v>345</v>
      </c>
      <c r="AF328" t="str">
        <f t="shared" si="65"/>
        <v>MISSING DATA</v>
      </c>
      <c r="AG328" t="str">
        <f t="shared" si="72"/>
        <v>MISSING DATA</v>
      </c>
      <c r="AH328" t="str">
        <f t="shared" si="66"/>
        <v>NA</v>
      </c>
      <c r="AI328" t="str">
        <f t="shared" si="70"/>
        <v>NA</v>
      </c>
      <c r="AJ328">
        <f t="shared" si="67"/>
        <v>0</v>
      </c>
      <c r="AK328">
        <f t="shared" si="68"/>
        <v>0</v>
      </c>
      <c r="AL328" t="str">
        <f t="shared" si="69"/>
        <v>NA</v>
      </c>
      <c r="AM328" t="str">
        <f t="shared" si="71"/>
        <v>NA</v>
      </c>
      <c r="AN328" t="s">
        <v>345</v>
      </c>
      <c r="AO328" t="s">
        <v>345</v>
      </c>
      <c r="AP328" t="s">
        <v>345</v>
      </c>
      <c r="AQ328" t="s">
        <v>345</v>
      </c>
      <c r="AR328" t="s">
        <v>345</v>
      </c>
      <c r="AS328" t="s">
        <v>345</v>
      </c>
      <c r="AT328" t="s">
        <v>345</v>
      </c>
      <c r="AU328" t="s">
        <v>345</v>
      </c>
      <c r="AV328" t="s">
        <v>345</v>
      </c>
      <c r="AW328" t="s">
        <v>345</v>
      </c>
      <c r="AX328" t="s">
        <v>345</v>
      </c>
      <c r="AY328" t="s">
        <v>345</v>
      </c>
      <c r="AZ328" t="s">
        <v>345</v>
      </c>
      <c r="BA328" t="s">
        <v>345</v>
      </c>
      <c r="BB328" t="s">
        <v>345</v>
      </c>
      <c r="BC328" t="s">
        <v>345</v>
      </c>
    </row>
    <row r="329" spans="1:55" x14ac:dyDescent="0.25">
      <c r="A329">
        <v>11</v>
      </c>
      <c r="B329" t="s">
        <v>56</v>
      </c>
      <c r="C329" s="5">
        <v>2022</v>
      </c>
      <c r="D329" t="s">
        <v>58</v>
      </c>
      <c r="E329" s="3" t="s">
        <v>55</v>
      </c>
      <c r="F329" s="3" t="s">
        <v>54</v>
      </c>
      <c r="G329" s="1" t="s">
        <v>162</v>
      </c>
      <c r="H329" t="s">
        <v>24</v>
      </c>
      <c r="I329" t="s">
        <v>26</v>
      </c>
      <c r="J329" t="s">
        <v>62</v>
      </c>
      <c r="K329" t="s">
        <v>61</v>
      </c>
      <c r="L329" t="s">
        <v>29</v>
      </c>
      <c r="P329" t="s">
        <v>230</v>
      </c>
      <c r="Q329" t="s">
        <v>75</v>
      </c>
      <c r="R329" t="s">
        <v>75</v>
      </c>
      <c r="S329" t="s">
        <v>75</v>
      </c>
      <c r="T329" t="s">
        <v>67</v>
      </c>
      <c r="U329" t="s">
        <v>177</v>
      </c>
      <c r="V329" t="s">
        <v>40</v>
      </c>
      <c r="W329" t="s">
        <v>414</v>
      </c>
      <c r="X329" t="s">
        <v>205</v>
      </c>
      <c r="AA329" t="s">
        <v>581</v>
      </c>
      <c r="AB329">
        <v>1</v>
      </c>
      <c r="AC329" t="s">
        <v>317</v>
      </c>
      <c r="AD329">
        <v>1</v>
      </c>
      <c r="AE329" t="s">
        <v>345</v>
      </c>
      <c r="AF329" t="str">
        <f t="shared" si="65"/>
        <v>NA</v>
      </c>
      <c r="AG329" t="str">
        <f t="shared" si="72"/>
        <v>NA</v>
      </c>
      <c r="AH329" t="str">
        <f t="shared" si="66"/>
        <v>NA</v>
      </c>
      <c r="AI329" t="str">
        <f t="shared" si="70"/>
        <v>NA</v>
      </c>
      <c r="AJ329">
        <f t="shared" si="67"/>
        <v>0</v>
      </c>
      <c r="AK329">
        <f t="shared" si="68"/>
        <v>0</v>
      </c>
      <c r="AL329">
        <f t="shared" si="69"/>
        <v>0</v>
      </c>
      <c r="AM329">
        <f t="shared" si="71"/>
        <v>0.10099999999999998</v>
      </c>
      <c r="AN329">
        <v>-7.4142294556436004E-4</v>
      </c>
      <c r="AO329">
        <v>9.7383403165790199</v>
      </c>
      <c r="AP329">
        <v>0.89900000000000002</v>
      </c>
      <c r="AQ329">
        <v>117</v>
      </c>
      <c r="AR329">
        <v>7228.6664614177598</v>
      </c>
      <c r="AS329">
        <v>99947.1855135613</v>
      </c>
      <c r="AT329">
        <v>-196545.828302554</v>
      </c>
      <c r="AU329">
        <v>188924.798640761</v>
      </c>
      <c r="AV329">
        <v>1316.36007877159</v>
      </c>
      <c r="AW329">
        <v>0.92400000000000004</v>
      </c>
      <c r="AX329">
        <v>-837.42439555117505</v>
      </c>
      <c r="AY329">
        <v>99738.380637409093</v>
      </c>
      <c r="AZ329">
        <v>-186258.62239130901</v>
      </c>
      <c r="BA329">
        <v>194931.195879393</v>
      </c>
      <c r="BB329">
        <v>1000</v>
      </c>
      <c r="BC329">
        <v>0.998</v>
      </c>
    </row>
    <row r="330" spans="1:55" x14ac:dyDescent="0.25">
      <c r="A330">
        <v>11</v>
      </c>
      <c r="B330" t="s">
        <v>56</v>
      </c>
      <c r="C330" s="5">
        <v>2022</v>
      </c>
      <c r="D330" t="s">
        <v>58</v>
      </c>
      <c r="E330" s="3" t="s">
        <v>55</v>
      </c>
      <c r="F330" s="3" t="s">
        <v>54</v>
      </c>
      <c r="G330" s="1" t="s">
        <v>162</v>
      </c>
      <c r="H330" t="s">
        <v>24</v>
      </c>
      <c r="I330" t="s">
        <v>26</v>
      </c>
      <c r="J330" t="s">
        <v>62</v>
      </c>
      <c r="K330" t="s">
        <v>61</v>
      </c>
      <c r="L330" t="s">
        <v>29</v>
      </c>
      <c r="P330" t="s">
        <v>230</v>
      </c>
      <c r="Q330" t="s">
        <v>75</v>
      </c>
      <c r="R330" t="s">
        <v>75</v>
      </c>
      <c r="S330" t="s">
        <v>75</v>
      </c>
      <c r="T330" t="s">
        <v>68</v>
      </c>
      <c r="U330" t="s">
        <v>178</v>
      </c>
      <c r="V330" t="s">
        <v>40</v>
      </c>
      <c r="W330" t="s">
        <v>414</v>
      </c>
      <c r="X330" t="s">
        <v>205</v>
      </c>
      <c r="AA330" t="s">
        <v>581</v>
      </c>
      <c r="AB330">
        <v>1</v>
      </c>
      <c r="AC330" t="s">
        <v>317</v>
      </c>
      <c r="AD330">
        <v>1</v>
      </c>
      <c r="AE330" t="s">
        <v>345</v>
      </c>
      <c r="AF330" t="str">
        <f t="shared" si="65"/>
        <v>NA</v>
      </c>
      <c r="AG330" t="str">
        <f t="shared" si="72"/>
        <v>NA</v>
      </c>
      <c r="AH330" t="str">
        <f t="shared" si="66"/>
        <v>NA</v>
      </c>
      <c r="AI330" t="str">
        <f t="shared" si="70"/>
        <v>NA</v>
      </c>
      <c r="AJ330">
        <f t="shared" si="67"/>
        <v>0</v>
      </c>
      <c r="AK330">
        <f t="shared" si="68"/>
        <v>0</v>
      </c>
      <c r="AL330">
        <f t="shared" si="69"/>
        <v>0</v>
      </c>
      <c r="AM330">
        <f t="shared" si="71"/>
        <v>0.11099999999999999</v>
      </c>
      <c r="AN330">
        <v>-9.5488945380619097E-4</v>
      </c>
      <c r="AO330">
        <v>25.623559448085501</v>
      </c>
      <c r="AP330">
        <v>0.88900000000000001</v>
      </c>
      <c r="AQ330">
        <v>117</v>
      </c>
      <c r="AR330">
        <v>1548.65497251275</v>
      </c>
      <c r="AS330">
        <v>102308.065780187</v>
      </c>
      <c r="AT330">
        <v>-175888.40322652899</v>
      </c>
      <c r="AU330">
        <v>211618.43863233301</v>
      </c>
      <c r="AV330">
        <v>1000</v>
      </c>
      <c r="AW330">
        <v>0.99</v>
      </c>
      <c r="AX330">
        <v>2686.8372056593298</v>
      </c>
      <c r="AY330">
        <v>99932.280948636995</v>
      </c>
      <c r="AZ330">
        <v>-182330.93850846801</v>
      </c>
      <c r="BA330">
        <v>209366.855293895</v>
      </c>
      <c r="BB330">
        <v>1000</v>
      </c>
      <c r="BC330">
        <v>0.98199999999999998</v>
      </c>
    </row>
    <row r="331" spans="1:55" x14ac:dyDescent="0.25">
      <c r="A331">
        <v>11</v>
      </c>
      <c r="B331" t="s">
        <v>56</v>
      </c>
      <c r="C331" s="5">
        <v>2022</v>
      </c>
      <c r="D331" t="s">
        <v>58</v>
      </c>
      <c r="E331" s="3" t="s">
        <v>55</v>
      </c>
      <c r="F331" s="3" t="s">
        <v>54</v>
      </c>
      <c r="G331" s="1" t="s">
        <v>162</v>
      </c>
      <c r="H331" t="s">
        <v>24</v>
      </c>
      <c r="I331" t="s">
        <v>26</v>
      </c>
      <c r="J331" t="s">
        <v>62</v>
      </c>
      <c r="K331" t="s">
        <v>61</v>
      </c>
      <c r="L331" t="s">
        <v>29</v>
      </c>
      <c r="P331" t="s">
        <v>230</v>
      </c>
      <c r="Q331" t="s">
        <v>75</v>
      </c>
      <c r="R331" t="s">
        <v>75</v>
      </c>
      <c r="S331" t="s">
        <v>75</v>
      </c>
      <c r="T331" t="s">
        <v>69</v>
      </c>
      <c r="U331" t="s">
        <v>179</v>
      </c>
      <c r="V331" t="s">
        <v>40</v>
      </c>
      <c r="W331" t="s">
        <v>414</v>
      </c>
      <c r="X331" t="s">
        <v>205</v>
      </c>
      <c r="AA331" t="s">
        <v>581</v>
      </c>
      <c r="AB331">
        <v>1</v>
      </c>
      <c r="AC331" t="s">
        <v>317</v>
      </c>
      <c r="AD331">
        <v>1</v>
      </c>
      <c r="AE331" t="s">
        <v>345</v>
      </c>
      <c r="AF331" t="str">
        <f t="shared" si="65"/>
        <v>MISSING DATA</v>
      </c>
      <c r="AG331" t="str">
        <f t="shared" si="72"/>
        <v>MISSING DATA</v>
      </c>
      <c r="AH331" t="str">
        <f t="shared" si="66"/>
        <v>NA</v>
      </c>
      <c r="AI331" t="str">
        <f t="shared" si="70"/>
        <v>NA</v>
      </c>
      <c r="AJ331">
        <f t="shared" si="67"/>
        <v>0</v>
      </c>
      <c r="AK331">
        <f t="shared" si="68"/>
        <v>0</v>
      </c>
      <c r="AL331" t="str">
        <f t="shared" si="69"/>
        <v>NA</v>
      </c>
      <c r="AM331" t="str">
        <f t="shared" si="71"/>
        <v>NA</v>
      </c>
      <c r="AN331" t="s">
        <v>345</v>
      </c>
      <c r="AO331" t="s">
        <v>345</v>
      </c>
      <c r="AP331" t="s">
        <v>345</v>
      </c>
      <c r="AQ331" t="s">
        <v>345</v>
      </c>
      <c r="AR331" t="s">
        <v>345</v>
      </c>
      <c r="AS331" t="s">
        <v>345</v>
      </c>
      <c r="AT331" t="s">
        <v>345</v>
      </c>
      <c r="AU331" t="s">
        <v>345</v>
      </c>
      <c r="AV331" t="s">
        <v>345</v>
      </c>
      <c r="AW331" t="s">
        <v>345</v>
      </c>
      <c r="AX331" t="s">
        <v>345</v>
      </c>
      <c r="AY331" t="s">
        <v>345</v>
      </c>
      <c r="AZ331" t="s">
        <v>345</v>
      </c>
      <c r="BA331" t="s">
        <v>345</v>
      </c>
      <c r="BB331" t="s">
        <v>345</v>
      </c>
      <c r="BC331" t="s">
        <v>345</v>
      </c>
    </row>
    <row r="332" spans="1:55" x14ac:dyDescent="0.25">
      <c r="A332">
        <v>11</v>
      </c>
      <c r="B332" t="s">
        <v>56</v>
      </c>
      <c r="C332" s="5">
        <v>2022</v>
      </c>
      <c r="D332" t="s">
        <v>58</v>
      </c>
      <c r="E332" s="3" t="s">
        <v>55</v>
      </c>
      <c r="F332" s="3" t="s">
        <v>54</v>
      </c>
      <c r="G332" s="1" t="s">
        <v>162</v>
      </c>
      <c r="H332" t="s">
        <v>24</v>
      </c>
      <c r="I332" t="s">
        <v>26</v>
      </c>
      <c r="J332" t="s">
        <v>62</v>
      </c>
      <c r="K332" t="s">
        <v>61</v>
      </c>
      <c r="L332" t="s">
        <v>29</v>
      </c>
      <c r="P332" t="s">
        <v>230</v>
      </c>
      <c r="Q332" t="s">
        <v>75</v>
      </c>
      <c r="R332" t="s">
        <v>75</v>
      </c>
      <c r="S332" t="s">
        <v>75</v>
      </c>
      <c r="T332" t="s">
        <v>71</v>
      </c>
      <c r="U332" t="s">
        <v>181</v>
      </c>
      <c r="V332" t="s">
        <v>40</v>
      </c>
      <c r="W332" t="s">
        <v>414</v>
      </c>
      <c r="X332" t="s">
        <v>205</v>
      </c>
      <c r="AA332" t="s">
        <v>581</v>
      </c>
      <c r="AB332">
        <v>1</v>
      </c>
      <c r="AC332" t="s">
        <v>317</v>
      </c>
      <c r="AD332">
        <v>1</v>
      </c>
      <c r="AE332" t="s">
        <v>345</v>
      </c>
      <c r="AF332" t="str">
        <f t="shared" si="65"/>
        <v>NA</v>
      </c>
      <c r="AG332" t="str">
        <f t="shared" si="72"/>
        <v>NA</v>
      </c>
      <c r="AH332" t="str">
        <f t="shared" si="66"/>
        <v>NA</v>
      </c>
      <c r="AI332" t="str">
        <f t="shared" si="70"/>
        <v>NA</v>
      </c>
      <c r="AJ332">
        <f t="shared" si="67"/>
        <v>0</v>
      </c>
      <c r="AK332">
        <f t="shared" si="68"/>
        <v>0</v>
      </c>
      <c r="AL332">
        <f t="shared" si="69"/>
        <v>0</v>
      </c>
      <c r="AM332">
        <f t="shared" si="71"/>
        <v>0.11099999999999999</v>
      </c>
      <c r="AN332">
        <v>-1.74901156269682E-2</v>
      </c>
      <c r="AO332">
        <v>8.5727657538283193</v>
      </c>
      <c r="AP332">
        <v>0.88900000000000001</v>
      </c>
      <c r="AQ332">
        <v>117</v>
      </c>
      <c r="AR332">
        <v>4620.1906222304897</v>
      </c>
      <c r="AS332">
        <v>101727.535732715</v>
      </c>
      <c r="AT332">
        <v>-193222.74090027099</v>
      </c>
      <c r="AU332">
        <v>198165.95999461101</v>
      </c>
      <c r="AV332">
        <v>1000</v>
      </c>
      <c r="AW332">
        <v>0.97399999999999998</v>
      </c>
      <c r="AX332">
        <v>-2960.8274886657</v>
      </c>
      <c r="AY332">
        <v>101433.398730414</v>
      </c>
      <c r="AZ332">
        <v>-199772.82630102101</v>
      </c>
      <c r="BA332">
        <v>194126.93959662999</v>
      </c>
      <c r="BB332">
        <v>1000</v>
      </c>
      <c r="BC332">
        <v>0.99399999999999999</v>
      </c>
    </row>
    <row r="333" spans="1:55" x14ac:dyDescent="0.25">
      <c r="A333">
        <v>11</v>
      </c>
      <c r="B333" t="s">
        <v>56</v>
      </c>
      <c r="C333" s="5">
        <v>2022</v>
      </c>
      <c r="D333" t="s">
        <v>58</v>
      </c>
      <c r="E333" s="3" t="s">
        <v>55</v>
      </c>
      <c r="F333" s="3" t="s">
        <v>54</v>
      </c>
      <c r="G333" s="1" t="s">
        <v>162</v>
      </c>
      <c r="H333" t="s">
        <v>24</v>
      </c>
      <c r="I333" t="s">
        <v>26</v>
      </c>
      <c r="J333" t="s">
        <v>62</v>
      </c>
      <c r="K333" t="s">
        <v>61</v>
      </c>
      <c r="L333" t="s">
        <v>29</v>
      </c>
      <c r="P333" t="s">
        <v>230</v>
      </c>
      <c r="Q333" t="s">
        <v>75</v>
      </c>
      <c r="R333" t="s">
        <v>75</v>
      </c>
      <c r="S333" t="s">
        <v>75</v>
      </c>
      <c r="T333" t="s">
        <v>76</v>
      </c>
      <c r="U333" t="s">
        <v>182</v>
      </c>
      <c r="V333" t="s">
        <v>40</v>
      </c>
      <c r="W333" t="s">
        <v>414</v>
      </c>
      <c r="X333" t="s">
        <v>205</v>
      </c>
      <c r="AA333" t="s">
        <v>581</v>
      </c>
      <c r="AB333">
        <v>1</v>
      </c>
      <c r="AC333" t="s">
        <v>317</v>
      </c>
      <c r="AD333">
        <v>1</v>
      </c>
      <c r="AE333" t="s">
        <v>345</v>
      </c>
      <c r="AF333" t="str">
        <f t="shared" si="65"/>
        <v>NA</v>
      </c>
      <c r="AG333" t="str">
        <f t="shared" si="72"/>
        <v>NA</v>
      </c>
      <c r="AH333" t="str">
        <f t="shared" si="66"/>
        <v>NA</v>
      </c>
      <c r="AI333" t="str">
        <f t="shared" si="70"/>
        <v>NA</v>
      </c>
      <c r="AJ333">
        <f t="shared" si="67"/>
        <v>0</v>
      </c>
      <c r="AK333">
        <f t="shared" si="68"/>
        <v>0</v>
      </c>
      <c r="AL333">
        <f t="shared" si="69"/>
        <v>0</v>
      </c>
      <c r="AM333">
        <f t="shared" si="71"/>
        <v>9.5999999999999974E-2</v>
      </c>
      <c r="AN333">
        <v>-1.5577109748631799E-2</v>
      </c>
      <c r="AO333">
        <v>6.9975994621600801</v>
      </c>
      <c r="AP333">
        <v>0.90400000000000003</v>
      </c>
      <c r="AQ333">
        <v>117</v>
      </c>
      <c r="AR333">
        <v>-2251.2626680920498</v>
      </c>
      <c r="AS333">
        <v>100030.246418315</v>
      </c>
      <c r="AT333">
        <v>-196793.41084484101</v>
      </c>
      <c r="AU333">
        <v>187773.36329365001</v>
      </c>
      <c r="AV333">
        <v>879.12522229356296</v>
      </c>
      <c r="AW333">
        <v>0.98399999999999999</v>
      </c>
      <c r="AX333">
        <v>4429.6868711622101</v>
      </c>
      <c r="AY333">
        <v>100014.48022750999</v>
      </c>
      <c r="AZ333">
        <v>-189943.55376473401</v>
      </c>
      <c r="BA333">
        <v>197958.56189548201</v>
      </c>
      <c r="BB333">
        <v>1018.62111555373</v>
      </c>
      <c r="BC333">
        <v>0.98599999999999999</v>
      </c>
    </row>
    <row r="334" spans="1:55" x14ac:dyDescent="0.25">
      <c r="A334">
        <v>11</v>
      </c>
      <c r="B334" t="s">
        <v>56</v>
      </c>
      <c r="C334" s="5">
        <v>2022</v>
      </c>
      <c r="D334" t="s">
        <v>58</v>
      </c>
      <c r="E334" s="3" t="s">
        <v>55</v>
      </c>
      <c r="F334" s="3" t="s">
        <v>54</v>
      </c>
      <c r="G334" s="1" t="s">
        <v>162</v>
      </c>
      <c r="H334" t="s">
        <v>24</v>
      </c>
      <c r="I334" t="s">
        <v>26</v>
      </c>
      <c r="J334" t="s">
        <v>62</v>
      </c>
      <c r="K334" t="s">
        <v>61</v>
      </c>
      <c r="L334" t="s">
        <v>29</v>
      </c>
      <c r="P334" t="s">
        <v>230</v>
      </c>
      <c r="Q334" t="s">
        <v>75</v>
      </c>
      <c r="R334" t="s">
        <v>75</v>
      </c>
      <c r="S334" t="s">
        <v>75</v>
      </c>
      <c r="T334" t="s">
        <v>77</v>
      </c>
      <c r="U334" t="s">
        <v>183</v>
      </c>
      <c r="V334" t="s">
        <v>40</v>
      </c>
      <c r="W334" t="s">
        <v>414</v>
      </c>
      <c r="X334" t="s">
        <v>205</v>
      </c>
      <c r="AA334" t="s">
        <v>581</v>
      </c>
      <c r="AB334">
        <v>1</v>
      </c>
      <c r="AC334" t="s">
        <v>317</v>
      </c>
      <c r="AD334">
        <v>1</v>
      </c>
      <c r="AE334" t="s">
        <v>345</v>
      </c>
      <c r="AF334" t="str">
        <f t="shared" si="65"/>
        <v>NA</v>
      </c>
      <c r="AG334" t="str">
        <f t="shared" si="72"/>
        <v>NA</v>
      </c>
      <c r="AH334" t="str">
        <f t="shared" si="66"/>
        <v>NA</v>
      </c>
      <c r="AI334" t="str">
        <f t="shared" si="70"/>
        <v>NA</v>
      </c>
      <c r="AJ334">
        <f t="shared" si="67"/>
        <v>0</v>
      </c>
      <c r="AK334">
        <f t="shared" si="68"/>
        <v>0</v>
      </c>
      <c r="AL334">
        <f t="shared" si="69"/>
        <v>0</v>
      </c>
      <c r="AM334">
        <f t="shared" si="71"/>
        <v>0.10099999999999998</v>
      </c>
      <c r="AN334">
        <v>1.5632908537437502E-2</v>
      </c>
      <c r="AO334">
        <v>21.835584914694699</v>
      </c>
      <c r="AP334">
        <v>0.89900000000000002</v>
      </c>
      <c r="AQ334">
        <v>117</v>
      </c>
      <c r="AR334">
        <v>-7865.8376294466398</v>
      </c>
      <c r="AS334">
        <v>99964.329889214903</v>
      </c>
      <c r="AT334">
        <v>-198817.49280439201</v>
      </c>
      <c r="AU334">
        <v>188554.18196790299</v>
      </c>
      <c r="AV334">
        <v>1000</v>
      </c>
      <c r="AW334">
        <v>0.95199999999999996</v>
      </c>
      <c r="AX334">
        <v>-4379.5361730985296</v>
      </c>
      <c r="AY334">
        <v>98993.612652036099</v>
      </c>
      <c r="AZ334">
        <v>-199880.814241935</v>
      </c>
      <c r="BA334">
        <v>179916.91827544401</v>
      </c>
      <c r="BB334">
        <v>999.99999999999898</v>
      </c>
      <c r="BC334">
        <v>0.96799999999999997</v>
      </c>
    </row>
    <row r="335" spans="1:55" x14ac:dyDescent="0.25">
      <c r="A335">
        <v>11</v>
      </c>
      <c r="B335" t="s">
        <v>56</v>
      </c>
      <c r="C335" s="5">
        <v>2022</v>
      </c>
      <c r="D335" t="s">
        <v>58</v>
      </c>
      <c r="E335" s="3" t="s">
        <v>55</v>
      </c>
      <c r="F335" s="3" t="s">
        <v>54</v>
      </c>
      <c r="G335" s="1" t="s">
        <v>162</v>
      </c>
      <c r="H335" t="s">
        <v>24</v>
      </c>
      <c r="I335" t="s">
        <v>26</v>
      </c>
      <c r="J335" t="s">
        <v>62</v>
      </c>
      <c r="K335" t="s">
        <v>61</v>
      </c>
      <c r="L335" t="s">
        <v>29</v>
      </c>
      <c r="P335" t="s">
        <v>230</v>
      </c>
      <c r="Q335" t="s">
        <v>75</v>
      </c>
      <c r="R335" t="s">
        <v>75</v>
      </c>
      <c r="S335" t="s">
        <v>75</v>
      </c>
      <c r="T335" t="s">
        <v>72</v>
      </c>
      <c r="U335" t="s">
        <v>186</v>
      </c>
      <c r="V335" t="s">
        <v>40</v>
      </c>
      <c r="W335" t="s">
        <v>414</v>
      </c>
      <c r="X335" t="s">
        <v>205</v>
      </c>
      <c r="AA335" t="s">
        <v>581</v>
      </c>
      <c r="AB335">
        <v>1</v>
      </c>
      <c r="AC335" t="s">
        <v>317</v>
      </c>
      <c r="AD335">
        <v>1</v>
      </c>
      <c r="AE335" t="s">
        <v>345</v>
      </c>
      <c r="AF335" t="str">
        <f t="shared" si="65"/>
        <v>NA</v>
      </c>
      <c r="AG335" t="str">
        <f t="shared" si="72"/>
        <v>NA</v>
      </c>
      <c r="AH335" t="str">
        <f t="shared" si="66"/>
        <v>NA</v>
      </c>
      <c r="AI335" t="str">
        <f t="shared" si="70"/>
        <v>NA</v>
      </c>
      <c r="AJ335">
        <f t="shared" si="67"/>
        <v>0</v>
      </c>
      <c r="AK335">
        <f t="shared" si="68"/>
        <v>0</v>
      </c>
      <c r="AL335">
        <f t="shared" si="69"/>
        <v>0</v>
      </c>
      <c r="AM335">
        <f t="shared" si="71"/>
        <v>0.10699999999999998</v>
      </c>
      <c r="AN335">
        <v>8.3867008142182696E-3</v>
      </c>
      <c r="AO335">
        <v>77.805525976571403</v>
      </c>
      <c r="AP335">
        <v>0.89300000000000002</v>
      </c>
      <c r="AQ335">
        <v>117</v>
      </c>
      <c r="AR335">
        <v>2668.0597200497</v>
      </c>
      <c r="AS335">
        <v>99292.520412525904</v>
      </c>
      <c r="AT335">
        <v>-190843.09037680499</v>
      </c>
      <c r="AU335">
        <v>187904.36841488301</v>
      </c>
      <c r="AV335">
        <v>844.70283480952799</v>
      </c>
      <c r="AW335">
        <v>0.96599999999999997</v>
      </c>
      <c r="AX335">
        <v>7462.5233563193397</v>
      </c>
      <c r="AY335">
        <v>99107.176364863801</v>
      </c>
      <c r="AZ335">
        <v>-181687.865584541</v>
      </c>
      <c r="BA335">
        <v>198473.21053986999</v>
      </c>
      <c r="BB335">
        <v>1000</v>
      </c>
      <c r="BC335">
        <v>0.92200000000000004</v>
      </c>
    </row>
    <row r="336" spans="1:55" x14ac:dyDescent="0.25">
      <c r="A336">
        <v>11</v>
      </c>
      <c r="B336" t="s">
        <v>56</v>
      </c>
      <c r="C336" s="5">
        <v>2022</v>
      </c>
      <c r="D336" t="s">
        <v>58</v>
      </c>
      <c r="E336" s="3" t="s">
        <v>55</v>
      </c>
      <c r="F336" s="3" t="s">
        <v>54</v>
      </c>
      <c r="G336" s="1" t="s">
        <v>162</v>
      </c>
      <c r="H336" t="s">
        <v>24</v>
      </c>
      <c r="I336" t="s">
        <v>26</v>
      </c>
      <c r="J336" t="s">
        <v>62</v>
      </c>
      <c r="K336" t="s">
        <v>61</v>
      </c>
      <c r="L336" t="s">
        <v>29</v>
      </c>
      <c r="P336" t="s">
        <v>230</v>
      </c>
      <c r="Q336" t="s">
        <v>75</v>
      </c>
      <c r="R336" t="s">
        <v>75</v>
      </c>
      <c r="S336" t="s">
        <v>75</v>
      </c>
      <c r="T336" t="s">
        <v>196</v>
      </c>
      <c r="U336" t="s">
        <v>175</v>
      </c>
      <c r="V336" t="s">
        <v>13</v>
      </c>
      <c r="W336" t="s">
        <v>414</v>
      </c>
      <c r="X336" t="s">
        <v>205</v>
      </c>
      <c r="AA336" t="s">
        <v>581</v>
      </c>
      <c r="AB336">
        <v>1</v>
      </c>
      <c r="AC336" t="s">
        <v>317</v>
      </c>
      <c r="AD336">
        <v>1</v>
      </c>
      <c r="AE336" t="s">
        <v>345</v>
      </c>
      <c r="AF336" t="str">
        <f t="shared" si="65"/>
        <v>NA</v>
      </c>
      <c r="AG336" t="str">
        <f t="shared" si="72"/>
        <v>NA</v>
      </c>
      <c r="AH336" t="str">
        <f t="shared" si="66"/>
        <v>NA</v>
      </c>
      <c r="AI336" t="str">
        <f t="shared" si="70"/>
        <v>NA</v>
      </c>
      <c r="AJ336">
        <f t="shared" si="67"/>
        <v>0</v>
      </c>
      <c r="AK336">
        <f t="shared" si="68"/>
        <v>0</v>
      </c>
      <c r="AL336">
        <f t="shared" si="69"/>
        <v>0</v>
      </c>
      <c r="AM336">
        <f t="shared" si="71"/>
        <v>0.11599999999999999</v>
      </c>
      <c r="AN336">
        <v>1.74317268129731E-2</v>
      </c>
      <c r="AO336">
        <v>20.079607743611898</v>
      </c>
      <c r="AP336">
        <v>0.88400000000000001</v>
      </c>
      <c r="AQ336">
        <v>117</v>
      </c>
      <c r="AR336">
        <v>-1842.2325342240799</v>
      </c>
      <c r="AS336">
        <v>99136.399804834</v>
      </c>
      <c r="AT336">
        <v>-185543.878022563</v>
      </c>
      <c r="AU336">
        <v>191307.21295489199</v>
      </c>
      <c r="AV336">
        <v>1000</v>
      </c>
      <c r="AW336">
        <v>0.97599999999999998</v>
      </c>
      <c r="AX336">
        <v>729.76184955006704</v>
      </c>
      <c r="AY336">
        <v>100273.43401594899</v>
      </c>
      <c r="AZ336">
        <v>-194028.78620307799</v>
      </c>
      <c r="BA336">
        <v>204183.53806320601</v>
      </c>
      <c r="BB336">
        <v>1000</v>
      </c>
      <c r="BC336">
        <v>0.98199999999999998</v>
      </c>
    </row>
    <row r="337" spans="1:55" x14ac:dyDescent="0.25">
      <c r="A337">
        <v>11</v>
      </c>
      <c r="B337" t="s">
        <v>56</v>
      </c>
      <c r="C337" s="5">
        <v>2022</v>
      </c>
      <c r="D337" t="s">
        <v>58</v>
      </c>
      <c r="E337" s="3" t="s">
        <v>55</v>
      </c>
      <c r="F337" s="3" t="s">
        <v>54</v>
      </c>
      <c r="G337" s="1" t="s">
        <v>162</v>
      </c>
      <c r="H337" t="s">
        <v>24</v>
      </c>
      <c r="I337" t="s">
        <v>26</v>
      </c>
      <c r="J337" t="s">
        <v>62</v>
      </c>
      <c r="K337" t="s">
        <v>61</v>
      </c>
      <c r="L337" t="s">
        <v>29</v>
      </c>
      <c r="P337" t="s">
        <v>230</v>
      </c>
      <c r="Q337" t="s">
        <v>75</v>
      </c>
      <c r="R337" t="s">
        <v>75</v>
      </c>
      <c r="S337" t="s">
        <v>75</v>
      </c>
      <c r="T337" t="s">
        <v>80</v>
      </c>
      <c r="U337" t="s">
        <v>188</v>
      </c>
      <c r="V337" t="s">
        <v>13</v>
      </c>
      <c r="W337" t="s">
        <v>414</v>
      </c>
      <c r="X337" t="s">
        <v>205</v>
      </c>
      <c r="AA337" t="s">
        <v>581</v>
      </c>
      <c r="AB337">
        <v>1</v>
      </c>
      <c r="AC337" t="s">
        <v>317</v>
      </c>
      <c r="AD337">
        <v>1</v>
      </c>
      <c r="AE337" t="s">
        <v>345</v>
      </c>
      <c r="AF337" t="str">
        <f t="shared" si="65"/>
        <v>NA</v>
      </c>
      <c r="AG337" t="str">
        <f t="shared" si="72"/>
        <v>NA</v>
      </c>
      <c r="AH337" t="str">
        <f t="shared" si="66"/>
        <v>NA</v>
      </c>
      <c r="AI337" t="str">
        <f t="shared" si="70"/>
        <v>NA</v>
      </c>
      <c r="AJ337">
        <f t="shared" si="67"/>
        <v>0</v>
      </c>
      <c r="AK337">
        <f t="shared" si="68"/>
        <v>0</v>
      </c>
      <c r="AL337">
        <f t="shared" si="69"/>
        <v>0</v>
      </c>
      <c r="AM337">
        <f t="shared" si="71"/>
        <v>0.10899999999999999</v>
      </c>
      <c r="AN337">
        <v>3.5222235238957698E-2</v>
      </c>
      <c r="AO337">
        <v>16.466700847554801</v>
      </c>
      <c r="AP337">
        <v>0.89100000000000001</v>
      </c>
      <c r="AQ337">
        <v>117</v>
      </c>
      <c r="AR337">
        <v>351.68104069340302</v>
      </c>
      <c r="AS337">
        <v>96157.478119458305</v>
      </c>
      <c r="AT337">
        <v>-185050.73983061101</v>
      </c>
      <c r="AU337">
        <v>187283.711799704</v>
      </c>
      <c r="AV337">
        <v>827.79445094371897</v>
      </c>
      <c r="AW337">
        <v>0.98199999999999998</v>
      </c>
      <c r="AX337">
        <v>-5491.0760249621098</v>
      </c>
      <c r="AY337">
        <v>99918.418480521999</v>
      </c>
      <c r="AZ337">
        <v>-205809.57706829999</v>
      </c>
      <c r="BA337">
        <v>179628.41026823499</v>
      </c>
      <c r="BB337">
        <v>1000</v>
      </c>
      <c r="BC337">
        <v>0.96</v>
      </c>
    </row>
    <row r="338" spans="1:55" x14ac:dyDescent="0.25">
      <c r="A338">
        <v>11</v>
      </c>
      <c r="B338" t="s">
        <v>56</v>
      </c>
      <c r="C338" s="5">
        <v>2022</v>
      </c>
      <c r="D338" t="s">
        <v>58</v>
      </c>
      <c r="E338" s="3" t="s">
        <v>55</v>
      </c>
      <c r="F338" s="3" t="s">
        <v>54</v>
      </c>
      <c r="G338" s="1" t="s">
        <v>162</v>
      </c>
      <c r="H338" t="s">
        <v>24</v>
      </c>
      <c r="I338" t="s">
        <v>26</v>
      </c>
      <c r="J338" t="s">
        <v>62</v>
      </c>
      <c r="K338" t="s">
        <v>61</v>
      </c>
      <c r="L338" t="s">
        <v>29</v>
      </c>
      <c r="P338" t="s">
        <v>230</v>
      </c>
      <c r="Q338" t="s">
        <v>75</v>
      </c>
      <c r="R338" t="s">
        <v>75</v>
      </c>
      <c r="S338" t="s">
        <v>75</v>
      </c>
      <c r="T338" t="s">
        <v>81</v>
      </c>
      <c r="U338" t="s">
        <v>189</v>
      </c>
      <c r="V338" t="s">
        <v>13</v>
      </c>
      <c r="W338" t="s">
        <v>414</v>
      </c>
      <c r="X338" t="s">
        <v>205</v>
      </c>
      <c r="AA338" t="s">
        <v>581</v>
      </c>
      <c r="AB338">
        <v>1</v>
      </c>
      <c r="AC338" t="s">
        <v>317</v>
      </c>
      <c r="AD338">
        <v>1</v>
      </c>
      <c r="AE338" t="s">
        <v>345</v>
      </c>
      <c r="AF338" t="str">
        <f t="shared" si="65"/>
        <v>NA</v>
      </c>
      <c r="AG338" t="str">
        <f t="shared" si="72"/>
        <v>NA</v>
      </c>
      <c r="AH338" t="str">
        <f t="shared" si="66"/>
        <v>NA</v>
      </c>
      <c r="AI338" t="str">
        <f t="shared" si="70"/>
        <v>NA</v>
      </c>
      <c r="AJ338">
        <f t="shared" si="67"/>
        <v>0</v>
      </c>
      <c r="AK338">
        <f t="shared" si="68"/>
        <v>0</v>
      </c>
      <c r="AL338">
        <f t="shared" si="69"/>
        <v>0</v>
      </c>
      <c r="AM338">
        <f t="shared" si="71"/>
        <v>9.8999999999999977E-2</v>
      </c>
      <c r="AN338">
        <v>6.2251756268391304E-3</v>
      </c>
      <c r="AO338">
        <v>14.0421089389611</v>
      </c>
      <c r="AP338">
        <v>0.90100000000000002</v>
      </c>
      <c r="AQ338">
        <v>117</v>
      </c>
      <c r="AR338">
        <v>2049.54946078391</v>
      </c>
      <c r="AS338">
        <v>100470.945164055</v>
      </c>
      <c r="AT338">
        <v>-213864.41108190801</v>
      </c>
      <c r="AU338">
        <v>178275.40350132401</v>
      </c>
      <c r="AV338">
        <v>1000</v>
      </c>
      <c r="AW338">
        <v>0.98599999999999999</v>
      </c>
      <c r="AX338">
        <v>-5503.6010208337602</v>
      </c>
      <c r="AY338">
        <v>102055.34193184201</v>
      </c>
      <c r="AZ338">
        <v>-187760.90273250701</v>
      </c>
      <c r="BA338">
        <v>194051.38656726401</v>
      </c>
      <c r="BB338">
        <v>999.99999999999898</v>
      </c>
      <c r="BC338">
        <v>0.93</v>
      </c>
    </row>
    <row r="339" spans="1:55" x14ac:dyDescent="0.25">
      <c r="A339">
        <v>11</v>
      </c>
      <c r="B339" t="s">
        <v>56</v>
      </c>
      <c r="C339" s="5">
        <v>2022</v>
      </c>
      <c r="D339" t="s">
        <v>58</v>
      </c>
      <c r="E339" s="3" t="s">
        <v>55</v>
      </c>
      <c r="F339" s="3" t="s">
        <v>54</v>
      </c>
      <c r="G339" s="1" t="s">
        <v>162</v>
      </c>
      <c r="H339" t="s">
        <v>24</v>
      </c>
      <c r="I339" t="s">
        <v>26</v>
      </c>
      <c r="J339" t="s">
        <v>62</v>
      </c>
      <c r="K339" t="s">
        <v>61</v>
      </c>
      <c r="L339" t="s">
        <v>29</v>
      </c>
      <c r="P339" t="s">
        <v>230</v>
      </c>
      <c r="Q339" t="s">
        <v>75</v>
      </c>
      <c r="R339" t="s">
        <v>75</v>
      </c>
      <c r="S339" t="s">
        <v>75</v>
      </c>
      <c r="T339" t="s">
        <v>82</v>
      </c>
      <c r="U339" t="s">
        <v>190</v>
      </c>
      <c r="V339" t="s">
        <v>13</v>
      </c>
      <c r="W339" t="s">
        <v>414</v>
      </c>
      <c r="X339" t="s">
        <v>205</v>
      </c>
      <c r="AA339" t="s">
        <v>581</v>
      </c>
      <c r="AB339">
        <v>1</v>
      </c>
      <c r="AC339" t="s">
        <v>317</v>
      </c>
      <c r="AD339">
        <v>1</v>
      </c>
      <c r="AE339" t="s">
        <v>345</v>
      </c>
      <c r="AF339" t="str">
        <f t="shared" si="65"/>
        <v>NA</v>
      </c>
      <c r="AG339" t="str">
        <f t="shared" si="72"/>
        <v>NA</v>
      </c>
      <c r="AH339" t="str">
        <f t="shared" si="66"/>
        <v>NA</v>
      </c>
      <c r="AI339" t="str">
        <f t="shared" si="70"/>
        <v>NA</v>
      </c>
      <c r="AJ339">
        <f t="shared" si="67"/>
        <v>0</v>
      </c>
      <c r="AK339">
        <f t="shared" si="68"/>
        <v>0</v>
      </c>
      <c r="AL339">
        <f t="shared" si="69"/>
        <v>0</v>
      </c>
      <c r="AM339">
        <f t="shared" si="71"/>
        <v>8.8999999999999968E-2</v>
      </c>
      <c r="AN339">
        <v>-3.4616162606601698E-2</v>
      </c>
      <c r="AO339">
        <v>18.455856262810698</v>
      </c>
      <c r="AP339">
        <v>0.91100000000000003</v>
      </c>
      <c r="AQ339">
        <v>117</v>
      </c>
      <c r="AR339">
        <v>967.11885409812805</v>
      </c>
      <c r="AS339">
        <v>99493.858351030998</v>
      </c>
      <c r="AT339">
        <v>-191364.26819409401</v>
      </c>
      <c r="AU339">
        <v>198485.974274729</v>
      </c>
      <c r="AV339">
        <v>1000</v>
      </c>
      <c r="AW339">
        <v>0.97199999999999998</v>
      </c>
      <c r="AX339">
        <v>1170.8150258332801</v>
      </c>
      <c r="AY339">
        <v>100918.44929845299</v>
      </c>
      <c r="AZ339">
        <v>-190102.33889667501</v>
      </c>
      <c r="BA339">
        <v>196526.86140649099</v>
      </c>
      <c r="BB339">
        <v>1706.81770184224</v>
      </c>
      <c r="BC339">
        <v>0.98799999999999999</v>
      </c>
    </row>
    <row r="340" spans="1:55" x14ac:dyDescent="0.25">
      <c r="A340">
        <v>11</v>
      </c>
      <c r="B340" t="s">
        <v>56</v>
      </c>
      <c r="C340" s="5">
        <v>2022</v>
      </c>
      <c r="D340" t="s">
        <v>58</v>
      </c>
      <c r="E340" s="3" t="s">
        <v>55</v>
      </c>
      <c r="F340" s="3" t="s">
        <v>54</v>
      </c>
      <c r="G340" s="1" t="s">
        <v>162</v>
      </c>
      <c r="H340" t="s">
        <v>24</v>
      </c>
      <c r="I340" t="s">
        <v>26</v>
      </c>
      <c r="J340" t="s">
        <v>62</v>
      </c>
      <c r="K340" t="s">
        <v>61</v>
      </c>
      <c r="L340" t="s">
        <v>29</v>
      </c>
      <c r="P340" t="s">
        <v>230</v>
      </c>
      <c r="Q340" t="s">
        <v>75</v>
      </c>
      <c r="R340" t="s">
        <v>75</v>
      </c>
      <c r="S340" t="s">
        <v>75</v>
      </c>
      <c r="T340" t="s">
        <v>83</v>
      </c>
      <c r="U340" t="s">
        <v>191</v>
      </c>
      <c r="V340" t="s">
        <v>13</v>
      </c>
      <c r="W340" t="s">
        <v>414</v>
      </c>
      <c r="X340" t="s">
        <v>205</v>
      </c>
      <c r="AA340" t="s">
        <v>581</v>
      </c>
      <c r="AB340">
        <v>1</v>
      </c>
      <c r="AC340" t="s">
        <v>317</v>
      </c>
      <c r="AD340">
        <v>1</v>
      </c>
      <c r="AE340" t="s">
        <v>345</v>
      </c>
      <c r="AF340" t="str">
        <f t="shared" si="65"/>
        <v>NA</v>
      </c>
      <c r="AG340" t="str">
        <f t="shared" si="72"/>
        <v>NA</v>
      </c>
      <c r="AH340" t="str">
        <f t="shared" si="66"/>
        <v>NA</v>
      </c>
      <c r="AI340" t="str">
        <f t="shared" si="70"/>
        <v>NA</v>
      </c>
      <c r="AJ340">
        <f t="shared" si="67"/>
        <v>0</v>
      </c>
      <c r="AK340">
        <f t="shared" si="68"/>
        <v>0</v>
      </c>
      <c r="AL340">
        <f t="shared" si="69"/>
        <v>0</v>
      </c>
      <c r="AM340">
        <f t="shared" si="71"/>
        <v>9.3999999999999972E-2</v>
      </c>
      <c r="AN340">
        <v>-1.91269892807591E-2</v>
      </c>
      <c r="AO340">
        <v>6.3556880938032396</v>
      </c>
      <c r="AP340">
        <v>0.90600000000000003</v>
      </c>
      <c r="AQ340">
        <v>117</v>
      </c>
      <c r="AR340">
        <v>-3293.9458295415602</v>
      </c>
      <c r="AS340">
        <v>100712.63560055599</v>
      </c>
      <c r="AT340">
        <v>-201451.79043760599</v>
      </c>
      <c r="AU340">
        <v>182402.466006648</v>
      </c>
      <c r="AV340">
        <v>999.99999999999898</v>
      </c>
      <c r="AW340">
        <v>0.95</v>
      </c>
      <c r="AX340">
        <v>-779.68202951247804</v>
      </c>
      <c r="AY340">
        <v>103447.390434331</v>
      </c>
      <c r="AZ340">
        <v>-199831.16414194301</v>
      </c>
      <c r="BA340">
        <v>195660.02716697901</v>
      </c>
      <c r="BB340">
        <v>1000</v>
      </c>
      <c r="BC340">
        <v>0.996</v>
      </c>
    </row>
    <row r="341" spans="1:55" x14ac:dyDescent="0.25">
      <c r="A341">
        <v>12</v>
      </c>
      <c r="B341" t="s">
        <v>56</v>
      </c>
      <c r="C341" s="5">
        <v>2022</v>
      </c>
      <c r="D341" t="s">
        <v>58</v>
      </c>
      <c r="E341" s="3" t="s">
        <v>55</v>
      </c>
      <c r="F341" s="3" t="s">
        <v>54</v>
      </c>
      <c r="G341" s="1" t="s">
        <v>162</v>
      </c>
      <c r="H341" t="s">
        <v>24</v>
      </c>
      <c r="I341" t="s">
        <v>26</v>
      </c>
      <c r="J341" t="s">
        <v>62</v>
      </c>
      <c r="K341" t="s">
        <v>61</v>
      </c>
      <c r="L341" t="s">
        <v>29</v>
      </c>
      <c r="O341" t="s">
        <v>249</v>
      </c>
      <c r="P341" t="s">
        <v>152</v>
      </c>
      <c r="Q341" t="s">
        <v>74</v>
      </c>
      <c r="R341" t="s">
        <v>171</v>
      </c>
      <c r="S341" t="s">
        <v>548</v>
      </c>
      <c r="T341" t="s">
        <v>79</v>
      </c>
      <c r="U341" t="s">
        <v>173</v>
      </c>
      <c r="V341" t="s">
        <v>11</v>
      </c>
      <c r="W341" t="s">
        <v>414</v>
      </c>
      <c r="X341" t="s">
        <v>205</v>
      </c>
      <c r="AA341" t="s">
        <v>580</v>
      </c>
      <c r="AB341">
        <v>1</v>
      </c>
      <c r="AC341" t="s">
        <v>317</v>
      </c>
      <c r="AD341">
        <v>1</v>
      </c>
      <c r="AE341" t="s">
        <v>345</v>
      </c>
      <c r="AF341" t="str">
        <f t="shared" si="65"/>
        <v>positive directional</v>
      </c>
      <c r="AG341" t="str">
        <f t="shared" si="72"/>
        <v>positive directional</v>
      </c>
      <c r="AH341">
        <f t="shared" si="66"/>
        <v>0.40643243693104097</v>
      </c>
      <c r="AI341">
        <f t="shared" si="70"/>
        <v>0.19482046148354701</v>
      </c>
      <c r="AJ341">
        <f t="shared" si="67"/>
        <v>1</v>
      </c>
      <c r="AK341">
        <f t="shared" si="68"/>
        <v>0</v>
      </c>
      <c r="AL341">
        <f t="shared" si="69"/>
        <v>0</v>
      </c>
      <c r="AM341">
        <f t="shared" si="71"/>
        <v>0.58600000000000008</v>
      </c>
      <c r="AN341">
        <v>2.40696647232211</v>
      </c>
      <c r="AO341">
        <v>95.015559275796207</v>
      </c>
      <c r="AP341">
        <v>0.41399999999999998</v>
      </c>
      <c r="AQ341">
        <v>102</v>
      </c>
      <c r="AR341">
        <v>0.40643243693104097</v>
      </c>
      <c r="AS341">
        <v>0.19482046148354701</v>
      </c>
      <c r="AT341">
        <v>2.3222063609864602E-3</v>
      </c>
      <c r="AU341">
        <v>0.77659619784390099</v>
      </c>
      <c r="AV341">
        <v>1000</v>
      </c>
      <c r="AW341">
        <v>3.7999999999999999E-2</v>
      </c>
      <c r="AX341">
        <v>-3.1458423543202399E-2</v>
      </c>
      <c r="AY341">
        <v>7.2963874762326394E-2</v>
      </c>
      <c r="AZ341">
        <v>-0.17067620625311999</v>
      </c>
      <c r="BA341">
        <v>0.11522808133304401</v>
      </c>
      <c r="BB341">
        <v>1000</v>
      </c>
      <c r="BC341">
        <v>0.65600000000000003</v>
      </c>
    </row>
    <row r="342" spans="1:55" x14ac:dyDescent="0.25">
      <c r="A342">
        <v>12</v>
      </c>
      <c r="B342" t="s">
        <v>56</v>
      </c>
      <c r="C342" s="5">
        <v>2022</v>
      </c>
      <c r="D342" t="s">
        <v>58</v>
      </c>
      <c r="E342" s="3" t="s">
        <v>55</v>
      </c>
      <c r="F342" s="3" t="s">
        <v>54</v>
      </c>
      <c r="G342" s="1" t="s">
        <v>162</v>
      </c>
      <c r="H342" t="s">
        <v>24</v>
      </c>
      <c r="I342" t="s">
        <v>26</v>
      </c>
      <c r="J342" t="s">
        <v>62</v>
      </c>
      <c r="K342" t="s">
        <v>61</v>
      </c>
      <c r="L342" t="s">
        <v>29</v>
      </c>
      <c r="O342" t="s">
        <v>249</v>
      </c>
      <c r="P342" t="s">
        <v>152</v>
      </c>
      <c r="Q342" t="s">
        <v>74</v>
      </c>
      <c r="R342" t="s">
        <v>171</v>
      </c>
      <c r="S342" t="s">
        <v>548</v>
      </c>
      <c r="T342" t="s">
        <v>63</v>
      </c>
      <c r="U342" t="s">
        <v>174</v>
      </c>
      <c r="V342" t="s">
        <v>11</v>
      </c>
      <c r="W342" t="s">
        <v>414</v>
      </c>
      <c r="X342" t="s">
        <v>205</v>
      </c>
      <c r="AA342" t="s">
        <v>580</v>
      </c>
      <c r="AB342">
        <v>1</v>
      </c>
      <c r="AC342" t="s">
        <v>317</v>
      </c>
      <c r="AD342">
        <v>1</v>
      </c>
      <c r="AE342" t="s">
        <v>345</v>
      </c>
      <c r="AF342" t="str">
        <f t="shared" si="65"/>
        <v>NA</v>
      </c>
      <c r="AG342" t="str">
        <f t="shared" si="72"/>
        <v>NA</v>
      </c>
      <c r="AH342" t="str">
        <f t="shared" si="66"/>
        <v>NA</v>
      </c>
      <c r="AI342" t="str">
        <f t="shared" si="70"/>
        <v>NA</v>
      </c>
      <c r="AJ342">
        <f t="shared" si="67"/>
        <v>0</v>
      </c>
      <c r="AK342">
        <f t="shared" si="68"/>
        <v>0</v>
      </c>
      <c r="AL342">
        <f t="shared" si="69"/>
        <v>0</v>
      </c>
      <c r="AM342">
        <f t="shared" si="71"/>
        <v>0.18799999999999994</v>
      </c>
      <c r="AN342">
        <v>-4.6405618491461097E-2</v>
      </c>
      <c r="AO342">
        <v>170.63818157351099</v>
      </c>
      <c r="AP342">
        <v>0.81200000000000006</v>
      </c>
      <c r="AQ342">
        <v>102</v>
      </c>
      <c r="AR342">
        <v>-0.12989048949587101</v>
      </c>
      <c r="AS342">
        <v>0.20708010244009201</v>
      </c>
      <c r="AT342">
        <v>-0.55922095347341405</v>
      </c>
      <c r="AU342">
        <v>0.26975910642067902</v>
      </c>
      <c r="AV342">
        <v>999.99999999999795</v>
      </c>
      <c r="AW342">
        <v>0.49199999999999999</v>
      </c>
      <c r="AX342">
        <v>-6.1572943540880803E-2</v>
      </c>
      <c r="AY342">
        <v>0.129937219019857</v>
      </c>
      <c r="AZ342">
        <v>-0.32733885610650798</v>
      </c>
      <c r="BA342">
        <v>0.174640023142274</v>
      </c>
      <c r="BB342">
        <v>1000</v>
      </c>
      <c r="BC342">
        <v>0.65200000000000002</v>
      </c>
    </row>
    <row r="343" spans="1:55" x14ac:dyDescent="0.25">
      <c r="A343">
        <v>12</v>
      </c>
      <c r="B343" t="s">
        <v>56</v>
      </c>
      <c r="C343" s="5">
        <v>2022</v>
      </c>
      <c r="D343" t="s">
        <v>58</v>
      </c>
      <c r="E343" s="3" t="s">
        <v>55</v>
      </c>
      <c r="F343" s="3" t="s">
        <v>54</v>
      </c>
      <c r="G343" s="1" t="s">
        <v>162</v>
      </c>
      <c r="H343" t="s">
        <v>24</v>
      </c>
      <c r="I343" t="s">
        <v>26</v>
      </c>
      <c r="J343" t="s">
        <v>62</v>
      </c>
      <c r="K343" t="s">
        <v>61</v>
      </c>
      <c r="L343" t="s">
        <v>29</v>
      </c>
      <c r="O343" t="s">
        <v>249</v>
      </c>
      <c r="P343" t="s">
        <v>152</v>
      </c>
      <c r="Q343" t="s">
        <v>74</v>
      </c>
      <c r="R343" t="s">
        <v>171</v>
      </c>
      <c r="S343" t="s">
        <v>548</v>
      </c>
      <c r="T343" t="s">
        <v>64</v>
      </c>
      <c r="U343" t="s">
        <v>201</v>
      </c>
      <c r="V343" t="s">
        <v>11</v>
      </c>
      <c r="W343" t="s">
        <v>414</v>
      </c>
      <c r="X343" t="s">
        <v>205</v>
      </c>
      <c r="AA343" t="s">
        <v>580</v>
      </c>
      <c r="AB343">
        <v>1</v>
      </c>
      <c r="AC343" t="s">
        <v>317</v>
      </c>
      <c r="AD343">
        <v>1</v>
      </c>
      <c r="AE343" t="s">
        <v>345</v>
      </c>
      <c r="AF343" t="str">
        <f t="shared" si="65"/>
        <v>NA</v>
      </c>
      <c r="AG343" t="str">
        <f t="shared" si="72"/>
        <v>NA</v>
      </c>
      <c r="AH343" t="str">
        <f t="shared" si="66"/>
        <v>NA</v>
      </c>
      <c r="AI343" t="str">
        <f t="shared" si="70"/>
        <v>NA</v>
      </c>
      <c r="AJ343">
        <f t="shared" si="67"/>
        <v>0</v>
      </c>
      <c r="AK343">
        <f t="shared" si="68"/>
        <v>0</v>
      </c>
      <c r="AL343">
        <f t="shared" si="69"/>
        <v>0</v>
      </c>
      <c r="AM343">
        <f t="shared" si="71"/>
        <v>0.33199999999999996</v>
      </c>
      <c r="AN343">
        <v>1.0060035593832399</v>
      </c>
      <c r="AO343">
        <v>59.736318532799302</v>
      </c>
      <c r="AP343">
        <v>0.66800000000000004</v>
      </c>
      <c r="AQ343">
        <v>102</v>
      </c>
      <c r="AR343">
        <v>-0.30359484580957202</v>
      </c>
      <c r="AS343">
        <v>0.271068702321837</v>
      </c>
      <c r="AT343">
        <v>-0.90059023155481599</v>
      </c>
      <c r="AU343">
        <v>0.16265749940066601</v>
      </c>
      <c r="AV343">
        <v>1000</v>
      </c>
      <c r="AW343">
        <v>0.26</v>
      </c>
      <c r="AX343">
        <v>5.0125385722684802E-2</v>
      </c>
      <c r="AY343">
        <v>0.10207260045133799</v>
      </c>
      <c r="AZ343">
        <v>-0.15099618391104699</v>
      </c>
      <c r="BA343">
        <v>0.25213724767672802</v>
      </c>
      <c r="BB343">
        <v>1000</v>
      </c>
      <c r="BC343">
        <v>0.63600000000000001</v>
      </c>
    </row>
    <row r="344" spans="1:55" x14ac:dyDescent="0.25">
      <c r="A344">
        <v>12</v>
      </c>
      <c r="B344" t="s">
        <v>56</v>
      </c>
      <c r="C344" s="5">
        <v>2022</v>
      </c>
      <c r="D344" t="s">
        <v>58</v>
      </c>
      <c r="E344" s="3" t="s">
        <v>55</v>
      </c>
      <c r="F344" s="3" t="s">
        <v>54</v>
      </c>
      <c r="G344" s="1" t="s">
        <v>162</v>
      </c>
      <c r="H344" t="s">
        <v>24</v>
      </c>
      <c r="I344" t="s">
        <v>26</v>
      </c>
      <c r="J344" t="s">
        <v>62</v>
      </c>
      <c r="K344" t="s">
        <v>61</v>
      </c>
      <c r="L344" t="s">
        <v>29</v>
      </c>
      <c r="O344" t="s">
        <v>249</v>
      </c>
      <c r="P344" t="s">
        <v>152</v>
      </c>
      <c r="Q344" t="s">
        <v>74</v>
      </c>
      <c r="R344" t="s">
        <v>171</v>
      </c>
      <c r="S344" t="s">
        <v>548</v>
      </c>
      <c r="T344" t="s">
        <v>65</v>
      </c>
      <c r="U344" t="s">
        <v>187</v>
      </c>
      <c r="V344" t="s">
        <v>11</v>
      </c>
      <c r="W344" t="s">
        <v>414</v>
      </c>
      <c r="X344" t="s">
        <v>205</v>
      </c>
      <c r="AA344" t="s">
        <v>580</v>
      </c>
      <c r="AB344">
        <v>1</v>
      </c>
      <c r="AC344" t="s">
        <v>317</v>
      </c>
      <c r="AD344">
        <v>1</v>
      </c>
      <c r="AE344" t="s">
        <v>345</v>
      </c>
      <c r="AF344" t="str">
        <f t="shared" si="65"/>
        <v>NA</v>
      </c>
      <c r="AG344" t="str">
        <f t="shared" si="72"/>
        <v>NA</v>
      </c>
      <c r="AH344" t="str">
        <f t="shared" si="66"/>
        <v>NA</v>
      </c>
      <c r="AI344" t="str">
        <f t="shared" si="70"/>
        <v>NA</v>
      </c>
      <c r="AJ344">
        <f t="shared" si="67"/>
        <v>0</v>
      </c>
      <c r="AK344">
        <f t="shared" si="68"/>
        <v>0</v>
      </c>
      <c r="AL344">
        <f t="shared" si="69"/>
        <v>0</v>
      </c>
      <c r="AM344">
        <f t="shared" si="71"/>
        <v>0.67100000000000004</v>
      </c>
      <c r="AN344">
        <v>3.3538379008403201</v>
      </c>
      <c r="AO344">
        <v>25.512991248036201</v>
      </c>
      <c r="AP344">
        <v>0.32900000000000001</v>
      </c>
      <c r="AQ344">
        <v>102</v>
      </c>
      <c r="AR344">
        <v>-0.43299885266994298</v>
      </c>
      <c r="AS344">
        <v>0.283985350751985</v>
      </c>
      <c r="AT344">
        <v>-0.97542834222258501</v>
      </c>
      <c r="AU344">
        <v>0.121614071786098</v>
      </c>
      <c r="AV344">
        <v>1000</v>
      </c>
      <c r="AW344">
        <v>0.112</v>
      </c>
      <c r="AX344">
        <v>5.3169251209401899E-2</v>
      </c>
      <c r="AY344">
        <v>5.40853355859921E-2</v>
      </c>
      <c r="AZ344">
        <v>-5.5728758568875499E-2</v>
      </c>
      <c r="BA344">
        <v>0.15603792204638001</v>
      </c>
      <c r="BB344">
        <v>1000</v>
      </c>
      <c r="BC344">
        <v>0.314</v>
      </c>
    </row>
    <row r="345" spans="1:55" x14ac:dyDescent="0.25">
      <c r="A345">
        <v>12</v>
      </c>
      <c r="B345" t="s">
        <v>56</v>
      </c>
      <c r="C345" s="5">
        <v>2022</v>
      </c>
      <c r="D345" t="s">
        <v>58</v>
      </c>
      <c r="E345" s="3" t="s">
        <v>55</v>
      </c>
      <c r="F345" s="3" t="s">
        <v>54</v>
      </c>
      <c r="G345" s="1" t="s">
        <v>162</v>
      </c>
      <c r="H345" t="s">
        <v>24</v>
      </c>
      <c r="I345" t="s">
        <v>26</v>
      </c>
      <c r="J345" t="s">
        <v>62</v>
      </c>
      <c r="K345" t="s">
        <v>61</v>
      </c>
      <c r="L345" t="s">
        <v>29</v>
      </c>
      <c r="O345" t="s">
        <v>249</v>
      </c>
      <c r="P345" t="s">
        <v>152</v>
      </c>
      <c r="Q345" t="s">
        <v>74</v>
      </c>
      <c r="R345" t="s">
        <v>171</v>
      </c>
      <c r="S345" t="s">
        <v>548</v>
      </c>
      <c r="T345" t="s">
        <v>66</v>
      </c>
      <c r="U345" t="s">
        <v>176</v>
      </c>
      <c r="V345" t="s">
        <v>40</v>
      </c>
      <c r="W345" t="s">
        <v>414</v>
      </c>
      <c r="X345" t="s">
        <v>205</v>
      </c>
      <c r="AA345" t="s">
        <v>580</v>
      </c>
      <c r="AB345">
        <v>1</v>
      </c>
      <c r="AC345" t="s">
        <v>317</v>
      </c>
      <c r="AD345">
        <v>1</v>
      </c>
      <c r="AE345" t="s">
        <v>345</v>
      </c>
      <c r="AF345" t="str">
        <f t="shared" si="65"/>
        <v>MISSING DATA</v>
      </c>
      <c r="AG345" t="str">
        <f t="shared" si="72"/>
        <v>MISSING DATA</v>
      </c>
      <c r="AH345" t="str">
        <f t="shared" si="66"/>
        <v>NA</v>
      </c>
      <c r="AI345" t="str">
        <f t="shared" si="70"/>
        <v>NA</v>
      </c>
      <c r="AJ345">
        <f t="shared" si="67"/>
        <v>0</v>
      </c>
      <c r="AK345">
        <f t="shared" si="68"/>
        <v>0</v>
      </c>
      <c r="AL345" t="str">
        <f t="shared" si="69"/>
        <v>NA</v>
      </c>
      <c r="AM345" t="str">
        <f t="shared" si="71"/>
        <v>NA</v>
      </c>
      <c r="AN345" t="s">
        <v>345</v>
      </c>
      <c r="AO345" t="s">
        <v>345</v>
      </c>
      <c r="AP345" t="s">
        <v>345</v>
      </c>
      <c r="AQ345" t="s">
        <v>345</v>
      </c>
      <c r="AR345" t="s">
        <v>345</v>
      </c>
      <c r="AS345" t="s">
        <v>345</v>
      </c>
      <c r="AT345" t="s">
        <v>345</v>
      </c>
      <c r="AU345" t="s">
        <v>345</v>
      </c>
      <c r="AV345" t="s">
        <v>345</v>
      </c>
      <c r="AW345" t="s">
        <v>345</v>
      </c>
      <c r="AX345" t="s">
        <v>345</v>
      </c>
      <c r="AY345" t="s">
        <v>345</v>
      </c>
      <c r="AZ345" t="s">
        <v>345</v>
      </c>
      <c r="BA345" t="s">
        <v>345</v>
      </c>
      <c r="BB345" t="s">
        <v>345</v>
      </c>
      <c r="BC345" t="s">
        <v>345</v>
      </c>
    </row>
    <row r="346" spans="1:55" x14ac:dyDescent="0.25">
      <c r="A346">
        <v>12</v>
      </c>
      <c r="B346" t="s">
        <v>56</v>
      </c>
      <c r="C346" s="5">
        <v>2022</v>
      </c>
      <c r="D346" t="s">
        <v>58</v>
      </c>
      <c r="E346" s="3" t="s">
        <v>55</v>
      </c>
      <c r="F346" s="3" t="s">
        <v>54</v>
      </c>
      <c r="G346" s="1" t="s">
        <v>162</v>
      </c>
      <c r="H346" t="s">
        <v>24</v>
      </c>
      <c r="I346" t="s">
        <v>26</v>
      </c>
      <c r="J346" t="s">
        <v>62</v>
      </c>
      <c r="K346" t="s">
        <v>61</v>
      </c>
      <c r="L346" t="s">
        <v>29</v>
      </c>
      <c r="O346" t="s">
        <v>249</v>
      </c>
      <c r="P346" t="s">
        <v>152</v>
      </c>
      <c r="Q346" t="s">
        <v>74</v>
      </c>
      <c r="R346" t="s">
        <v>171</v>
      </c>
      <c r="S346" t="s">
        <v>548</v>
      </c>
      <c r="T346" t="s">
        <v>67</v>
      </c>
      <c r="U346" t="s">
        <v>177</v>
      </c>
      <c r="V346" t="s">
        <v>40</v>
      </c>
      <c r="W346" t="s">
        <v>414</v>
      </c>
      <c r="X346" t="s">
        <v>205</v>
      </c>
      <c r="AA346" t="s">
        <v>580</v>
      </c>
      <c r="AB346">
        <v>1</v>
      </c>
      <c r="AC346" t="s">
        <v>317</v>
      </c>
      <c r="AD346">
        <v>1</v>
      </c>
      <c r="AE346" t="s">
        <v>345</v>
      </c>
      <c r="AF346" t="str">
        <f t="shared" si="65"/>
        <v>NA</v>
      </c>
      <c r="AG346" t="str">
        <f t="shared" si="72"/>
        <v>NA</v>
      </c>
      <c r="AH346" t="str">
        <f t="shared" si="66"/>
        <v>NA</v>
      </c>
      <c r="AI346" t="str">
        <f t="shared" si="70"/>
        <v>NA</v>
      </c>
      <c r="AJ346">
        <f t="shared" si="67"/>
        <v>0</v>
      </c>
      <c r="AK346">
        <f t="shared" si="68"/>
        <v>0</v>
      </c>
      <c r="AL346">
        <f t="shared" si="69"/>
        <v>0</v>
      </c>
      <c r="AM346">
        <f t="shared" si="71"/>
        <v>0.53800000000000003</v>
      </c>
      <c r="AN346">
        <v>2.0193875421638499</v>
      </c>
      <c r="AO346">
        <v>55.0189725224309</v>
      </c>
      <c r="AP346">
        <v>0.46200000000000002</v>
      </c>
      <c r="AQ346">
        <v>102</v>
      </c>
      <c r="AR346">
        <v>-0.440863252875837</v>
      </c>
      <c r="AS346">
        <v>0.34010819463392999</v>
      </c>
      <c r="AT346">
        <v>-1.08340215578937</v>
      </c>
      <c r="AU346">
        <v>0.24637906847055999</v>
      </c>
      <c r="AV346">
        <v>999.99999999999898</v>
      </c>
      <c r="AW346">
        <v>0.188</v>
      </c>
      <c r="AX346">
        <v>3.6203242871543501E-2</v>
      </c>
      <c r="AY346">
        <v>8.83266038259308E-2</v>
      </c>
      <c r="AZ346">
        <v>-0.136902072476005</v>
      </c>
      <c r="BA346">
        <v>0.21772658115514801</v>
      </c>
      <c r="BB346">
        <v>1000</v>
      </c>
      <c r="BC346">
        <v>0.67600000000000005</v>
      </c>
    </row>
    <row r="347" spans="1:55" x14ac:dyDescent="0.25">
      <c r="A347">
        <v>12</v>
      </c>
      <c r="B347" t="s">
        <v>56</v>
      </c>
      <c r="C347" s="5">
        <v>2022</v>
      </c>
      <c r="D347" t="s">
        <v>58</v>
      </c>
      <c r="E347" s="3" t="s">
        <v>55</v>
      </c>
      <c r="F347" s="3" t="s">
        <v>54</v>
      </c>
      <c r="G347" s="1" t="s">
        <v>162</v>
      </c>
      <c r="H347" t="s">
        <v>24</v>
      </c>
      <c r="I347" t="s">
        <v>26</v>
      </c>
      <c r="J347" t="s">
        <v>62</v>
      </c>
      <c r="K347" t="s">
        <v>61</v>
      </c>
      <c r="L347" t="s">
        <v>29</v>
      </c>
      <c r="O347" t="s">
        <v>249</v>
      </c>
      <c r="P347" t="s">
        <v>152</v>
      </c>
      <c r="Q347" t="s">
        <v>74</v>
      </c>
      <c r="R347" t="s">
        <v>171</v>
      </c>
      <c r="S347" t="s">
        <v>548</v>
      </c>
      <c r="T347" t="s">
        <v>68</v>
      </c>
      <c r="U347" t="s">
        <v>178</v>
      </c>
      <c r="V347" t="s">
        <v>40</v>
      </c>
      <c r="W347" t="s">
        <v>414</v>
      </c>
      <c r="X347" t="s">
        <v>205</v>
      </c>
      <c r="AA347" t="s">
        <v>580</v>
      </c>
      <c r="AB347">
        <v>1</v>
      </c>
      <c r="AC347" t="s">
        <v>317</v>
      </c>
      <c r="AD347">
        <v>1</v>
      </c>
      <c r="AE347" t="s">
        <v>345</v>
      </c>
      <c r="AF347" t="str">
        <f t="shared" ref="AF347:AF410" si="73">IF(AR347="NA","MISSING DATA",IF(AK347,IF(AL347,IF(AX347&lt;0,"stabilising","disruptive"),IF(AJ347,IF(AR347&gt;0,"positive directional","negative directional"),"not in range")),IF(AJ347,IF(AR347&gt;0,"positive directional","negative directional"),"NA")))</f>
        <v>NA</v>
      </c>
      <c r="AG347" t="str">
        <f t="shared" si="72"/>
        <v>NA</v>
      </c>
      <c r="AH347" t="str">
        <f t="shared" si="66"/>
        <v>NA</v>
      </c>
      <c r="AI347" t="str">
        <f t="shared" si="70"/>
        <v>NA</v>
      </c>
      <c r="AJ347">
        <f t="shared" si="67"/>
        <v>0</v>
      </c>
      <c r="AK347">
        <f t="shared" si="68"/>
        <v>0</v>
      </c>
      <c r="AL347">
        <f t="shared" si="69"/>
        <v>0</v>
      </c>
      <c r="AM347">
        <f t="shared" si="71"/>
        <v>0.15200000000000002</v>
      </c>
      <c r="AN347">
        <v>-0.256903564603363</v>
      </c>
      <c r="AO347">
        <v>40.548409212775098</v>
      </c>
      <c r="AP347">
        <v>0.84799999999999998</v>
      </c>
      <c r="AQ347">
        <v>102</v>
      </c>
      <c r="AR347">
        <v>-0.114195600809905</v>
      </c>
      <c r="AS347">
        <v>0.16330394264042999</v>
      </c>
      <c r="AT347">
        <v>-0.42449003232468402</v>
      </c>
      <c r="AU347">
        <v>0.19298861802599299</v>
      </c>
      <c r="AV347">
        <v>1000</v>
      </c>
      <c r="AW347">
        <v>0.51800000000000002</v>
      </c>
      <c r="AX347">
        <v>-0.12756425879248401</v>
      </c>
      <c r="AY347">
        <v>0.114284931391107</v>
      </c>
      <c r="AZ347">
        <v>-0.34919132254435697</v>
      </c>
      <c r="BA347">
        <v>7.8533442516345503E-2</v>
      </c>
      <c r="BB347">
        <v>1000</v>
      </c>
      <c r="BC347">
        <v>0.252</v>
      </c>
    </row>
    <row r="348" spans="1:55" x14ac:dyDescent="0.25">
      <c r="A348">
        <v>12</v>
      </c>
      <c r="B348" t="s">
        <v>56</v>
      </c>
      <c r="C348" s="5">
        <v>2022</v>
      </c>
      <c r="D348" t="s">
        <v>58</v>
      </c>
      <c r="E348" s="3" t="s">
        <v>55</v>
      </c>
      <c r="F348" s="3" t="s">
        <v>54</v>
      </c>
      <c r="G348" s="1" t="s">
        <v>162</v>
      </c>
      <c r="H348" t="s">
        <v>24</v>
      </c>
      <c r="I348" t="s">
        <v>26</v>
      </c>
      <c r="J348" t="s">
        <v>62</v>
      </c>
      <c r="K348" t="s">
        <v>61</v>
      </c>
      <c r="L348" t="s">
        <v>29</v>
      </c>
      <c r="O348" t="s">
        <v>249</v>
      </c>
      <c r="P348" t="s">
        <v>152</v>
      </c>
      <c r="Q348" t="s">
        <v>74</v>
      </c>
      <c r="R348" t="s">
        <v>171</v>
      </c>
      <c r="S348" t="s">
        <v>548</v>
      </c>
      <c r="T348" t="s">
        <v>69</v>
      </c>
      <c r="U348" t="s">
        <v>179</v>
      </c>
      <c r="V348" t="s">
        <v>40</v>
      </c>
      <c r="W348" t="s">
        <v>414</v>
      </c>
      <c r="X348" t="s">
        <v>205</v>
      </c>
      <c r="AA348" t="s">
        <v>580</v>
      </c>
      <c r="AB348">
        <v>1</v>
      </c>
      <c r="AC348" t="s">
        <v>317</v>
      </c>
      <c r="AD348">
        <v>1</v>
      </c>
      <c r="AE348" t="s">
        <v>345</v>
      </c>
      <c r="AF348" t="str">
        <f t="shared" si="73"/>
        <v>NA</v>
      </c>
      <c r="AG348" t="str">
        <f t="shared" si="72"/>
        <v>NA</v>
      </c>
      <c r="AH348" t="str">
        <f t="shared" si="66"/>
        <v>NA</v>
      </c>
      <c r="AI348" t="str">
        <f t="shared" si="70"/>
        <v>NA</v>
      </c>
      <c r="AJ348">
        <f t="shared" si="67"/>
        <v>0</v>
      </c>
      <c r="AK348">
        <f t="shared" si="68"/>
        <v>0</v>
      </c>
      <c r="AL348">
        <f t="shared" si="69"/>
        <v>0</v>
      </c>
      <c r="AM348">
        <f t="shared" si="71"/>
        <v>5.7000000000000051E-2</v>
      </c>
      <c r="AN348">
        <v>-0.67709108712299304</v>
      </c>
      <c r="AO348">
        <v>9.7176500188709607</v>
      </c>
      <c r="AP348">
        <v>0.94299999999999995</v>
      </c>
      <c r="AQ348">
        <v>102</v>
      </c>
      <c r="AR348">
        <v>-0.34253683197241003</v>
      </c>
      <c r="AS348">
        <v>0.221868282064727</v>
      </c>
      <c r="AT348">
        <v>-0.77307013978133898</v>
      </c>
      <c r="AU348">
        <v>8.1825509812915698E-2</v>
      </c>
      <c r="AV348">
        <v>999.99999999999898</v>
      </c>
      <c r="AW348">
        <v>0.128</v>
      </c>
      <c r="AX348">
        <v>-0.220485344494421</v>
      </c>
      <c r="AY348">
        <v>0.19043025177018</v>
      </c>
      <c r="AZ348">
        <v>-0.58764778883778501</v>
      </c>
      <c r="BA348">
        <v>0.14115672542539001</v>
      </c>
      <c r="BB348">
        <v>831.98841779047405</v>
      </c>
      <c r="BC348">
        <v>0.25</v>
      </c>
    </row>
    <row r="349" spans="1:55" x14ac:dyDescent="0.25">
      <c r="A349">
        <v>12</v>
      </c>
      <c r="B349" t="s">
        <v>56</v>
      </c>
      <c r="C349" s="5">
        <v>2022</v>
      </c>
      <c r="D349" t="s">
        <v>58</v>
      </c>
      <c r="E349" s="3" t="s">
        <v>55</v>
      </c>
      <c r="F349" s="3" t="s">
        <v>54</v>
      </c>
      <c r="G349" s="1" t="s">
        <v>162</v>
      </c>
      <c r="H349" t="s">
        <v>24</v>
      </c>
      <c r="I349" t="s">
        <v>26</v>
      </c>
      <c r="J349" t="s">
        <v>62</v>
      </c>
      <c r="K349" t="s">
        <v>61</v>
      </c>
      <c r="L349" t="s">
        <v>29</v>
      </c>
      <c r="O349" t="s">
        <v>249</v>
      </c>
      <c r="P349" t="s">
        <v>152</v>
      </c>
      <c r="Q349" t="s">
        <v>74</v>
      </c>
      <c r="R349" t="s">
        <v>171</v>
      </c>
      <c r="S349" t="s">
        <v>548</v>
      </c>
      <c r="T349" t="s">
        <v>71</v>
      </c>
      <c r="U349" t="s">
        <v>181</v>
      </c>
      <c r="V349" t="s">
        <v>40</v>
      </c>
      <c r="W349" t="s">
        <v>414</v>
      </c>
      <c r="X349" t="s">
        <v>205</v>
      </c>
      <c r="AA349" t="s">
        <v>580</v>
      </c>
      <c r="AB349">
        <v>1</v>
      </c>
      <c r="AC349" t="s">
        <v>317</v>
      </c>
      <c r="AD349">
        <v>1</v>
      </c>
      <c r="AE349" t="s">
        <v>345</v>
      </c>
      <c r="AF349" t="str">
        <f t="shared" si="73"/>
        <v>NA</v>
      </c>
      <c r="AG349" t="str">
        <f t="shared" si="72"/>
        <v>NA</v>
      </c>
      <c r="AH349" t="str">
        <f t="shared" si="66"/>
        <v>NA</v>
      </c>
      <c r="AI349" t="str">
        <f t="shared" si="70"/>
        <v>NA</v>
      </c>
      <c r="AJ349">
        <f t="shared" si="67"/>
        <v>0</v>
      </c>
      <c r="AK349">
        <f t="shared" si="68"/>
        <v>0</v>
      </c>
      <c r="AL349">
        <f t="shared" si="69"/>
        <v>0</v>
      </c>
      <c r="AM349">
        <f t="shared" si="71"/>
        <v>0.27</v>
      </c>
      <c r="AN349">
        <v>1.4374826412952899</v>
      </c>
      <c r="AO349">
        <v>38.894258037549598</v>
      </c>
      <c r="AP349">
        <v>0.73</v>
      </c>
      <c r="AQ349">
        <v>102</v>
      </c>
      <c r="AR349">
        <v>0.37078749787732301</v>
      </c>
      <c r="AS349">
        <v>0.34471520957102803</v>
      </c>
      <c r="AT349">
        <v>-0.33612843526680097</v>
      </c>
      <c r="AU349">
        <v>1.024839996011</v>
      </c>
      <c r="AV349">
        <v>1000</v>
      </c>
      <c r="AW349">
        <v>0.26</v>
      </c>
      <c r="AX349">
        <v>-0.10728132426699299</v>
      </c>
      <c r="AY349">
        <v>9.8943262743601407E-2</v>
      </c>
      <c r="AZ349">
        <v>-0.29810211152653199</v>
      </c>
      <c r="BA349">
        <v>7.2959455123054795E-2</v>
      </c>
      <c r="BB349">
        <v>880.14860052054098</v>
      </c>
      <c r="BC349">
        <v>0.28000000000000003</v>
      </c>
    </row>
    <row r="350" spans="1:55" x14ac:dyDescent="0.25">
      <c r="A350">
        <v>12</v>
      </c>
      <c r="B350" t="s">
        <v>56</v>
      </c>
      <c r="C350" s="5">
        <v>2022</v>
      </c>
      <c r="D350" t="s">
        <v>58</v>
      </c>
      <c r="E350" s="3" t="s">
        <v>55</v>
      </c>
      <c r="F350" s="3" t="s">
        <v>54</v>
      </c>
      <c r="G350" s="1" t="s">
        <v>162</v>
      </c>
      <c r="H350" t="s">
        <v>24</v>
      </c>
      <c r="I350" t="s">
        <v>26</v>
      </c>
      <c r="J350" t="s">
        <v>62</v>
      </c>
      <c r="K350" t="s">
        <v>61</v>
      </c>
      <c r="L350" t="s">
        <v>29</v>
      </c>
      <c r="O350" t="s">
        <v>249</v>
      </c>
      <c r="P350" t="s">
        <v>152</v>
      </c>
      <c r="Q350" t="s">
        <v>74</v>
      </c>
      <c r="R350" t="s">
        <v>171</v>
      </c>
      <c r="S350" t="s">
        <v>548</v>
      </c>
      <c r="T350" t="s">
        <v>76</v>
      </c>
      <c r="U350" t="s">
        <v>182</v>
      </c>
      <c r="V350" t="s">
        <v>40</v>
      </c>
      <c r="W350" t="s">
        <v>414</v>
      </c>
      <c r="X350" t="s">
        <v>205</v>
      </c>
      <c r="AA350" t="s">
        <v>580</v>
      </c>
      <c r="AB350">
        <v>1</v>
      </c>
      <c r="AC350" t="s">
        <v>317</v>
      </c>
      <c r="AD350">
        <v>1</v>
      </c>
      <c r="AE350" t="s">
        <v>345</v>
      </c>
      <c r="AF350" t="str">
        <f t="shared" si="73"/>
        <v>NA</v>
      </c>
      <c r="AG350" t="str">
        <f t="shared" si="72"/>
        <v>NA</v>
      </c>
      <c r="AH350" t="str">
        <f t="shared" si="66"/>
        <v>NA</v>
      </c>
      <c r="AI350" t="str">
        <f t="shared" si="70"/>
        <v>NA</v>
      </c>
      <c r="AJ350">
        <f t="shared" si="67"/>
        <v>0</v>
      </c>
      <c r="AK350">
        <f t="shared" si="68"/>
        <v>0</v>
      </c>
      <c r="AL350">
        <f t="shared" si="69"/>
        <v>0</v>
      </c>
      <c r="AM350">
        <f t="shared" si="71"/>
        <v>7.3999999999999955E-2</v>
      </c>
      <c r="AN350">
        <v>0.48669424258989202</v>
      </c>
      <c r="AO350">
        <v>113469.232222987</v>
      </c>
      <c r="AP350">
        <v>0.92600000000000005</v>
      </c>
      <c r="AQ350">
        <v>102</v>
      </c>
      <c r="AR350">
        <v>-0.20538860422428601</v>
      </c>
      <c r="AS350">
        <v>0.34954748667980801</v>
      </c>
      <c r="AT350">
        <v>-0.87939613350317802</v>
      </c>
      <c r="AU350">
        <v>0.488337685424995</v>
      </c>
      <c r="AV350">
        <v>1000</v>
      </c>
      <c r="AW350">
        <v>0.54200000000000004</v>
      </c>
      <c r="AX350">
        <v>0.19953509455489901</v>
      </c>
      <c r="AY350">
        <v>0.225319861091131</v>
      </c>
      <c r="AZ350">
        <v>-0.274162799207261</v>
      </c>
      <c r="BA350">
        <v>0.61007554901880201</v>
      </c>
      <c r="BB350">
        <v>1264.0518392245101</v>
      </c>
      <c r="BC350">
        <v>0.374</v>
      </c>
    </row>
    <row r="351" spans="1:55" x14ac:dyDescent="0.25">
      <c r="A351">
        <v>12</v>
      </c>
      <c r="B351" t="s">
        <v>56</v>
      </c>
      <c r="C351" s="5">
        <v>2022</v>
      </c>
      <c r="D351" t="s">
        <v>58</v>
      </c>
      <c r="E351" s="3" t="s">
        <v>55</v>
      </c>
      <c r="F351" s="3" t="s">
        <v>54</v>
      </c>
      <c r="G351" s="1" t="s">
        <v>162</v>
      </c>
      <c r="H351" t="s">
        <v>24</v>
      </c>
      <c r="I351" t="s">
        <v>26</v>
      </c>
      <c r="J351" t="s">
        <v>62</v>
      </c>
      <c r="K351" t="s">
        <v>61</v>
      </c>
      <c r="L351" t="s">
        <v>29</v>
      </c>
      <c r="O351" t="s">
        <v>249</v>
      </c>
      <c r="P351" t="s">
        <v>152</v>
      </c>
      <c r="Q351" t="s">
        <v>74</v>
      </c>
      <c r="R351" t="s">
        <v>171</v>
      </c>
      <c r="S351" t="s">
        <v>548</v>
      </c>
      <c r="T351" t="s">
        <v>77</v>
      </c>
      <c r="U351" t="s">
        <v>183</v>
      </c>
      <c r="V351" t="s">
        <v>40</v>
      </c>
      <c r="W351" t="s">
        <v>414</v>
      </c>
      <c r="X351" t="s">
        <v>205</v>
      </c>
      <c r="AA351" t="s">
        <v>580</v>
      </c>
      <c r="AB351">
        <v>1</v>
      </c>
      <c r="AC351" t="s">
        <v>317</v>
      </c>
      <c r="AD351">
        <v>1</v>
      </c>
      <c r="AE351" t="s">
        <v>345</v>
      </c>
      <c r="AF351" t="str">
        <f t="shared" si="73"/>
        <v>NA</v>
      </c>
      <c r="AG351" t="str">
        <f t="shared" si="72"/>
        <v>NA</v>
      </c>
      <c r="AH351" t="str">
        <f t="shared" si="66"/>
        <v>NA</v>
      </c>
      <c r="AI351" t="str">
        <f t="shared" si="70"/>
        <v>NA</v>
      </c>
      <c r="AJ351">
        <f t="shared" si="67"/>
        <v>0</v>
      </c>
      <c r="AK351">
        <f t="shared" si="68"/>
        <v>0</v>
      </c>
      <c r="AL351">
        <f t="shared" si="69"/>
        <v>0</v>
      </c>
      <c r="AM351">
        <f t="shared" si="71"/>
        <v>0.129</v>
      </c>
      <c r="AN351">
        <v>-0.42238614783343797</v>
      </c>
      <c r="AO351">
        <v>16.205451138349801</v>
      </c>
      <c r="AP351">
        <v>0.871</v>
      </c>
      <c r="AQ351">
        <v>102</v>
      </c>
      <c r="AR351">
        <v>-3.29240613115276E-2</v>
      </c>
      <c r="AS351">
        <v>0.20115693695957201</v>
      </c>
      <c r="AT351">
        <v>-0.41539331558487902</v>
      </c>
      <c r="AU351">
        <v>0.35707158134755401</v>
      </c>
      <c r="AV351">
        <v>1000</v>
      </c>
      <c r="AW351">
        <v>0.876</v>
      </c>
      <c r="AX351">
        <v>-6.4018890568960402E-2</v>
      </c>
      <c r="AY351">
        <v>0.123647404135852</v>
      </c>
      <c r="AZ351">
        <v>-0.29219050076790198</v>
      </c>
      <c r="BA351">
        <v>0.197936616052175</v>
      </c>
      <c r="BB351">
        <v>1000</v>
      </c>
      <c r="BC351">
        <v>0.61799999999999999</v>
      </c>
    </row>
    <row r="352" spans="1:55" x14ac:dyDescent="0.25">
      <c r="A352">
        <v>12</v>
      </c>
      <c r="B352" t="s">
        <v>56</v>
      </c>
      <c r="C352" s="5">
        <v>2022</v>
      </c>
      <c r="D352" t="s">
        <v>58</v>
      </c>
      <c r="E352" s="3" t="s">
        <v>55</v>
      </c>
      <c r="F352" s="3" t="s">
        <v>54</v>
      </c>
      <c r="G352" s="1" t="s">
        <v>162</v>
      </c>
      <c r="H352" t="s">
        <v>24</v>
      </c>
      <c r="I352" t="s">
        <v>26</v>
      </c>
      <c r="J352" t="s">
        <v>62</v>
      </c>
      <c r="K352" t="s">
        <v>61</v>
      </c>
      <c r="L352" t="s">
        <v>29</v>
      </c>
      <c r="O352" t="s">
        <v>249</v>
      </c>
      <c r="P352" t="s">
        <v>152</v>
      </c>
      <c r="Q352" t="s">
        <v>74</v>
      </c>
      <c r="R352" t="s">
        <v>171</v>
      </c>
      <c r="S352" t="s">
        <v>548</v>
      </c>
      <c r="T352" t="s">
        <v>72</v>
      </c>
      <c r="U352" t="s">
        <v>186</v>
      </c>
      <c r="V352" t="s">
        <v>40</v>
      </c>
      <c r="W352" t="s">
        <v>414</v>
      </c>
      <c r="X352" t="s">
        <v>205</v>
      </c>
      <c r="AA352" t="s">
        <v>580</v>
      </c>
      <c r="AB352">
        <v>1</v>
      </c>
      <c r="AC352" t="s">
        <v>317</v>
      </c>
      <c r="AD352">
        <v>1</v>
      </c>
      <c r="AE352" t="s">
        <v>344</v>
      </c>
      <c r="AF352" t="str">
        <f t="shared" si="73"/>
        <v>negative directional</v>
      </c>
      <c r="AG352" t="str">
        <f t="shared" si="72"/>
        <v>negative directional</v>
      </c>
      <c r="AH352">
        <f t="shared" si="66"/>
        <v>-0.73013564748901905</v>
      </c>
      <c r="AI352">
        <f t="shared" si="70"/>
        <v>0.21995290632950601</v>
      </c>
      <c r="AJ352">
        <f t="shared" si="67"/>
        <v>1</v>
      </c>
      <c r="AK352">
        <f t="shared" si="68"/>
        <v>0</v>
      </c>
      <c r="AL352">
        <f t="shared" si="69"/>
        <v>0</v>
      </c>
      <c r="AM352">
        <f t="shared" si="71"/>
        <v>0.79600000000000004</v>
      </c>
      <c r="AN352">
        <v>3.4333114285051498</v>
      </c>
      <c r="AO352">
        <v>79.319596582596205</v>
      </c>
      <c r="AP352">
        <v>0.20399999999999999</v>
      </c>
      <c r="AQ352">
        <v>102</v>
      </c>
      <c r="AR352">
        <v>-0.73013564748901905</v>
      </c>
      <c r="AS352">
        <v>0.21995290632950601</v>
      </c>
      <c r="AT352">
        <v>-1.1607460276172801</v>
      </c>
      <c r="AU352">
        <v>-0.29220120920217602</v>
      </c>
      <c r="AV352">
        <v>999.99999999999898</v>
      </c>
      <c r="AW352">
        <v>2E-3</v>
      </c>
      <c r="AX352">
        <v>4.89126292835887E-2</v>
      </c>
      <c r="AY352">
        <v>9.0148962781010797E-2</v>
      </c>
      <c r="AZ352">
        <v>-0.13057708584528899</v>
      </c>
      <c r="BA352">
        <v>0.22006967751895001</v>
      </c>
      <c r="BB352">
        <v>872.965037597481</v>
      </c>
      <c r="BC352">
        <v>0.59</v>
      </c>
    </row>
    <row r="353" spans="1:55" x14ac:dyDescent="0.25">
      <c r="A353">
        <v>12</v>
      </c>
      <c r="B353" t="s">
        <v>56</v>
      </c>
      <c r="C353" s="5">
        <v>2022</v>
      </c>
      <c r="D353" t="s">
        <v>58</v>
      </c>
      <c r="E353" s="3" t="s">
        <v>55</v>
      </c>
      <c r="F353" s="3" t="s">
        <v>54</v>
      </c>
      <c r="G353" s="1" t="s">
        <v>162</v>
      </c>
      <c r="H353" t="s">
        <v>24</v>
      </c>
      <c r="I353" t="s">
        <v>26</v>
      </c>
      <c r="J353" t="s">
        <v>62</v>
      </c>
      <c r="K353" t="s">
        <v>61</v>
      </c>
      <c r="L353" t="s">
        <v>29</v>
      </c>
      <c r="O353" t="s">
        <v>249</v>
      </c>
      <c r="P353" t="s">
        <v>152</v>
      </c>
      <c r="Q353" t="s">
        <v>74</v>
      </c>
      <c r="R353" t="s">
        <v>171</v>
      </c>
      <c r="S353" t="s">
        <v>548</v>
      </c>
      <c r="T353" t="s">
        <v>206</v>
      </c>
      <c r="U353" t="s">
        <v>198</v>
      </c>
      <c r="V353" t="s">
        <v>13</v>
      </c>
      <c r="W353" t="s">
        <v>414</v>
      </c>
      <c r="X353" t="s">
        <v>205</v>
      </c>
      <c r="AA353" t="s">
        <v>580</v>
      </c>
      <c r="AB353">
        <v>1</v>
      </c>
      <c r="AC353" t="s">
        <v>317</v>
      </c>
      <c r="AD353">
        <v>1</v>
      </c>
      <c r="AE353" t="s">
        <v>345</v>
      </c>
      <c r="AF353" t="str">
        <f t="shared" si="73"/>
        <v>NA</v>
      </c>
      <c r="AG353" t="str">
        <f t="shared" si="72"/>
        <v>NA</v>
      </c>
      <c r="AH353" t="str">
        <f t="shared" si="66"/>
        <v>NA</v>
      </c>
      <c r="AI353" t="str">
        <f t="shared" si="70"/>
        <v>NA</v>
      </c>
      <c r="AJ353">
        <f t="shared" si="67"/>
        <v>0</v>
      </c>
      <c r="AK353">
        <f t="shared" si="68"/>
        <v>0</v>
      </c>
      <c r="AL353">
        <f t="shared" si="69"/>
        <v>0</v>
      </c>
      <c r="AM353">
        <f t="shared" si="71"/>
        <v>0.21799999999999997</v>
      </c>
      <c r="AN353">
        <v>-0.31714418844169401</v>
      </c>
      <c r="AO353">
        <v>66.681857336768303</v>
      </c>
      <c r="AP353">
        <v>0.78200000000000003</v>
      </c>
      <c r="AQ353">
        <v>102</v>
      </c>
      <c r="AR353">
        <v>0.154436742149754</v>
      </c>
      <c r="AS353">
        <v>0.151752336297721</v>
      </c>
      <c r="AT353">
        <v>-0.13135123201936899</v>
      </c>
      <c r="AU353">
        <v>0.450176897365964</v>
      </c>
      <c r="AV353">
        <v>999.99999999999898</v>
      </c>
      <c r="AW353">
        <v>0.28399999999999997</v>
      </c>
      <c r="AX353">
        <v>-4.2813853164252302E-3</v>
      </c>
      <c r="AY353">
        <v>0.107612654023404</v>
      </c>
      <c r="AZ353">
        <v>-0.20928481059672799</v>
      </c>
      <c r="BA353">
        <v>0.205038237239933</v>
      </c>
      <c r="BB353">
        <v>1000</v>
      </c>
      <c r="BC353">
        <v>0.96199999999999997</v>
      </c>
    </row>
    <row r="354" spans="1:55" x14ac:dyDescent="0.25">
      <c r="A354">
        <v>12</v>
      </c>
      <c r="B354" t="s">
        <v>56</v>
      </c>
      <c r="C354" s="5">
        <v>2022</v>
      </c>
      <c r="D354" t="s">
        <v>58</v>
      </c>
      <c r="E354" s="3" t="s">
        <v>55</v>
      </c>
      <c r="F354" s="3" t="s">
        <v>54</v>
      </c>
      <c r="G354" s="1" t="s">
        <v>162</v>
      </c>
      <c r="H354" t="s">
        <v>24</v>
      </c>
      <c r="I354" t="s">
        <v>26</v>
      </c>
      <c r="J354" t="s">
        <v>62</v>
      </c>
      <c r="K354" t="s">
        <v>61</v>
      </c>
      <c r="L354" t="s">
        <v>29</v>
      </c>
      <c r="O354" t="s">
        <v>249</v>
      </c>
      <c r="P354" t="s">
        <v>152</v>
      </c>
      <c r="Q354" t="s">
        <v>74</v>
      </c>
      <c r="R354" t="s">
        <v>171</v>
      </c>
      <c r="S354" t="s">
        <v>548</v>
      </c>
      <c r="T354" t="s">
        <v>196</v>
      </c>
      <c r="U354" t="s">
        <v>199</v>
      </c>
      <c r="V354" t="s">
        <v>13</v>
      </c>
      <c r="W354" t="s">
        <v>414</v>
      </c>
      <c r="X354" t="s">
        <v>205</v>
      </c>
      <c r="AA354" t="s">
        <v>580</v>
      </c>
      <c r="AB354">
        <v>1</v>
      </c>
      <c r="AC354" t="s">
        <v>317</v>
      </c>
      <c r="AD354">
        <v>1</v>
      </c>
      <c r="AE354" t="s">
        <v>345</v>
      </c>
      <c r="AF354" t="str">
        <f t="shared" si="73"/>
        <v>NA</v>
      </c>
      <c r="AG354" t="str">
        <f t="shared" si="72"/>
        <v>NA</v>
      </c>
      <c r="AH354" t="str">
        <f t="shared" si="66"/>
        <v>NA</v>
      </c>
      <c r="AI354" t="str">
        <f t="shared" si="70"/>
        <v>NA</v>
      </c>
      <c r="AJ354">
        <f t="shared" si="67"/>
        <v>0</v>
      </c>
      <c r="AK354">
        <f t="shared" si="68"/>
        <v>0</v>
      </c>
      <c r="AL354">
        <f t="shared" si="69"/>
        <v>0</v>
      </c>
      <c r="AM354">
        <f t="shared" si="71"/>
        <v>0.15500000000000003</v>
      </c>
      <c r="AN354">
        <v>0.25544410435277298</v>
      </c>
      <c r="AO354">
        <v>257.96629817514901</v>
      </c>
      <c r="AP354">
        <v>0.84499999999999997</v>
      </c>
      <c r="AQ354">
        <v>102</v>
      </c>
      <c r="AR354">
        <v>0.15463335661077801</v>
      </c>
      <c r="AS354">
        <v>0.14133278770982299</v>
      </c>
      <c r="AT354">
        <v>-0.10989320562657701</v>
      </c>
      <c r="AU354">
        <v>0.428653477596526</v>
      </c>
      <c r="AV354">
        <v>2194.9900040369798</v>
      </c>
      <c r="AW354">
        <v>0.27400000000000002</v>
      </c>
      <c r="AX354">
        <v>-1.23899873437892E-2</v>
      </c>
      <c r="AY354">
        <v>0.15328360525128601</v>
      </c>
      <c r="AZ354">
        <v>-0.29421537765301797</v>
      </c>
      <c r="BA354">
        <v>0.28138327283522802</v>
      </c>
      <c r="BB354">
        <v>1000</v>
      </c>
      <c r="BC354">
        <v>0.94399999999999995</v>
      </c>
    </row>
    <row r="355" spans="1:55" x14ac:dyDescent="0.25">
      <c r="A355">
        <v>12</v>
      </c>
      <c r="B355" t="s">
        <v>56</v>
      </c>
      <c r="C355" s="5">
        <v>2022</v>
      </c>
      <c r="D355" t="s">
        <v>58</v>
      </c>
      <c r="E355" s="3" t="s">
        <v>55</v>
      </c>
      <c r="F355" s="3" t="s">
        <v>54</v>
      </c>
      <c r="G355" s="1" t="s">
        <v>162</v>
      </c>
      <c r="H355" t="s">
        <v>24</v>
      </c>
      <c r="I355" t="s">
        <v>26</v>
      </c>
      <c r="J355" t="s">
        <v>62</v>
      </c>
      <c r="K355" t="s">
        <v>61</v>
      </c>
      <c r="L355" t="s">
        <v>29</v>
      </c>
      <c r="O355" t="s">
        <v>249</v>
      </c>
      <c r="P355" t="s">
        <v>152</v>
      </c>
      <c r="Q355" t="s">
        <v>74</v>
      </c>
      <c r="R355" t="s">
        <v>171</v>
      </c>
      <c r="S355" t="s">
        <v>548</v>
      </c>
      <c r="T355" t="s">
        <v>80</v>
      </c>
      <c r="U355" t="s">
        <v>188</v>
      </c>
      <c r="V355" t="s">
        <v>13</v>
      </c>
      <c r="W355" t="s">
        <v>414</v>
      </c>
      <c r="X355" t="s">
        <v>205</v>
      </c>
      <c r="AA355" t="s">
        <v>580</v>
      </c>
      <c r="AB355">
        <v>1</v>
      </c>
      <c r="AC355" t="s">
        <v>317</v>
      </c>
      <c r="AD355">
        <v>1</v>
      </c>
      <c r="AE355" t="s">
        <v>345</v>
      </c>
      <c r="AF355" t="str">
        <f t="shared" si="73"/>
        <v>NA</v>
      </c>
      <c r="AG355" t="str">
        <f t="shared" si="72"/>
        <v>NA</v>
      </c>
      <c r="AH355" t="str">
        <f t="shared" si="66"/>
        <v>NA</v>
      </c>
      <c r="AI355" t="str">
        <f t="shared" si="70"/>
        <v>NA</v>
      </c>
      <c r="AJ355">
        <f t="shared" si="67"/>
        <v>0</v>
      </c>
      <c r="AK355">
        <f t="shared" si="68"/>
        <v>0</v>
      </c>
      <c r="AL355">
        <f t="shared" si="69"/>
        <v>0</v>
      </c>
      <c r="AM355">
        <f t="shared" si="71"/>
        <v>0.31899999999999995</v>
      </c>
      <c r="AN355">
        <v>-0.85651894792397798</v>
      </c>
      <c r="AO355">
        <v>26.028351829895598</v>
      </c>
      <c r="AP355">
        <v>0.68100000000000005</v>
      </c>
      <c r="AQ355">
        <v>102</v>
      </c>
      <c r="AR355">
        <v>0.25851319783787702</v>
      </c>
      <c r="AS355">
        <v>0.144859006114676</v>
      </c>
      <c r="AT355">
        <v>-8.8330826838500798E-3</v>
      </c>
      <c r="AU355">
        <v>0.547573900490534</v>
      </c>
      <c r="AV355">
        <v>999.99999999999898</v>
      </c>
      <c r="AW355">
        <v>9.0000000000000094E-2</v>
      </c>
      <c r="AX355">
        <v>4.8818640618266303E-2</v>
      </c>
      <c r="AY355">
        <v>9.1350941332856705E-2</v>
      </c>
      <c r="AZ355">
        <v>-0.12537322725984301</v>
      </c>
      <c r="BA355">
        <v>0.23077123882103501</v>
      </c>
      <c r="BB355">
        <v>999.99999999999898</v>
      </c>
      <c r="BC355">
        <v>0.59399999999999997</v>
      </c>
    </row>
    <row r="356" spans="1:55" x14ac:dyDescent="0.25">
      <c r="A356">
        <v>12</v>
      </c>
      <c r="B356" t="s">
        <v>56</v>
      </c>
      <c r="C356" s="5">
        <v>2022</v>
      </c>
      <c r="D356" t="s">
        <v>58</v>
      </c>
      <c r="E356" s="3" t="s">
        <v>55</v>
      </c>
      <c r="F356" s="3" t="s">
        <v>54</v>
      </c>
      <c r="G356" s="1" t="s">
        <v>162</v>
      </c>
      <c r="H356" t="s">
        <v>24</v>
      </c>
      <c r="I356" t="s">
        <v>26</v>
      </c>
      <c r="J356" t="s">
        <v>62</v>
      </c>
      <c r="K356" t="s">
        <v>61</v>
      </c>
      <c r="L356" t="s">
        <v>29</v>
      </c>
      <c r="O356" t="s">
        <v>249</v>
      </c>
      <c r="P356" t="s">
        <v>152</v>
      </c>
      <c r="Q356" t="s">
        <v>74</v>
      </c>
      <c r="R356" t="s">
        <v>171</v>
      </c>
      <c r="S356" t="s">
        <v>548</v>
      </c>
      <c r="T356" t="s">
        <v>81</v>
      </c>
      <c r="U356" t="s">
        <v>189</v>
      </c>
      <c r="V356" t="s">
        <v>13</v>
      </c>
      <c r="W356" t="s">
        <v>414</v>
      </c>
      <c r="X356" t="s">
        <v>205</v>
      </c>
      <c r="AA356" t="s">
        <v>580</v>
      </c>
      <c r="AB356">
        <v>1</v>
      </c>
      <c r="AC356" t="s">
        <v>317</v>
      </c>
      <c r="AD356">
        <v>1</v>
      </c>
      <c r="AE356" t="s">
        <v>345</v>
      </c>
      <c r="AF356" t="str">
        <f t="shared" si="73"/>
        <v>NA</v>
      </c>
      <c r="AG356" t="str">
        <f t="shared" si="72"/>
        <v>NA</v>
      </c>
      <c r="AH356" t="str">
        <f t="shared" si="66"/>
        <v>NA</v>
      </c>
      <c r="AI356" t="str">
        <f t="shared" si="70"/>
        <v>NA</v>
      </c>
      <c r="AJ356">
        <f t="shared" si="67"/>
        <v>0</v>
      </c>
      <c r="AK356">
        <f t="shared" si="68"/>
        <v>0</v>
      </c>
      <c r="AL356">
        <f t="shared" si="69"/>
        <v>0</v>
      </c>
      <c r="AM356">
        <f t="shared" si="71"/>
        <v>8.7999999999999967E-2</v>
      </c>
      <c r="AN356">
        <v>0.46625726620888303</v>
      </c>
      <c r="AO356">
        <v>11.485448953775901</v>
      </c>
      <c r="AP356">
        <v>0.91200000000000003</v>
      </c>
      <c r="AQ356">
        <v>102</v>
      </c>
      <c r="AR356">
        <v>0.144364994869946</v>
      </c>
      <c r="AS356">
        <v>0.146620549065578</v>
      </c>
      <c r="AT356">
        <v>-0.147280681027041</v>
      </c>
      <c r="AU356">
        <v>0.43027003513270801</v>
      </c>
      <c r="AV356">
        <v>1106.6893579981399</v>
      </c>
      <c r="AW356">
        <v>0.33800000000000002</v>
      </c>
      <c r="AX356">
        <v>-0.132537731830799</v>
      </c>
      <c r="AY356">
        <v>9.6021216140642796E-2</v>
      </c>
      <c r="AZ356">
        <v>-0.32957657339284202</v>
      </c>
      <c r="BA356">
        <v>4.4193594814714701E-2</v>
      </c>
      <c r="BB356">
        <v>1000</v>
      </c>
      <c r="BC356">
        <v>0.13600000000000001</v>
      </c>
    </row>
    <row r="357" spans="1:55" x14ac:dyDescent="0.25">
      <c r="A357">
        <v>12</v>
      </c>
      <c r="B357" t="s">
        <v>56</v>
      </c>
      <c r="C357" s="5">
        <v>2022</v>
      </c>
      <c r="D357" t="s">
        <v>58</v>
      </c>
      <c r="E357" s="3" t="s">
        <v>55</v>
      </c>
      <c r="F357" s="3" t="s">
        <v>54</v>
      </c>
      <c r="G357" s="1" t="s">
        <v>162</v>
      </c>
      <c r="H357" t="s">
        <v>24</v>
      </c>
      <c r="I357" t="s">
        <v>26</v>
      </c>
      <c r="J357" t="s">
        <v>62</v>
      </c>
      <c r="K357" t="s">
        <v>61</v>
      </c>
      <c r="L357" t="s">
        <v>29</v>
      </c>
      <c r="O357" t="s">
        <v>249</v>
      </c>
      <c r="P357" t="s">
        <v>152</v>
      </c>
      <c r="Q357" t="s">
        <v>73</v>
      </c>
      <c r="R357" t="s">
        <v>171</v>
      </c>
      <c r="S357" t="s">
        <v>548</v>
      </c>
      <c r="T357" t="s">
        <v>192</v>
      </c>
      <c r="U357" t="s">
        <v>193</v>
      </c>
      <c r="V357" t="s">
        <v>13</v>
      </c>
      <c r="W357" t="s">
        <v>414</v>
      </c>
      <c r="X357" t="s">
        <v>205</v>
      </c>
      <c r="AA357" t="s">
        <v>580</v>
      </c>
      <c r="AB357">
        <v>1</v>
      </c>
      <c r="AC357" t="s">
        <v>317</v>
      </c>
      <c r="AD357">
        <v>1</v>
      </c>
      <c r="AE357" t="s">
        <v>345</v>
      </c>
      <c r="AF357" t="str">
        <f t="shared" si="73"/>
        <v>NA</v>
      </c>
      <c r="AG357" t="str">
        <f t="shared" si="72"/>
        <v>NA</v>
      </c>
      <c r="AH357" t="str">
        <f t="shared" si="66"/>
        <v>NA</v>
      </c>
      <c r="AI357" t="str">
        <f t="shared" si="70"/>
        <v>NA</v>
      </c>
      <c r="AJ357">
        <f t="shared" si="67"/>
        <v>0</v>
      </c>
      <c r="AK357">
        <f t="shared" si="68"/>
        <v>0</v>
      </c>
      <c r="AL357">
        <f t="shared" si="69"/>
        <v>0</v>
      </c>
      <c r="AM357">
        <f t="shared" si="71"/>
        <v>0.26100000000000001</v>
      </c>
      <c r="AN357">
        <v>-0.42729561967306301</v>
      </c>
      <c r="AO357">
        <v>51.846807313373397</v>
      </c>
      <c r="AP357">
        <v>0.73899999999999999</v>
      </c>
      <c r="AQ357">
        <v>102</v>
      </c>
      <c r="AR357">
        <v>0.186870080391562</v>
      </c>
      <c r="AS357">
        <v>0.115835560806308</v>
      </c>
      <c r="AT357">
        <v>-1.5401901269797199E-2</v>
      </c>
      <c r="AU357">
        <v>0.43114460281503902</v>
      </c>
      <c r="AV357">
        <v>1000</v>
      </c>
      <c r="AW357">
        <v>9.8000000000000101E-2</v>
      </c>
      <c r="AX357">
        <v>2.42782700699153E-2</v>
      </c>
      <c r="AY357">
        <v>9.2516977886756002E-2</v>
      </c>
      <c r="AZ357">
        <v>-0.16154047550662701</v>
      </c>
      <c r="BA357">
        <v>0.19530300435144499</v>
      </c>
      <c r="BB357">
        <v>909.75570285588503</v>
      </c>
      <c r="BC357">
        <v>0.78600000000000003</v>
      </c>
    </row>
    <row r="358" spans="1:55" x14ac:dyDescent="0.25">
      <c r="A358">
        <v>12</v>
      </c>
      <c r="B358" t="s">
        <v>56</v>
      </c>
      <c r="C358" s="5">
        <v>2022</v>
      </c>
      <c r="D358" t="s">
        <v>58</v>
      </c>
      <c r="E358" s="3" t="s">
        <v>55</v>
      </c>
      <c r="F358" s="3" t="s">
        <v>54</v>
      </c>
      <c r="G358" s="1" t="s">
        <v>162</v>
      </c>
      <c r="H358" t="s">
        <v>24</v>
      </c>
      <c r="I358" t="s">
        <v>26</v>
      </c>
      <c r="J358" t="s">
        <v>62</v>
      </c>
      <c r="K358" t="s">
        <v>61</v>
      </c>
      <c r="L358" t="s">
        <v>29</v>
      </c>
      <c r="O358" t="s">
        <v>249</v>
      </c>
      <c r="P358" t="s">
        <v>152</v>
      </c>
      <c r="Q358" t="s">
        <v>73</v>
      </c>
      <c r="R358" t="s">
        <v>171</v>
      </c>
      <c r="S358" t="s">
        <v>548</v>
      </c>
      <c r="T358" t="s">
        <v>195</v>
      </c>
      <c r="U358" t="s">
        <v>194</v>
      </c>
      <c r="V358" t="s">
        <v>13</v>
      </c>
      <c r="W358" t="s">
        <v>414</v>
      </c>
      <c r="X358" t="s">
        <v>205</v>
      </c>
      <c r="AA358" t="s">
        <v>580</v>
      </c>
      <c r="AB358">
        <v>1</v>
      </c>
      <c r="AC358" t="s">
        <v>317</v>
      </c>
      <c r="AD358">
        <v>1</v>
      </c>
      <c r="AE358" t="s">
        <v>345</v>
      </c>
      <c r="AF358" t="str">
        <f t="shared" si="73"/>
        <v>NA</v>
      </c>
      <c r="AG358" t="str">
        <f t="shared" si="72"/>
        <v>NA</v>
      </c>
      <c r="AH358" t="str">
        <f t="shared" si="66"/>
        <v>NA</v>
      </c>
      <c r="AI358" t="str">
        <f t="shared" si="70"/>
        <v>NA</v>
      </c>
      <c r="AJ358">
        <f t="shared" si="67"/>
        <v>0</v>
      </c>
      <c r="AK358">
        <f t="shared" si="68"/>
        <v>0</v>
      </c>
      <c r="AL358">
        <f t="shared" si="69"/>
        <v>0</v>
      </c>
      <c r="AM358">
        <f t="shared" si="71"/>
        <v>0.13500000000000001</v>
      </c>
      <c r="AN358">
        <v>-0.26764160986072899</v>
      </c>
      <c r="AO358">
        <v>216.49181577459299</v>
      </c>
      <c r="AP358">
        <v>0.86499999999999999</v>
      </c>
      <c r="AQ358">
        <v>102</v>
      </c>
      <c r="AR358">
        <v>-2.1000384797429002E-2</v>
      </c>
      <c r="AS358">
        <v>0.130686002810281</v>
      </c>
      <c r="AT358">
        <v>-0.28328342197346501</v>
      </c>
      <c r="AU358">
        <v>0.22628772900498001</v>
      </c>
      <c r="AV358">
        <v>999.99999999999898</v>
      </c>
      <c r="AW358">
        <v>0.876</v>
      </c>
      <c r="AX358">
        <v>-1.8043312442003401E-2</v>
      </c>
      <c r="AY358">
        <v>9.1084738659518105E-2</v>
      </c>
      <c r="AZ358">
        <v>-0.19833954947171201</v>
      </c>
      <c r="BA358">
        <v>0.152622598485323</v>
      </c>
      <c r="BB358">
        <v>999.99999999999898</v>
      </c>
      <c r="BC358">
        <v>0.84599999999999997</v>
      </c>
    </row>
    <row r="359" spans="1:55" x14ac:dyDescent="0.25">
      <c r="A359">
        <v>12</v>
      </c>
      <c r="B359" t="s">
        <v>56</v>
      </c>
      <c r="C359" s="5">
        <v>2022</v>
      </c>
      <c r="D359" t="s">
        <v>58</v>
      </c>
      <c r="E359" s="3" t="s">
        <v>55</v>
      </c>
      <c r="F359" s="3" t="s">
        <v>54</v>
      </c>
      <c r="G359" s="1" t="s">
        <v>162</v>
      </c>
      <c r="H359" t="s">
        <v>24</v>
      </c>
      <c r="I359" t="s">
        <v>26</v>
      </c>
      <c r="J359" t="s">
        <v>62</v>
      </c>
      <c r="K359" t="s">
        <v>61</v>
      </c>
      <c r="L359" t="s">
        <v>29</v>
      </c>
      <c r="O359" t="s">
        <v>249</v>
      </c>
      <c r="P359" t="s">
        <v>152</v>
      </c>
      <c r="Q359" t="s">
        <v>74</v>
      </c>
      <c r="R359" t="s">
        <v>171</v>
      </c>
      <c r="S359" t="s">
        <v>548</v>
      </c>
      <c r="T359" t="s">
        <v>82</v>
      </c>
      <c r="U359" t="s">
        <v>190</v>
      </c>
      <c r="V359" t="s">
        <v>13</v>
      </c>
      <c r="W359" t="s">
        <v>414</v>
      </c>
      <c r="X359" t="s">
        <v>205</v>
      </c>
      <c r="AA359" t="s">
        <v>580</v>
      </c>
      <c r="AB359">
        <v>1</v>
      </c>
      <c r="AC359" t="s">
        <v>317</v>
      </c>
      <c r="AD359">
        <v>1</v>
      </c>
      <c r="AE359" t="s">
        <v>345</v>
      </c>
      <c r="AF359" t="str">
        <f t="shared" si="73"/>
        <v>NA</v>
      </c>
      <c r="AG359" t="str">
        <f t="shared" si="72"/>
        <v>NA</v>
      </c>
      <c r="AH359" t="str">
        <f t="shared" si="66"/>
        <v>NA</v>
      </c>
      <c r="AI359" t="str">
        <f t="shared" si="70"/>
        <v>NA</v>
      </c>
      <c r="AJ359">
        <f t="shared" si="67"/>
        <v>0</v>
      </c>
      <c r="AK359">
        <f t="shared" si="68"/>
        <v>0</v>
      </c>
      <c r="AL359">
        <f t="shared" si="69"/>
        <v>0</v>
      </c>
      <c r="AM359">
        <f t="shared" si="71"/>
        <v>0.22899999999999998</v>
      </c>
      <c r="AN359">
        <v>0.114787512367734</v>
      </c>
      <c r="AO359">
        <v>272.91448077403402</v>
      </c>
      <c r="AP359">
        <v>0.77100000000000002</v>
      </c>
      <c r="AQ359">
        <v>102</v>
      </c>
      <c r="AR359">
        <v>0.107206302423031</v>
      </c>
      <c r="AS359">
        <v>0.16924511481402299</v>
      </c>
      <c r="AT359">
        <v>-0.24353228260952201</v>
      </c>
      <c r="AU359">
        <v>0.40091435474460002</v>
      </c>
      <c r="AV359">
        <v>720.36778757868694</v>
      </c>
      <c r="AW359">
        <v>0.53600000000000003</v>
      </c>
      <c r="AX359">
        <v>3.2029009582186401E-3</v>
      </c>
      <c r="AY359">
        <v>8.6246878278340003E-2</v>
      </c>
      <c r="AZ359">
        <v>-0.16420796481543201</v>
      </c>
      <c r="BA359">
        <v>0.171846028708387</v>
      </c>
      <c r="BB359">
        <v>999.99999999999898</v>
      </c>
      <c r="BC359">
        <v>0.99</v>
      </c>
    </row>
    <row r="360" spans="1:55" x14ac:dyDescent="0.25">
      <c r="A360">
        <v>12</v>
      </c>
      <c r="B360" t="s">
        <v>56</v>
      </c>
      <c r="C360" s="5">
        <v>2022</v>
      </c>
      <c r="D360" t="s">
        <v>58</v>
      </c>
      <c r="E360" s="3" t="s">
        <v>55</v>
      </c>
      <c r="F360" s="3" t="s">
        <v>54</v>
      </c>
      <c r="G360" s="1" t="s">
        <v>162</v>
      </c>
      <c r="H360" t="s">
        <v>24</v>
      </c>
      <c r="I360" t="s">
        <v>26</v>
      </c>
      <c r="J360" t="s">
        <v>62</v>
      </c>
      <c r="K360" t="s">
        <v>61</v>
      </c>
      <c r="L360" t="s">
        <v>29</v>
      </c>
      <c r="O360" t="s">
        <v>249</v>
      </c>
      <c r="P360" t="s">
        <v>152</v>
      </c>
      <c r="Q360" t="s">
        <v>74</v>
      </c>
      <c r="R360" t="s">
        <v>171</v>
      </c>
      <c r="S360" t="s">
        <v>548</v>
      </c>
      <c r="T360" t="s">
        <v>83</v>
      </c>
      <c r="U360" t="s">
        <v>191</v>
      </c>
      <c r="V360" t="s">
        <v>13</v>
      </c>
      <c r="W360" t="s">
        <v>414</v>
      </c>
      <c r="X360" t="s">
        <v>205</v>
      </c>
      <c r="AA360" t="s">
        <v>580</v>
      </c>
      <c r="AB360">
        <v>1</v>
      </c>
      <c r="AC360" t="s">
        <v>317</v>
      </c>
      <c r="AD360">
        <v>1</v>
      </c>
      <c r="AE360" t="s">
        <v>345</v>
      </c>
      <c r="AF360" t="str">
        <f t="shared" si="73"/>
        <v>NA</v>
      </c>
      <c r="AG360" t="str">
        <f t="shared" si="72"/>
        <v>NA</v>
      </c>
      <c r="AH360" t="str">
        <f t="shared" si="66"/>
        <v>NA</v>
      </c>
      <c r="AI360" t="str">
        <f t="shared" si="70"/>
        <v>NA</v>
      </c>
      <c r="AJ360">
        <f t="shared" si="67"/>
        <v>0</v>
      </c>
      <c r="AK360">
        <f t="shared" si="68"/>
        <v>0</v>
      </c>
      <c r="AL360">
        <f t="shared" si="69"/>
        <v>0</v>
      </c>
      <c r="AM360">
        <f t="shared" si="71"/>
        <v>0.28500000000000003</v>
      </c>
      <c r="AN360">
        <v>0.38866502218960403</v>
      </c>
      <c r="AO360">
        <v>29.342817370716698</v>
      </c>
      <c r="AP360">
        <v>0.71499999999999997</v>
      </c>
      <c r="AQ360">
        <v>102</v>
      </c>
      <c r="AR360">
        <v>-0.23522864324583301</v>
      </c>
      <c r="AS360">
        <v>0.17670961140897001</v>
      </c>
      <c r="AT360">
        <v>-0.57354149457387404</v>
      </c>
      <c r="AU360">
        <v>0.11299276824320301</v>
      </c>
      <c r="AV360">
        <v>1000</v>
      </c>
      <c r="AW360">
        <v>0.17799999999999999</v>
      </c>
      <c r="AX360">
        <v>2.3542460673689501E-2</v>
      </c>
      <c r="AY360">
        <v>0.10754206467119</v>
      </c>
      <c r="AZ360">
        <v>-0.181506852779421</v>
      </c>
      <c r="BA360">
        <v>0.244256652620606</v>
      </c>
      <c r="BB360">
        <v>1000</v>
      </c>
      <c r="BC360">
        <v>0.81799999999999995</v>
      </c>
    </row>
    <row r="361" spans="1:55" x14ac:dyDescent="0.25">
      <c r="A361">
        <v>12</v>
      </c>
      <c r="B361" t="s">
        <v>56</v>
      </c>
      <c r="C361" s="5">
        <v>2022</v>
      </c>
      <c r="D361" t="s">
        <v>58</v>
      </c>
      <c r="E361" s="3" t="s">
        <v>55</v>
      </c>
      <c r="F361" s="3" t="s">
        <v>54</v>
      </c>
      <c r="G361" s="1" t="s">
        <v>162</v>
      </c>
      <c r="H361" t="s">
        <v>24</v>
      </c>
      <c r="I361" t="s">
        <v>26</v>
      </c>
      <c r="J361" t="s">
        <v>62</v>
      </c>
      <c r="K361" t="s">
        <v>61</v>
      </c>
      <c r="L361" t="s">
        <v>29</v>
      </c>
      <c r="P361" t="s">
        <v>152</v>
      </c>
      <c r="Q361" t="s">
        <v>73</v>
      </c>
      <c r="R361" t="s">
        <v>172</v>
      </c>
      <c r="S361" t="s">
        <v>548</v>
      </c>
      <c r="T361" t="s">
        <v>79</v>
      </c>
      <c r="U361" t="s">
        <v>173</v>
      </c>
      <c r="V361" t="s">
        <v>11</v>
      </c>
      <c r="W361" t="s">
        <v>414</v>
      </c>
      <c r="X361" t="s">
        <v>205</v>
      </c>
      <c r="AA361" t="s">
        <v>580</v>
      </c>
      <c r="AB361" t="s">
        <v>345</v>
      </c>
      <c r="AC361" t="s">
        <v>317</v>
      </c>
      <c r="AD361">
        <v>1</v>
      </c>
      <c r="AE361" t="s">
        <v>345</v>
      </c>
      <c r="AF361" t="str">
        <f t="shared" si="73"/>
        <v>NA</v>
      </c>
      <c r="AG361" t="str">
        <f t="shared" si="72"/>
        <v>NA</v>
      </c>
      <c r="AH361" t="str">
        <f t="shared" si="66"/>
        <v>NA</v>
      </c>
      <c r="AI361" t="str">
        <f t="shared" si="70"/>
        <v>NA</v>
      </c>
      <c r="AJ361">
        <f t="shared" si="67"/>
        <v>0</v>
      </c>
      <c r="AK361">
        <f t="shared" si="68"/>
        <v>0</v>
      </c>
      <c r="AL361">
        <f t="shared" si="69"/>
        <v>0</v>
      </c>
      <c r="AM361">
        <f t="shared" si="71"/>
        <v>0.55000000000000004</v>
      </c>
      <c r="AN361">
        <v>-0.85292381556388097</v>
      </c>
      <c r="AO361">
        <v>2085.1964015369999</v>
      </c>
      <c r="AP361">
        <v>0.45</v>
      </c>
      <c r="AQ361">
        <v>102</v>
      </c>
      <c r="AR361">
        <v>0.34339520622988801</v>
      </c>
      <c r="AS361">
        <v>0.20003779080442</v>
      </c>
      <c r="AT361">
        <v>-1.7776191438315402E-2</v>
      </c>
      <c r="AU361">
        <v>0.737750763000804</v>
      </c>
      <c r="AV361">
        <v>1097.1563821868999</v>
      </c>
      <c r="AW361">
        <v>8.0000000000000099E-2</v>
      </c>
      <c r="AX361">
        <v>3.0498052684164601E-2</v>
      </c>
      <c r="AY361">
        <v>7.4006175106252195E-2</v>
      </c>
      <c r="AZ361">
        <v>-0.116831389703293</v>
      </c>
      <c r="BA361">
        <v>0.17115674155684199</v>
      </c>
      <c r="BB361">
        <v>999.99999999999898</v>
      </c>
      <c r="BC361">
        <v>0.68400000000000005</v>
      </c>
    </row>
    <row r="362" spans="1:55" x14ac:dyDescent="0.25">
      <c r="A362">
        <v>12</v>
      </c>
      <c r="B362" t="s">
        <v>56</v>
      </c>
      <c r="C362" s="5">
        <v>2022</v>
      </c>
      <c r="D362" t="s">
        <v>58</v>
      </c>
      <c r="E362" s="3" t="s">
        <v>55</v>
      </c>
      <c r="F362" s="3" t="s">
        <v>54</v>
      </c>
      <c r="G362" s="1" t="s">
        <v>162</v>
      </c>
      <c r="H362" t="s">
        <v>24</v>
      </c>
      <c r="I362" t="s">
        <v>26</v>
      </c>
      <c r="J362" t="s">
        <v>62</v>
      </c>
      <c r="K362" t="s">
        <v>61</v>
      </c>
      <c r="L362" t="s">
        <v>29</v>
      </c>
      <c r="P362" t="s">
        <v>152</v>
      </c>
      <c r="Q362" t="s">
        <v>73</v>
      </c>
      <c r="R362" t="s">
        <v>172</v>
      </c>
      <c r="S362" t="s">
        <v>548</v>
      </c>
      <c r="T362" t="s">
        <v>63</v>
      </c>
      <c r="U362" t="s">
        <v>174</v>
      </c>
      <c r="V362" t="s">
        <v>11</v>
      </c>
      <c r="W362" t="s">
        <v>414</v>
      </c>
      <c r="X362" t="s">
        <v>205</v>
      </c>
      <c r="AA362" t="s">
        <v>580</v>
      </c>
      <c r="AB362" t="s">
        <v>345</v>
      </c>
      <c r="AC362" t="s">
        <v>317</v>
      </c>
      <c r="AD362">
        <v>1</v>
      </c>
      <c r="AE362" t="s">
        <v>345</v>
      </c>
      <c r="AF362" t="str">
        <f t="shared" si="73"/>
        <v>NA</v>
      </c>
      <c r="AG362" t="str">
        <f t="shared" si="72"/>
        <v>NA</v>
      </c>
      <c r="AH362" t="str">
        <f t="shared" si="66"/>
        <v>NA</v>
      </c>
      <c r="AI362" t="str">
        <f t="shared" si="70"/>
        <v>NA</v>
      </c>
      <c r="AJ362">
        <f t="shared" si="67"/>
        <v>0</v>
      </c>
      <c r="AK362">
        <f t="shared" si="68"/>
        <v>0</v>
      </c>
      <c r="AL362">
        <f t="shared" si="69"/>
        <v>0</v>
      </c>
      <c r="AM362">
        <f t="shared" si="71"/>
        <v>0.17800000000000005</v>
      </c>
      <c r="AN362">
        <v>-0.121206877096999</v>
      </c>
      <c r="AO362">
        <v>46.307681008015102</v>
      </c>
      <c r="AP362">
        <v>0.82199999999999995</v>
      </c>
      <c r="AQ362">
        <v>102</v>
      </c>
      <c r="AR362">
        <v>-0.100129864159355</v>
      </c>
      <c r="AS362">
        <v>0.211216339470889</v>
      </c>
      <c r="AT362">
        <v>-0.49181904461147502</v>
      </c>
      <c r="AU362">
        <v>0.35250909088063098</v>
      </c>
      <c r="AV362">
        <v>1000</v>
      </c>
      <c r="AW362">
        <v>0.60799999999999998</v>
      </c>
      <c r="AX362">
        <v>-5.5336135185383599E-2</v>
      </c>
      <c r="AY362">
        <v>0.118487192019693</v>
      </c>
      <c r="AZ362">
        <v>-0.26818226606701501</v>
      </c>
      <c r="BA362">
        <v>0.19966226727410699</v>
      </c>
      <c r="BB362">
        <v>999.99999999999795</v>
      </c>
      <c r="BC362">
        <v>0.62</v>
      </c>
    </row>
    <row r="363" spans="1:55" x14ac:dyDescent="0.25">
      <c r="A363">
        <v>12</v>
      </c>
      <c r="B363" t="s">
        <v>56</v>
      </c>
      <c r="C363" s="5">
        <v>2022</v>
      </c>
      <c r="D363" t="s">
        <v>58</v>
      </c>
      <c r="E363" s="3" t="s">
        <v>55</v>
      </c>
      <c r="F363" s="3" t="s">
        <v>54</v>
      </c>
      <c r="G363" s="1" t="s">
        <v>162</v>
      </c>
      <c r="H363" t="s">
        <v>24</v>
      </c>
      <c r="I363" t="s">
        <v>26</v>
      </c>
      <c r="J363" t="s">
        <v>62</v>
      </c>
      <c r="K363" t="s">
        <v>61</v>
      </c>
      <c r="L363" t="s">
        <v>29</v>
      </c>
      <c r="P363" t="s">
        <v>152</v>
      </c>
      <c r="Q363" t="s">
        <v>73</v>
      </c>
      <c r="R363" t="s">
        <v>172</v>
      </c>
      <c r="S363" t="s">
        <v>548</v>
      </c>
      <c r="T363" t="s">
        <v>64</v>
      </c>
      <c r="U363" t="s">
        <v>201</v>
      </c>
      <c r="V363" t="s">
        <v>11</v>
      </c>
      <c r="W363" t="s">
        <v>414</v>
      </c>
      <c r="X363" t="s">
        <v>205</v>
      </c>
      <c r="AA363" t="s">
        <v>580</v>
      </c>
      <c r="AB363" t="s">
        <v>345</v>
      </c>
      <c r="AC363" t="s">
        <v>317</v>
      </c>
      <c r="AD363">
        <v>1</v>
      </c>
      <c r="AE363" t="s">
        <v>345</v>
      </c>
      <c r="AF363" t="str">
        <f t="shared" si="73"/>
        <v>NA</v>
      </c>
      <c r="AG363" t="str">
        <f t="shared" si="72"/>
        <v>NA</v>
      </c>
      <c r="AH363" t="str">
        <f t="shared" si="66"/>
        <v>NA</v>
      </c>
      <c r="AI363" t="str">
        <f t="shared" si="70"/>
        <v>NA</v>
      </c>
      <c r="AJ363">
        <f t="shared" si="67"/>
        <v>0</v>
      </c>
      <c r="AK363">
        <f t="shared" si="68"/>
        <v>0</v>
      </c>
      <c r="AL363">
        <f t="shared" si="69"/>
        <v>0</v>
      </c>
      <c r="AM363">
        <f t="shared" si="71"/>
        <v>0.27800000000000002</v>
      </c>
      <c r="AN363">
        <v>0.88378054249093696</v>
      </c>
      <c r="AO363">
        <v>27.257980759795199</v>
      </c>
      <c r="AP363">
        <v>0.72199999999999998</v>
      </c>
      <c r="AQ363">
        <v>102</v>
      </c>
      <c r="AR363">
        <v>-0.188806832510933</v>
      </c>
      <c r="AS363">
        <v>0.28588601386267698</v>
      </c>
      <c r="AT363">
        <v>-0.68664065301709298</v>
      </c>
      <c r="AU363">
        <v>0.43755874207272399</v>
      </c>
      <c r="AV363">
        <v>999.99999999999795</v>
      </c>
      <c r="AW363">
        <v>0.47199999999999998</v>
      </c>
      <c r="AX363">
        <v>6.2998136746331701E-2</v>
      </c>
      <c r="AY363">
        <v>9.7450992127799896E-2</v>
      </c>
      <c r="AZ363">
        <v>-0.13011948900384601</v>
      </c>
      <c r="BA363">
        <v>0.25200077965564599</v>
      </c>
      <c r="BB363">
        <v>1000</v>
      </c>
      <c r="BC363">
        <v>0.498</v>
      </c>
    </row>
    <row r="364" spans="1:55" x14ac:dyDescent="0.25">
      <c r="A364">
        <v>12</v>
      </c>
      <c r="B364" t="s">
        <v>56</v>
      </c>
      <c r="C364" s="5">
        <v>2022</v>
      </c>
      <c r="D364" t="s">
        <v>58</v>
      </c>
      <c r="E364" s="3" t="s">
        <v>55</v>
      </c>
      <c r="F364" s="3" t="s">
        <v>54</v>
      </c>
      <c r="G364" s="1" t="s">
        <v>162</v>
      </c>
      <c r="H364" t="s">
        <v>24</v>
      </c>
      <c r="I364" t="s">
        <v>26</v>
      </c>
      <c r="J364" t="s">
        <v>62</v>
      </c>
      <c r="K364" t="s">
        <v>61</v>
      </c>
      <c r="L364" t="s">
        <v>29</v>
      </c>
      <c r="P364" t="s">
        <v>152</v>
      </c>
      <c r="Q364" t="s">
        <v>73</v>
      </c>
      <c r="R364" t="s">
        <v>172</v>
      </c>
      <c r="S364" t="s">
        <v>548</v>
      </c>
      <c r="T364" t="s">
        <v>65</v>
      </c>
      <c r="U364" t="s">
        <v>187</v>
      </c>
      <c r="V364" t="s">
        <v>11</v>
      </c>
      <c r="W364" t="s">
        <v>414</v>
      </c>
      <c r="X364" t="s">
        <v>205</v>
      </c>
      <c r="AA364" t="s">
        <v>580</v>
      </c>
      <c r="AB364" t="s">
        <v>345</v>
      </c>
      <c r="AC364" t="s">
        <v>317</v>
      </c>
      <c r="AD364">
        <v>1</v>
      </c>
      <c r="AE364" t="s">
        <v>345</v>
      </c>
      <c r="AF364" t="str">
        <f t="shared" si="73"/>
        <v>NA</v>
      </c>
      <c r="AG364" t="str">
        <f t="shared" si="72"/>
        <v>NA</v>
      </c>
      <c r="AH364" t="str">
        <f t="shared" si="66"/>
        <v>NA</v>
      </c>
      <c r="AI364" t="str">
        <f t="shared" si="70"/>
        <v>NA</v>
      </c>
      <c r="AJ364">
        <f t="shared" si="67"/>
        <v>0</v>
      </c>
      <c r="AK364">
        <f t="shared" si="68"/>
        <v>0</v>
      </c>
      <c r="AL364">
        <f t="shared" si="69"/>
        <v>0</v>
      </c>
      <c r="AM364">
        <f t="shared" si="71"/>
        <v>0.58200000000000007</v>
      </c>
      <c r="AN364">
        <v>2.4741937750769099</v>
      </c>
      <c r="AO364">
        <v>48.614879621270198</v>
      </c>
      <c r="AP364">
        <v>0.41799999999999998</v>
      </c>
      <c r="AQ364">
        <v>102</v>
      </c>
      <c r="AR364">
        <v>-0.22677738910935599</v>
      </c>
      <c r="AS364">
        <v>0.283659934940592</v>
      </c>
      <c r="AT364">
        <v>-0.75797959290503103</v>
      </c>
      <c r="AU364">
        <v>0.359483336962512</v>
      </c>
      <c r="AV364">
        <v>1109.7161905580001</v>
      </c>
      <c r="AW364">
        <v>0.41799999999999998</v>
      </c>
      <c r="AX364">
        <v>6.8661373463405097E-3</v>
      </c>
      <c r="AY364">
        <v>5.3862253152848198E-2</v>
      </c>
      <c r="AZ364">
        <v>-9.61190170201007E-2</v>
      </c>
      <c r="BA364">
        <v>0.107873264234513</v>
      </c>
      <c r="BB364">
        <v>999.99999999999898</v>
      </c>
      <c r="BC364">
        <v>0.91600000000000004</v>
      </c>
    </row>
    <row r="365" spans="1:55" x14ac:dyDescent="0.25">
      <c r="A365">
        <v>12</v>
      </c>
      <c r="B365" t="s">
        <v>56</v>
      </c>
      <c r="C365" s="5">
        <v>2022</v>
      </c>
      <c r="D365" t="s">
        <v>58</v>
      </c>
      <c r="E365" s="3" t="s">
        <v>55</v>
      </c>
      <c r="F365" s="3" t="s">
        <v>54</v>
      </c>
      <c r="G365" s="1" t="s">
        <v>162</v>
      </c>
      <c r="H365" t="s">
        <v>24</v>
      </c>
      <c r="I365" t="s">
        <v>26</v>
      </c>
      <c r="J365" t="s">
        <v>62</v>
      </c>
      <c r="K365" t="s">
        <v>61</v>
      </c>
      <c r="L365" t="s">
        <v>29</v>
      </c>
      <c r="P365" t="s">
        <v>152</v>
      </c>
      <c r="Q365" t="s">
        <v>73</v>
      </c>
      <c r="R365" t="s">
        <v>172</v>
      </c>
      <c r="S365" t="s">
        <v>548</v>
      </c>
      <c r="T365" t="s">
        <v>66</v>
      </c>
      <c r="U365" t="s">
        <v>176</v>
      </c>
      <c r="V365" t="s">
        <v>40</v>
      </c>
      <c r="W365" t="s">
        <v>414</v>
      </c>
      <c r="X365" t="s">
        <v>205</v>
      </c>
      <c r="AA365" t="s">
        <v>580</v>
      </c>
      <c r="AB365" t="s">
        <v>345</v>
      </c>
      <c r="AC365" t="s">
        <v>317</v>
      </c>
      <c r="AD365">
        <v>1</v>
      </c>
      <c r="AE365" t="s">
        <v>345</v>
      </c>
      <c r="AF365" t="str">
        <f t="shared" si="73"/>
        <v>MISSING DATA</v>
      </c>
      <c r="AG365" t="str">
        <f t="shared" si="72"/>
        <v>MISSING DATA</v>
      </c>
      <c r="AH365" t="str">
        <f t="shared" si="66"/>
        <v>NA</v>
      </c>
      <c r="AI365" t="str">
        <f t="shared" si="70"/>
        <v>NA</v>
      </c>
      <c r="AJ365">
        <f t="shared" si="67"/>
        <v>0</v>
      </c>
      <c r="AK365">
        <f t="shared" si="68"/>
        <v>0</v>
      </c>
      <c r="AL365" t="str">
        <f t="shared" si="69"/>
        <v>NA</v>
      </c>
      <c r="AM365" t="str">
        <f t="shared" si="71"/>
        <v>NA</v>
      </c>
      <c r="AN365" t="s">
        <v>345</v>
      </c>
      <c r="AO365" t="s">
        <v>345</v>
      </c>
      <c r="AP365" t="s">
        <v>345</v>
      </c>
      <c r="AQ365" t="s">
        <v>345</v>
      </c>
      <c r="AR365" t="s">
        <v>345</v>
      </c>
      <c r="AS365" t="s">
        <v>345</v>
      </c>
      <c r="AT365" t="s">
        <v>345</v>
      </c>
      <c r="AU365" t="s">
        <v>345</v>
      </c>
      <c r="AV365" t="s">
        <v>345</v>
      </c>
      <c r="AW365" t="s">
        <v>345</v>
      </c>
      <c r="AX365" t="s">
        <v>345</v>
      </c>
      <c r="AY365" t="s">
        <v>345</v>
      </c>
      <c r="AZ365" t="s">
        <v>345</v>
      </c>
      <c r="BA365" t="s">
        <v>345</v>
      </c>
      <c r="BB365" t="s">
        <v>345</v>
      </c>
      <c r="BC365" t="s">
        <v>345</v>
      </c>
    </row>
    <row r="366" spans="1:55" x14ac:dyDescent="0.25">
      <c r="A366">
        <v>12</v>
      </c>
      <c r="B366" t="s">
        <v>56</v>
      </c>
      <c r="C366" s="5">
        <v>2022</v>
      </c>
      <c r="D366" t="s">
        <v>58</v>
      </c>
      <c r="E366" s="3" t="s">
        <v>55</v>
      </c>
      <c r="F366" s="3" t="s">
        <v>54</v>
      </c>
      <c r="G366" s="1" t="s">
        <v>162</v>
      </c>
      <c r="H366" t="s">
        <v>24</v>
      </c>
      <c r="I366" t="s">
        <v>26</v>
      </c>
      <c r="J366" t="s">
        <v>62</v>
      </c>
      <c r="K366" t="s">
        <v>61</v>
      </c>
      <c r="L366" t="s">
        <v>29</v>
      </c>
      <c r="P366" t="s">
        <v>152</v>
      </c>
      <c r="Q366" t="s">
        <v>73</v>
      </c>
      <c r="R366" t="s">
        <v>172</v>
      </c>
      <c r="S366" t="s">
        <v>548</v>
      </c>
      <c r="T366" t="s">
        <v>67</v>
      </c>
      <c r="U366" t="s">
        <v>177</v>
      </c>
      <c r="V366" t="s">
        <v>40</v>
      </c>
      <c r="W366" t="s">
        <v>414</v>
      </c>
      <c r="X366" t="s">
        <v>205</v>
      </c>
      <c r="AA366" t="s">
        <v>580</v>
      </c>
      <c r="AB366" t="s">
        <v>345</v>
      </c>
      <c r="AC366" t="s">
        <v>317</v>
      </c>
      <c r="AD366">
        <v>1</v>
      </c>
      <c r="AE366" t="s">
        <v>345</v>
      </c>
      <c r="AF366" t="str">
        <f t="shared" si="73"/>
        <v>NA</v>
      </c>
      <c r="AG366" t="str">
        <f t="shared" si="72"/>
        <v>NA</v>
      </c>
      <c r="AH366" t="str">
        <f t="shared" si="66"/>
        <v>NA</v>
      </c>
      <c r="AI366" t="str">
        <f t="shared" si="70"/>
        <v>NA</v>
      </c>
      <c r="AJ366">
        <f t="shared" si="67"/>
        <v>0</v>
      </c>
      <c r="AK366">
        <f t="shared" si="68"/>
        <v>0</v>
      </c>
      <c r="AL366">
        <f t="shared" si="69"/>
        <v>0</v>
      </c>
      <c r="AM366">
        <f t="shared" si="71"/>
        <v>0.35</v>
      </c>
      <c r="AN366">
        <v>0.63782350485808903</v>
      </c>
      <c r="AO366">
        <v>77.227144428106698</v>
      </c>
      <c r="AP366">
        <v>0.65</v>
      </c>
      <c r="AQ366">
        <v>102</v>
      </c>
      <c r="AR366">
        <v>-0.106526958334558</v>
      </c>
      <c r="AS366">
        <v>0.33714683497118098</v>
      </c>
      <c r="AT366">
        <v>-0.73367221077751299</v>
      </c>
      <c r="AU366">
        <v>0.54199012960088999</v>
      </c>
      <c r="AV366">
        <v>999.99999999999898</v>
      </c>
      <c r="AW366">
        <v>0.754</v>
      </c>
      <c r="AX366">
        <v>-2.6519163289412302E-2</v>
      </c>
      <c r="AY366">
        <v>8.8248050923519797E-2</v>
      </c>
      <c r="AZ366">
        <v>-0.19633959443308399</v>
      </c>
      <c r="BA366">
        <v>0.13515574119082899</v>
      </c>
      <c r="BB366">
        <v>1000</v>
      </c>
      <c r="BC366">
        <v>0.76600000000000001</v>
      </c>
    </row>
    <row r="367" spans="1:55" x14ac:dyDescent="0.25">
      <c r="A367">
        <v>12</v>
      </c>
      <c r="B367" t="s">
        <v>56</v>
      </c>
      <c r="C367" s="5">
        <v>2022</v>
      </c>
      <c r="D367" t="s">
        <v>58</v>
      </c>
      <c r="E367" s="3" t="s">
        <v>55</v>
      </c>
      <c r="F367" s="3" t="s">
        <v>54</v>
      </c>
      <c r="G367" s="1" t="s">
        <v>162</v>
      </c>
      <c r="H367" t="s">
        <v>24</v>
      </c>
      <c r="I367" t="s">
        <v>26</v>
      </c>
      <c r="J367" t="s">
        <v>62</v>
      </c>
      <c r="K367" t="s">
        <v>61</v>
      </c>
      <c r="L367" t="s">
        <v>29</v>
      </c>
      <c r="P367" t="s">
        <v>152</v>
      </c>
      <c r="Q367" t="s">
        <v>73</v>
      </c>
      <c r="R367" t="s">
        <v>172</v>
      </c>
      <c r="S367" t="s">
        <v>548</v>
      </c>
      <c r="T367" t="s">
        <v>68</v>
      </c>
      <c r="U367" t="s">
        <v>178</v>
      </c>
      <c r="V367" t="s">
        <v>40</v>
      </c>
      <c r="W367" t="s">
        <v>414</v>
      </c>
      <c r="X367" t="s">
        <v>205</v>
      </c>
      <c r="AA367" t="s">
        <v>580</v>
      </c>
      <c r="AB367" t="s">
        <v>345</v>
      </c>
      <c r="AC367" t="s">
        <v>317</v>
      </c>
      <c r="AD367">
        <v>1</v>
      </c>
      <c r="AE367" t="s">
        <v>345</v>
      </c>
      <c r="AF367" t="str">
        <f t="shared" si="73"/>
        <v>NA</v>
      </c>
      <c r="AG367" t="str">
        <f t="shared" si="72"/>
        <v>NA</v>
      </c>
      <c r="AH367" t="str">
        <f t="shared" si="66"/>
        <v>NA</v>
      </c>
      <c r="AI367" t="str">
        <f t="shared" si="70"/>
        <v>NA</v>
      </c>
      <c r="AJ367">
        <f t="shared" si="67"/>
        <v>0</v>
      </c>
      <c r="AK367">
        <f t="shared" si="68"/>
        <v>0</v>
      </c>
      <c r="AL367">
        <f t="shared" si="69"/>
        <v>0</v>
      </c>
      <c r="AM367">
        <f t="shared" si="71"/>
        <v>0.13800000000000001</v>
      </c>
      <c r="AN367">
        <v>0.25558515250920699</v>
      </c>
      <c r="AO367">
        <v>20.5817468805845</v>
      </c>
      <c r="AP367">
        <v>0.86199999999999999</v>
      </c>
      <c r="AQ367">
        <v>102</v>
      </c>
      <c r="AR367">
        <v>-1.9563058242847899E-2</v>
      </c>
      <c r="AS367">
        <v>0.16299880454144</v>
      </c>
      <c r="AT367">
        <v>-0.35027059483400103</v>
      </c>
      <c r="AU367">
        <v>0.301566414680565</v>
      </c>
      <c r="AV367">
        <v>1000</v>
      </c>
      <c r="AW367">
        <v>0.92800000000000005</v>
      </c>
      <c r="AX367">
        <v>-3.7292489095669401E-2</v>
      </c>
      <c r="AY367">
        <v>0.10770155765936699</v>
      </c>
      <c r="AZ367">
        <v>-0.23951294941798601</v>
      </c>
      <c r="BA367">
        <v>0.181514206888096</v>
      </c>
      <c r="BB367">
        <v>1157.0698871290199</v>
      </c>
      <c r="BC367">
        <v>0.73</v>
      </c>
    </row>
    <row r="368" spans="1:55" x14ac:dyDescent="0.25">
      <c r="A368">
        <v>12</v>
      </c>
      <c r="B368" t="s">
        <v>56</v>
      </c>
      <c r="C368" s="5">
        <v>2022</v>
      </c>
      <c r="D368" t="s">
        <v>58</v>
      </c>
      <c r="E368" s="3" t="s">
        <v>55</v>
      </c>
      <c r="F368" s="3" t="s">
        <v>54</v>
      </c>
      <c r="G368" s="1" t="s">
        <v>162</v>
      </c>
      <c r="H368" t="s">
        <v>24</v>
      </c>
      <c r="I368" t="s">
        <v>26</v>
      </c>
      <c r="J368" t="s">
        <v>62</v>
      </c>
      <c r="K368" t="s">
        <v>61</v>
      </c>
      <c r="L368" t="s">
        <v>29</v>
      </c>
      <c r="P368" t="s">
        <v>152</v>
      </c>
      <c r="Q368" t="s">
        <v>73</v>
      </c>
      <c r="R368" t="s">
        <v>172</v>
      </c>
      <c r="S368" t="s">
        <v>548</v>
      </c>
      <c r="T368" t="s">
        <v>69</v>
      </c>
      <c r="U368" t="s">
        <v>179</v>
      </c>
      <c r="V368" t="s">
        <v>40</v>
      </c>
      <c r="W368" t="s">
        <v>414</v>
      </c>
      <c r="X368" t="s">
        <v>205</v>
      </c>
      <c r="AA368" t="s">
        <v>580</v>
      </c>
      <c r="AB368" t="s">
        <v>345</v>
      </c>
      <c r="AC368" t="s">
        <v>317</v>
      </c>
      <c r="AD368">
        <v>1</v>
      </c>
      <c r="AE368" t="s">
        <v>345</v>
      </c>
      <c r="AF368" t="str">
        <f t="shared" si="73"/>
        <v>NA</v>
      </c>
      <c r="AG368" t="str">
        <f t="shared" si="72"/>
        <v>NA</v>
      </c>
      <c r="AH368" t="str">
        <f t="shared" si="66"/>
        <v>NA</v>
      </c>
      <c r="AI368" t="str">
        <f t="shared" si="70"/>
        <v>NA</v>
      </c>
      <c r="AJ368">
        <f t="shared" si="67"/>
        <v>0</v>
      </c>
      <c r="AK368">
        <f t="shared" si="68"/>
        <v>0</v>
      </c>
      <c r="AL368">
        <f t="shared" si="69"/>
        <v>0</v>
      </c>
      <c r="AM368">
        <f t="shared" si="71"/>
        <v>8.1999999999999962E-2</v>
      </c>
      <c r="AN368">
        <v>-0.73372376789566696</v>
      </c>
      <c r="AO368">
        <v>14.9072528828691</v>
      </c>
      <c r="AP368">
        <v>0.91800000000000004</v>
      </c>
      <c r="AQ368">
        <v>102</v>
      </c>
      <c r="AR368">
        <v>-0.27198361200286802</v>
      </c>
      <c r="AS368">
        <v>0.19302101643430999</v>
      </c>
      <c r="AT368">
        <v>-0.69304544976330396</v>
      </c>
      <c r="AU368">
        <v>6.5858174993991297E-2</v>
      </c>
      <c r="AV368">
        <v>1006.13103153971</v>
      </c>
      <c r="AW368">
        <v>0.14199999999999999</v>
      </c>
      <c r="AX368">
        <v>-0.157814888951024</v>
      </c>
      <c r="AY368">
        <v>0.15489503900886401</v>
      </c>
      <c r="AZ368">
        <v>-0.461113855952135</v>
      </c>
      <c r="BA368">
        <v>0.142462955060182</v>
      </c>
      <c r="BB368">
        <v>999.99999999999898</v>
      </c>
      <c r="BC368">
        <v>0.308</v>
      </c>
    </row>
    <row r="369" spans="1:55" x14ac:dyDescent="0.25">
      <c r="A369">
        <v>12</v>
      </c>
      <c r="B369" t="s">
        <v>56</v>
      </c>
      <c r="C369" s="5">
        <v>2022</v>
      </c>
      <c r="D369" t="s">
        <v>58</v>
      </c>
      <c r="E369" s="3" t="s">
        <v>55</v>
      </c>
      <c r="F369" s="3" t="s">
        <v>54</v>
      </c>
      <c r="G369" s="1" t="s">
        <v>162</v>
      </c>
      <c r="H369" t="s">
        <v>24</v>
      </c>
      <c r="I369" t="s">
        <v>26</v>
      </c>
      <c r="J369" t="s">
        <v>62</v>
      </c>
      <c r="K369" t="s">
        <v>61</v>
      </c>
      <c r="L369" t="s">
        <v>29</v>
      </c>
      <c r="P369" t="s">
        <v>152</v>
      </c>
      <c r="Q369" t="s">
        <v>73</v>
      </c>
      <c r="R369" t="s">
        <v>172</v>
      </c>
      <c r="S369" t="s">
        <v>548</v>
      </c>
      <c r="T369" t="s">
        <v>71</v>
      </c>
      <c r="U369" t="s">
        <v>181</v>
      </c>
      <c r="V369" t="s">
        <v>40</v>
      </c>
      <c r="W369" t="s">
        <v>414</v>
      </c>
      <c r="X369" t="s">
        <v>205</v>
      </c>
      <c r="AA369" t="s">
        <v>580</v>
      </c>
      <c r="AB369" t="s">
        <v>345</v>
      </c>
      <c r="AC369" t="s">
        <v>317</v>
      </c>
      <c r="AD369">
        <v>1</v>
      </c>
      <c r="AE369" t="s">
        <v>345</v>
      </c>
      <c r="AF369" t="str">
        <f t="shared" si="73"/>
        <v>NA</v>
      </c>
      <c r="AG369" t="str">
        <f t="shared" si="72"/>
        <v>NA</v>
      </c>
      <c r="AH369" t="str">
        <f t="shared" si="66"/>
        <v>NA</v>
      </c>
      <c r="AI369" t="str">
        <f t="shared" si="70"/>
        <v>NA</v>
      </c>
      <c r="AJ369">
        <f t="shared" si="67"/>
        <v>0</v>
      </c>
      <c r="AK369">
        <f t="shared" si="68"/>
        <v>0</v>
      </c>
      <c r="AL369">
        <f t="shared" si="69"/>
        <v>0</v>
      </c>
      <c r="AM369">
        <f t="shared" si="71"/>
        <v>0.19599999999999995</v>
      </c>
      <c r="AN369">
        <v>0.76836155967915798</v>
      </c>
      <c r="AO369">
        <v>14.9140001732786</v>
      </c>
      <c r="AP369">
        <v>0.80400000000000005</v>
      </c>
      <c r="AQ369">
        <v>102</v>
      </c>
      <c r="AR369">
        <v>0.125798931550929</v>
      </c>
      <c r="AS369">
        <v>0.34522849768045699</v>
      </c>
      <c r="AT369">
        <v>-0.53540888072166104</v>
      </c>
      <c r="AU369">
        <v>0.79087171719584104</v>
      </c>
      <c r="AV369">
        <v>1000</v>
      </c>
      <c r="AW369">
        <v>0.69799999999999995</v>
      </c>
      <c r="AX369">
        <v>-0.101214020081283</v>
      </c>
      <c r="AY369">
        <v>9.7797147490665107E-2</v>
      </c>
      <c r="AZ369">
        <v>-0.28020881793054297</v>
      </c>
      <c r="BA369">
        <v>0.101806624756136</v>
      </c>
      <c r="BB369">
        <v>999.99999999999898</v>
      </c>
      <c r="BC369">
        <v>0.28999999999999998</v>
      </c>
    </row>
    <row r="370" spans="1:55" x14ac:dyDescent="0.25">
      <c r="A370">
        <v>12</v>
      </c>
      <c r="B370" t="s">
        <v>56</v>
      </c>
      <c r="C370" s="5">
        <v>2022</v>
      </c>
      <c r="D370" t="s">
        <v>58</v>
      </c>
      <c r="E370" s="3" t="s">
        <v>55</v>
      </c>
      <c r="F370" s="3" t="s">
        <v>54</v>
      </c>
      <c r="G370" s="1" t="s">
        <v>162</v>
      </c>
      <c r="H370" t="s">
        <v>24</v>
      </c>
      <c r="I370" t="s">
        <v>26</v>
      </c>
      <c r="J370" t="s">
        <v>62</v>
      </c>
      <c r="K370" t="s">
        <v>61</v>
      </c>
      <c r="L370" t="s">
        <v>29</v>
      </c>
      <c r="P370" t="s">
        <v>152</v>
      </c>
      <c r="Q370" t="s">
        <v>73</v>
      </c>
      <c r="R370" t="s">
        <v>172</v>
      </c>
      <c r="S370" t="s">
        <v>548</v>
      </c>
      <c r="T370" t="s">
        <v>76</v>
      </c>
      <c r="U370" t="s">
        <v>182</v>
      </c>
      <c r="V370" t="s">
        <v>40</v>
      </c>
      <c r="W370" t="s">
        <v>414</v>
      </c>
      <c r="X370" t="s">
        <v>205</v>
      </c>
      <c r="AA370" t="s">
        <v>580</v>
      </c>
      <c r="AB370" t="s">
        <v>345</v>
      </c>
      <c r="AC370" t="s">
        <v>317</v>
      </c>
      <c r="AD370">
        <v>1</v>
      </c>
      <c r="AE370" t="s">
        <v>345</v>
      </c>
      <c r="AF370" t="str">
        <f t="shared" si="73"/>
        <v>NA</v>
      </c>
      <c r="AG370" t="str">
        <f t="shared" si="72"/>
        <v>NA</v>
      </c>
      <c r="AH370" t="str">
        <f t="shared" si="66"/>
        <v>NA</v>
      </c>
      <c r="AI370" t="str">
        <f t="shared" si="70"/>
        <v>NA</v>
      </c>
      <c r="AJ370">
        <f t="shared" si="67"/>
        <v>0</v>
      </c>
      <c r="AK370">
        <f t="shared" si="68"/>
        <v>0</v>
      </c>
      <c r="AL370">
        <f t="shared" si="69"/>
        <v>0</v>
      </c>
      <c r="AM370">
        <f t="shared" si="71"/>
        <v>0.122</v>
      </c>
      <c r="AN370">
        <v>0.51694301986425994</v>
      </c>
      <c r="AO370">
        <v>10.9510993403079</v>
      </c>
      <c r="AP370">
        <v>0.878</v>
      </c>
      <c r="AQ370">
        <v>102</v>
      </c>
      <c r="AR370">
        <v>9.1021910095232E-2</v>
      </c>
      <c r="AS370">
        <v>0.30960063633254298</v>
      </c>
      <c r="AT370">
        <v>-0.48558820389007501</v>
      </c>
      <c r="AU370">
        <v>0.74086004070704803</v>
      </c>
      <c r="AV370">
        <v>999.99999999999898</v>
      </c>
      <c r="AW370">
        <v>0.76600000000000001</v>
      </c>
      <c r="AX370">
        <v>-9.8516871553251895E-2</v>
      </c>
      <c r="AY370">
        <v>0.18450818806116001</v>
      </c>
      <c r="AZ370">
        <v>-0.47690097051963698</v>
      </c>
      <c r="BA370">
        <v>0.25263384737627298</v>
      </c>
      <c r="BB370">
        <v>1000</v>
      </c>
      <c r="BC370">
        <v>0.57399999999999995</v>
      </c>
    </row>
    <row r="371" spans="1:55" x14ac:dyDescent="0.25">
      <c r="A371">
        <v>12</v>
      </c>
      <c r="B371" t="s">
        <v>56</v>
      </c>
      <c r="C371" s="5">
        <v>2022</v>
      </c>
      <c r="D371" t="s">
        <v>58</v>
      </c>
      <c r="E371" s="3" t="s">
        <v>55</v>
      </c>
      <c r="F371" s="3" t="s">
        <v>54</v>
      </c>
      <c r="G371" s="1" t="s">
        <v>162</v>
      </c>
      <c r="H371" t="s">
        <v>24</v>
      </c>
      <c r="I371" t="s">
        <v>26</v>
      </c>
      <c r="J371" t="s">
        <v>62</v>
      </c>
      <c r="K371" t="s">
        <v>61</v>
      </c>
      <c r="L371" t="s">
        <v>29</v>
      </c>
      <c r="P371" t="s">
        <v>152</v>
      </c>
      <c r="Q371" t="s">
        <v>73</v>
      </c>
      <c r="R371" t="s">
        <v>172</v>
      </c>
      <c r="S371" t="s">
        <v>548</v>
      </c>
      <c r="T371" t="s">
        <v>77</v>
      </c>
      <c r="U371" t="s">
        <v>183</v>
      </c>
      <c r="V371" t="s">
        <v>40</v>
      </c>
      <c r="W371" t="s">
        <v>414</v>
      </c>
      <c r="X371" t="s">
        <v>205</v>
      </c>
      <c r="AA371" t="s">
        <v>580</v>
      </c>
      <c r="AB371" t="s">
        <v>345</v>
      </c>
      <c r="AC371" t="s">
        <v>317</v>
      </c>
      <c r="AD371">
        <v>1</v>
      </c>
      <c r="AE371" t="s">
        <v>345</v>
      </c>
      <c r="AF371" t="str">
        <f t="shared" si="73"/>
        <v>NA</v>
      </c>
      <c r="AG371" t="str">
        <f t="shared" si="72"/>
        <v>NA</v>
      </c>
      <c r="AH371" t="str">
        <f t="shared" si="66"/>
        <v>NA</v>
      </c>
      <c r="AI371" t="str">
        <f t="shared" si="70"/>
        <v>NA</v>
      </c>
      <c r="AJ371">
        <f t="shared" si="67"/>
        <v>0</v>
      </c>
      <c r="AK371">
        <f t="shared" si="68"/>
        <v>0</v>
      </c>
      <c r="AL371">
        <f t="shared" si="69"/>
        <v>0</v>
      </c>
      <c r="AM371">
        <f t="shared" si="71"/>
        <v>0.13800000000000001</v>
      </c>
      <c r="AN371">
        <v>-0.71783190687437104</v>
      </c>
      <c r="AO371">
        <v>30.9815784596802</v>
      </c>
      <c r="AP371">
        <v>0.86199999999999999</v>
      </c>
      <c r="AQ371">
        <v>102</v>
      </c>
      <c r="AR371">
        <v>0.16584486772079801</v>
      </c>
      <c r="AS371">
        <v>0.20816563188656201</v>
      </c>
      <c r="AT371">
        <v>-0.212331718739733</v>
      </c>
      <c r="AU371">
        <v>0.58229275876146902</v>
      </c>
      <c r="AV371">
        <v>948.03887406492697</v>
      </c>
      <c r="AW371">
        <v>0.44600000000000001</v>
      </c>
      <c r="AX371">
        <v>7.0449505498963005E-2</v>
      </c>
      <c r="AY371">
        <v>0.120098812646192</v>
      </c>
      <c r="AZ371">
        <v>-0.14854573365300899</v>
      </c>
      <c r="BA371">
        <v>0.31313507826416798</v>
      </c>
      <c r="BB371">
        <v>999.99999999999898</v>
      </c>
      <c r="BC371">
        <v>0.57199999999999995</v>
      </c>
    </row>
    <row r="372" spans="1:55" x14ac:dyDescent="0.25">
      <c r="A372">
        <v>12</v>
      </c>
      <c r="B372" t="s">
        <v>56</v>
      </c>
      <c r="C372" s="5">
        <v>2022</v>
      </c>
      <c r="D372" t="s">
        <v>58</v>
      </c>
      <c r="E372" s="3" t="s">
        <v>55</v>
      </c>
      <c r="F372" s="3" t="s">
        <v>54</v>
      </c>
      <c r="G372" s="1" t="s">
        <v>162</v>
      </c>
      <c r="H372" t="s">
        <v>24</v>
      </c>
      <c r="I372" t="s">
        <v>26</v>
      </c>
      <c r="J372" t="s">
        <v>62</v>
      </c>
      <c r="K372" t="s">
        <v>61</v>
      </c>
      <c r="L372" t="s">
        <v>29</v>
      </c>
      <c r="P372" t="s">
        <v>152</v>
      </c>
      <c r="Q372" t="s">
        <v>73</v>
      </c>
      <c r="R372" t="s">
        <v>172</v>
      </c>
      <c r="S372" t="s">
        <v>548</v>
      </c>
      <c r="T372" t="s">
        <v>72</v>
      </c>
      <c r="U372" t="s">
        <v>186</v>
      </c>
      <c r="V372" t="s">
        <v>40</v>
      </c>
      <c r="W372" t="s">
        <v>414</v>
      </c>
      <c r="X372" t="s">
        <v>205</v>
      </c>
      <c r="AA372" t="s">
        <v>580</v>
      </c>
      <c r="AB372" t="s">
        <v>345</v>
      </c>
      <c r="AC372" t="s">
        <v>317</v>
      </c>
      <c r="AD372">
        <v>1</v>
      </c>
      <c r="AE372" t="s">
        <v>344</v>
      </c>
      <c r="AF372" t="str">
        <f t="shared" si="73"/>
        <v>negative directional</v>
      </c>
      <c r="AG372" t="str">
        <f t="shared" si="72"/>
        <v>negative directional</v>
      </c>
      <c r="AH372">
        <f t="shared" si="66"/>
        <v>-0.62854123831055297</v>
      </c>
      <c r="AI372">
        <f t="shared" si="70"/>
        <v>0.23643309636606399</v>
      </c>
      <c r="AJ372">
        <f t="shared" si="67"/>
        <v>1</v>
      </c>
      <c r="AK372">
        <f t="shared" si="68"/>
        <v>0</v>
      </c>
      <c r="AL372">
        <f t="shared" si="69"/>
        <v>0</v>
      </c>
      <c r="AM372">
        <f t="shared" si="71"/>
        <v>0.25700000000000001</v>
      </c>
      <c r="AN372">
        <v>2.1521415510513502</v>
      </c>
      <c r="AO372">
        <v>13.337626806671301</v>
      </c>
      <c r="AP372">
        <v>0.74299999999999999</v>
      </c>
      <c r="AQ372">
        <v>102</v>
      </c>
      <c r="AR372">
        <v>-0.62854123831055297</v>
      </c>
      <c r="AS372">
        <v>0.23643309636606399</v>
      </c>
      <c r="AT372">
        <v>-1.11620612463594</v>
      </c>
      <c r="AU372">
        <v>-0.19005952788575101</v>
      </c>
      <c r="AV372">
        <v>999.99999999999898</v>
      </c>
      <c r="AW372">
        <v>0.01</v>
      </c>
      <c r="AX372">
        <v>0.13781469759780399</v>
      </c>
      <c r="AY372">
        <v>9.0814784835373197E-2</v>
      </c>
      <c r="AZ372">
        <v>-2.5024531685630801E-2</v>
      </c>
      <c r="BA372">
        <v>0.33588748892361803</v>
      </c>
      <c r="BB372">
        <v>1000</v>
      </c>
      <c r="BC372">
        <v>0.13200000000000001</v>
      </c>
    </row>
    <row r="373" spans="1:55" x14ac:dyDescent="0.25">
      <c r="A373">
        <v>12</v>
      </c>
      <c r="B373" t="s">
        <v>56</v>
      </c>
      <c r="C373" s="5">
        <v>2022</v>
      </c>
      <c r="D373" t="s">
        <v>58</v>
      </c>
      <c r="E373" s="3" t="s">
        <v>55</v>
      </c>
      <c r="F373" s="3" t="s">
        <v>54</v>
      </c>
      <c r="G373" s="1" t="s">
        <v>162</v>
      </c>
      <c r="H373" t="s">
        <v>24</v>
      </c>
      <c r="I373" t="s">
        <v>26</v>
      </c>
      <c r="J373" t="s">
        <v>62</v>
      </c>
      <c r="K373" t="s">
        <v>61</v>
      </c>
      <c r="L373" t="s">
        <v>29</v>
      </c>
      <c r="P373" t="s">
        <v>152</v>
      </c>
      <c r="Q373" t="s">
        <v>73</v>
      </c>
      <c r="R373" t="s">
        <v>172</v>
      </c>
      <c r="S373" t="s">
        <v>548</v>
      </c>
      <c r="T373" t="s">
        <v>206</v>
      </c>
      <c r="U373" t="s">
        <v>198</v>
      </c>
      <c r="V373" t="s">
        <v>13</v>
      </c>
      <c r="W373" t="s">
        <v>414</v>
      </c>
      <c r="X373" t="s">
        <v>205</v>
      </c>
      <c r="AA373" t="s">
        <v>580</v>
      </c>
      <c r="AB373" t="s">
        <v>345</v>
      </c>
      <c r="AC373" t="s">
        <v>317</v>
      </c>
      <c r="AD373">
        <v>1</v>
      </c>
      <c r="AE373" t="s">
        <v>345</v>
      </c>
      <c r="AF373" t="str">
        <f t="shared" si="73"/>
        <v>NA</v>
      </c>
      <c r="AG373" t="str">
        <f t="shared" si="72"/>
        <v>NA</v>
      </c>
      <c r="AH373" t="str">
        <f t="shared" si="66"/>
        <v>NA</v>
      </c>
      <c r="AI373" t="str">
        <f t="shared" si="70"/>
        <v>NA</v>
      </c>
      <c r="AJ373">
        <f t="shared" si="67"/>
        <v>0</v>
      </c>
      <c r="AK373">
        <f t="shared" si="68"/>
        <v>0</v>
      </c>
      <c r="AL373">
        <f t="shared" si="69"/>
        <v>0</v>
      </c>
      <c r="AM373">
        <f t="shared" si="71"/>
        <v>0.30500000000000005</v>
      </c>
      <c r="AN373">
        <v>0.53144600410111698</v>
      </c>
      <c r="AO373">
        <v>13.8002449022825</v>
      </c>
      <c r="AP373">
        <v>0.69499999999999995</v>
      </c>
      <c r="AQ373">
        <v>102</v>
      </c>
      <c r="AR373">
        <v>0.25456348431782699</v>
      </c>
      <c r="AS373">
        <v>0.15474635973960599</v>
      </c>
      <c r="AT373">
        <v>-2.7150132922543001E-2</v>
      </c>
      <c r="AU373">
        <v>0.568094560021564</v>
      </c>
      <c r="AV373">
        <v>1000</v>
      </c>
      <c r="AW373">
        <v>0.112</v>
      </c>
      <c r="AX373">
        <v>-5.1325018601868298E-2</v>
      </c>
      <c r="AY373">
        <v>0.109617320240083</v>
      </c>
      <c r="AZ373">
        <v>-0.260873997831368</v>
      </c>
      <c r="BA373">
        <v>0.16920284338993999</v>
      </c>
      <c r="BB373">
        <v>999.99999999999898</v>
      </c>
      <c r="BC373">
        <v>0.62</v>
      </c>
    </row>
    <row r="374" spans="1:55" x14ac:dyDescent="0.25">
      <c r="A374">
        <v>12</v>
      </c>
      <c r="B374" t="s">
        <v>56</v>
      </c>
      <c r="C374" s="5">
        <v>2022</v>
      </c>
      <c r="D374" t="s">
        <v>58</v>
      </c>
      <c r="E374" s="3" t="s">
        <v>55</v>
      </c>
      <c r="F374" s="3" t="s">
        <v>54</v>
      </c>
      <c r="G374" s="1" t="s">
        <v>162</v>
      </c>
      <c r="H374" t="s">
        <v>24</v>
      </c>
      <c r="I374" t="s">
        <v>26</v>
      </c>
      <c r="J374" t="s">
        <v>62</v>
      </c>
      <c r="K374" t="s">
        <v>61</v>
      </c>
      <c r="L374" t="s">
        <v>29</v>
      </c>
      <c r="P374" t="s">
        <v>152</v>
      </c>
      <c r="Q374" t="s">
        <v>73</v>
      </c>
      <c r="R374" t="s">
        <v>172</v>
      </c>
      <c r="S374" t="s">
        <v>548</v>
      </c>
      <c r="T374" t="s">
        <v>196</v>
      </c>
      <c r="U374" t="s">
        <v>199</v>
      </c>
      <c r="V374" t="s">
        <v>13</v>
      </c>
      <c r="W374" t="s">
        <v>414</v>
      </c>
      <c r="X374" t="s">
        <v>205</v>
      </c>
      <c r="AA374" t="s">
        <v>580</v>
      </c>
      <c r="AB374" t="s">
        <v>345</v>
      </c>
      <c r="AC374" t="s">
        <v>317</v>
      </c>
      <c r="AD374">
        <v>1</v>
      </c>
      <c r="AE374" t="s">
        <v>345</v>
      </c>
      <c r="AF374" t="str">
        <f t="shared" si="73"/>
        <v>NA</v>
      </c>
      <c r="AG374" t="str">
        <f t="shared" si="72"/>
        <v>NA</v>
      </c>
      <c r="AH374" t="str">
        <f t="shared" si="66"/>
        <v>NA</v>
      </c>
      <c r="AI374" t="str">
        <f t="shared" si="70"/>
        <v>NA</v>
      </c>
      <c r="AJ374">
        <f t="shared" si="67"/>
        <v>0</v>
      </c>
      <c r="AK374">
        <f t="shared" si="68"/>
        <v>0</v>
      </c>
      <c r="AL374">
        <f t="shared" si="69"/>
        <v>0</v>
      </c>
      <c r="AM374">
        <f t="shared" si="71"/>
        <v>0.11199999999999999</v>
      </c>
      <c r="AN374">
        <v>0.454130177880606</v>
      </c>
      <c r="AO374">
        <v>75.125902041718106</v>
      </c>
      <c r="AP374">
        <v>0.88800000000000001</v>
      </c>
      <c r="AQ374">
        <v>102</v>
      </c>
      <c r="AR374">
        <v>0.154073527333289</v>
      </c>
      <c r="AS374">
        <v>0.136119477554693</v>
      </c>
      <c r="AT374">
        <v>-0.100085867568851</v>
      </c>
      <c r="AU374">
        <v>0.433982625167118</v>
      </c>
      <c r="AV374">
        <v>865.43764034696301</v>
      </c>
      <c r="AW374">
        <v>0.26</v>
      </c>
      <c r="AX374">
        <v>-7.9336074731418599E-2</v>
      </c>
      <c r="AY374">
        <v>0.14261941138693901</v>
      </c>
      <c r="AZ374">
        <v>-0.35565140376274901</v>
      </c>
      <c r="BA374">
        <v>0.21201788455437101</v>
      </c>
      <c r="BB374">
        <v>837.03508997465406</v>
      </c>
      <c r="BC374">
        <v>0.56799999999999995</v>
      </c>
    </row>
    <row r="375" spans="1:55" x14ac:dyDescent="0.25">
      <c r="A375">
        <v>12</v>
      </c>
      <c r="B375" t="s">
        <v>56</v>
      </c>
      <c r="C375" s="5">
        <v>2022</v>
      </c>
      <c r="D375" t="s">
        <v>58</v>
      </c>
      <c r="E375" s="3" t="s">
        <v>55</v>
      </c>
      <c r="F375" s="3" t="s">
        <v>54</v>
      </c>
      <c r="G375" s="1" t="s">
        <v>162</v>
      </c>
      <c r="H375" t="s">
        <v>24</v>
      </c>
      <c r="I375" t="s">
        <v>26</v>
      </c>
      <c r="J375" t="s">
        <v>62</v>
      </c>
      <c r="K375" t="s">
        <v>61</v>
      </c>
      <c r="L375" t="s">
        <v>29</v>
      </c>
      <c r="P375" t="s">
        <v>152</v>
      </c>
      <c r="Q375" t="s">
        <v>73</v>
      </c>
      <c r="R375" t="s">
        <v>172</v>
      </c>
      <c r="S375" t="s">
        <v>548</v>
      </c>
      <c r="T375" t="s">
        <v>80</v>
      </c>
      <c r="U375" t="s">
        <v>188</v>
      </c>
      <c r="V375" t="s">
        <v>13</v>
      </c>
      <c r="W375" t="s">
        <v>414</v>
      </c>
      <c r="X375" t="s">
        <v>205</v>
      </c>
      <c r="AA375" t="s">
        <v>580</v>
      </c>
      <c r="AB375" t="s">
        <v>345</v>
      </c>
      <c r="AC375" t="s">
        <v>317</v>
      </c>
      <c r="AD375">
        <v>1</v>
      </c>
      <c r="AE375" t="s">
        <v>345</v>
      </c>
      <c r="AF375" t="str">
        <f t="shared" si="73"/>
        <v>NA</v>
      </c>
      <c r="AG375" t="str">
        <f t="shared" si="72"/>
        <v>NA</v>
      </c>
      <c r="AH375" t="str">
        <f t="shared" ref="AH375:AH439" si="74">IF(AF375="NA","NA",IF(AF375="MISSING DATA","NA",IF(OR(AF375="positive directional",AF375="negative directional"),AR375,2*AX375)))</f>
        <v>NA</v>
      </c>
      <c r="AI375" t="str">
        <f t="shared" si="70"/>
        <v>NA</v>
      </c>
      <c r="AJ375">
        <f t="shared" ref="AJ375:AJ439" si="75">IF(AW375&lt;0.05,1,0)</f>
        <v>0</v>
      </c>
      <c r="AK375">
        <f t="shared" ref="AK375:AK439" si="76">IF(BC375&lt;0.05,1,0)</f>
        <v>0</v>
      </c>
      <c r="AL375">
        <f t="shared" ref="AL375:AL439" si="77">IF(AM375="NA","NA",IF(AM375&lt;0.05,1,0))</f>
        <v>0</v>
      </c>
      <c r="AM375">
        <f t="shared" si="71"/>
        <v>0.19399999999999995</v>
      </c>
      <c r="AN375">
        <v>-0.21109231118962701</v>
      </c>
      <c r="AO375">
        <v>21.6964895787651</v>
      </c>
      <c r="AP375">
        <v>0.80600000000000005</v>
      </c>
      <c r="AQ375">
        <v>102</v>
      </c>
      <c r="AR375">
        <v>9.9764659670416006E-2</v>
      </c>
      <c r="AS375">
        <v>0.152289477837492</v>
      </c>
      <c r="AT375">
        <v>-0.19266233060625401</v>
      </c>
      <c r="AU375">
        <v>0.39706592001311902</v>
      </c>
      <c r="AV375">
        <v>1000</v>
      </c>
      <c r="AW375">
        <v>0.50800000000000001</v>
      </c>
      <c r="AX375">
        <v>3.2066916261321098E-2</v>
      </c>
      <c r="AY375">
        <v>9.0035581545028096E-2</v>
      </c>
      <c r="AZ375">
        <v>-0.12099275951914</v>
      </c>
      <c r="BA375">
        <v>0.21841517961001999</v>
      </c>
      <c r="BB375">
        <v>1000</v>
      </c>
      <c r="BC375">
        <v>0.73599999999999999</v>
      </c>
    </row>
    <row r="376" spans="1:55" x14ac:dyDescent="0.25">
      <c r="A376">
        <v>12</v>
      </c>
      <c r="B376" t="s">
        <v>56</v>
      </c>
      <c r="C376" s="5">
        <v>2022</v>
      </c>
      <c r="D376" t="s">
        <v>58</v>
      </c>
      <c r="E376" s="3" t="s">
        <v>55</v>
      </c>
      <c r="F376" s="3" t="s">
        <v>54</v>
      </c>
      <c r="G376" s="1" t="s">
        <v>162</v>
      </c>
      <c r="H376" t="s">
        <v>24</v>
      </c>
      <c r="I376" t="s">
        <v>26</v>
      </c>
      <c r="J376" t="s">
        <v>62</v>
      </c>
      <c r="K376" t="s">
        <v>61</v>
      </c>
      <c r="L376" t="s">
        <v>29</v>
      </c>
      <c r="P376" t="s">
        <v>152</v>
      </c>
      <c r="Q376" t="s">
        <v>73</v>
      </c>
      <c r="R376" t="s">
        <v>172</v>
      </c>
      <c r="S376" t="s">
        <v>548</v>
      </c>
      <c r="T376" t="s">
        <v>81</v>
      </c>
      <c r="U376" t="s">
        <v>189</v>
      </c>
      <c r="V376" t="s">
        <v>13</v>
      </c>
      <c r="W376" t="s">
        <v>414</v>
      </c>
      <c r="X376" t="s">
        <v>205</v>
      </c>
      <c r="AA376" t="s">
        <v>580</v>
      </c>
      <c r="AB376" t="s">
        <v>345</v>
      </c>
      <c r="AC376" t="s">
        <v>317</v>
      </c>
      <c r="AD376">
        <v>1</v>
      </c>
      <c r="AE376" t="s">
        <v>345</v>
      </c>
      <c r="AF376" t="str">
        <f t="shared" si="73"/>
        <v>NA</v>
      </c>
      <c r="AG376" t="str">
        <f t="shared" si="72"/>
        <v>NA</v>
      </c>
      <c r="AH376" t="str">
        <f t="shared" si="74"/>
        <v>NA</v>
      </c>
      <c r="AI376" t="str">
        <f t="shared" ref="AI376:AI439" si="78">IF(AF376="NA","NA",IF(AF376="MISSING DATA","NA",IF(OR(AF376="positive directional",AF376="negative directional"),AS376,2*AY376)))</f>
        <v>NA</v>
      </c>
      <c r="AJ376">
        <f t="shared" si="75"/>
        <v>0</v>
      </c>
      <c r="AK376">
        <f t="shared" si="76"/>
        <v>0</v>
      </c>
      <c r="AL376">
        <f t="shared" si="77"/>
        <v>0</v>
      </c>
      <c r="AM376">
        <f t="shared" si="71"/>
        <v>0.12</v>
      </c>
      <c r="AN376">
        <v>0.53581189935505003</v>
      </c>
      <c r="AO376">
        <v>19.133646888643799</v>
      </c>
      <c r="AP376">
        <v>0.88</v>
      </c>
      <c r="AQ376">
        <v>102</v>
      </c>
      <c r="AR376">
        <v>0.17274721840982801</v>
      </c>
      <c r="AS376">
        <v>0.145305321170767</v>
      </c>
      <c r="AT376">
        <v>-0.10000956472504199</v>
      </c>
      <c r="AU376">
        <v>0.474220243020682</v>
      </c>
      <c r="AV376">
        <v>999.99999999999898</v>
      </c>
      <c r="AW376">
        <v>0.22</v>
      </c>
      <c r="AX376">
        <v>-0.114078940728252</v>
      </c>
      <c r="AY376">
        <v>9.6022838630687696E-2</v>
      </c>
      <c r="AZ376">
        <v>-0.28441242010740098</v>
      </c>
      <c r="BA376">
        <v>8.1255725410301197E-2</v>
      </c>
      <c r="BB376">
        <v>1000</v>
      </c>
      <c r="BC376">
        <v>0.27</v>
      </c>
    </row>
    <row r="377" spans="1:55" x14ac:dyDescent="0.25">
      <c r="A377">
        <v>12</v>
      </c>
      <c r="B377" t="s">
        <v>56</v>
      </c>
      <c r="C377" s="5">
        <v>2022</v>
      </c>
      <c r="D377" t="s">
        <v>58</v>
      </c>
      <c r="E377" s="3" t="s">
        <v>55</v>
      </c>
      <c r="F377" s="3" t="s">
        <v>54</v>
      </c>
      <c r="G377" s="1" t="s">
        <v>162</v>
      </c>
      <c r="H377" t="s">
        <v>24</v>
      </c>
      <c r="I377" t="s">
        <v>26</v>
      </c>
      <c r="J377" t="s">
        <v>62</v>
      </c>
      <c r="K377" t="s">
        <v>61</v>
      </c>
      <c r="L377" t="s">
        <v>29</v>
      </c>
      <c r="P377" t="s">
        <v>152</v>
      </c>
      <c r="Q377" t="s">
        <v>73</v>
      </c>
      <c r="R377" t="s">
        <v>172</v>
      </c>
      <c r="S377" t="s">
        <v>548</v>
      </c>
      <c r="T377" t="s">
        <v>192</v>
      </c>
      <c r="U377" t="s">
        <v>193</v>
      </c>
      <c r="V377" t="s">
        <v>13</v>
      </c>
      <c r="W377" t="s">
        <v>414</v>
      </c>
      <c r="X377" t="s">
        <v>205</v>
      </c>
      <c r="AA377" t="s">
        <v>580</v>
      </c>
      <c r="AB377" t="s">
        <v>345</v>
      </c>
      <c r="AC377" t="s">
        <v>317</v>
      </c>
      <c r="AD377">
        <v>1</v>
      </c>
      <c r="AE377" t="s">
        <v>345</v>
      </c>
      <c r="AF377" t="str">
        <f t="shared" si="73"/>
        <v>NA</v>
      </c>
      <c r="AG377" t="str">
        <f t="shared" si="72"/>
        <v>NA</v>
      </c>
      <c r="AH377" t="str">
        <f t="shared" si="74"/>
        <v>NA</v>
      </c>
      <c r="AI377" t="str">
        <f t="shared" si="78"/>
        <v>NA</v>
      </c>
      <c r="AJ377">
        <f t="shared" si="75"/>
        <v>0</v>
      </c>
      <c r="AK377">
        <f t="shared" si="76"/>
        <v>0</v>
      </c>
      <c r="AL377">
        <f t="shared" si="77"/>
        <v>0</v>
      </c>
      <c r="AM377">
        <f t="shared" si="71"/>
        <v>0.22099999999999997</v>
      </c>
      <c r="AN377">
        <v>-0.256037343638018</v>
      </c>
      <c r="AO377">
        <v>166.88606317839699</v>
      </c>
      <c r="AP377">
        <v>0.77900000000000003</v>
      </c>
      <c r="AQ377">
        <v>102</v>
      </c>
      <c r="AR377">
        <v>0.13549634538295199</v>
      </c>
      <c r="AS377">
        <v>0.118369203922477</v>
      </c>
      <c r="AT377">
        <v>-8.3903094724519206E-2</v>
      </c>
      <c r="AU377">
        <v>0.36641019921807999</v>
      </c>
      <c r="AV377">
        <v>1000</v>
      </c>
      <c r="AW377">
        <v>0.254</v>
      </c>
      <c r="AX377">
        <v>2.7626574846478302E-2</v>
      </c>
      <c r="AY377">
        <v>9.2195443271702301E-2</v>
      </c>
      <c r="AZ377">
        <v>-0.157726603356423</v>
      </c>
      <c r="BA377">
        <v>0.203575276034826</v>
      </c>
      <c r="BB377">
        <v>1000</v>
      </c>
      <c r="BC377">
        <v>0.77</v>
      </c>
    </row>
    <row r="378" spans="1:55" x14ac:dyDescent="0.25">
      <c r="A378">
        <v>12</v>
      </c>
      <c r="B378" t="s">
        <v>56</v>
      </c>
      <c r="C378" s="5">
        <v>2022</v>
      </c>
      <c r="D378" t="s">
        <v>58</v>
      </c>
      <c r="E378" s="3" t="s">
        <v>55</v>
      </c>
      <c r="F378" s="3" t="s">
        <v>54</v>
      </c>
      <c r="G378" s="1" t="s">
        <v>162</v>
      </c>
      <c r="H378" t="s">
        <v>24</v>
      </c>
      <c r="I378" t="s">
        <v>26</v>
      </c>
      <c r="J378" t="s">
        <v>62</v>
      </c>
      <c r="K378" t="s">
        <v>61</v>
      </c>
      <c r="L378" t="s">
        <v>29</v>
      </c>
      <c r="P378" t="s">
        <v>152</v>
      </c>
      <c r="Q378" t="s">
        <v>73</v>
      </c>
      <c r="R378" t="s">
        <v>172</v>
      </c>
      <c r="S378" t="s">
        <v>548</v>
      </c>
      <c r="T378" t="s">
        <v>195</v>
      </c>
      <c r="U378" t="s">
        <v>194</v>
      </c>
      <c r="V378" t="s">
        <v>13</v>
      </c>
      <c r="W378" t="s">
        <v>414</v>
      </c>
      <c r="X378" t="s">
        <v>205</v>
      </c>
      <c r="AA378" t="s">
        <v>580</v>
      </c>
      <c r="AB378" t="s">
        <v>345</v>
      </c>
      <c r="AC378" t="s">
        <v>317</v>
      </c>
      <c r="AD378">
        <v>1</v>
      </c>
      <c r="AE378" t="s">
        <v>345</v>
      </c>
      <c r="AF378" t="str">
        <f t="shared" si="73"/>
        <v>NA</v>
      </c>
      <c r="AG378" t="str">
        <f t="shared" si="72"/>
        <v>NA</v>
      </c>
      <c r="AH378" t="str">
        <f t="shared" si="74"/>
        <v>NA</v>
      </c>
      <c r="AI378" t="str">
        <f t="shared" si="78"/>
        <v>NA</v>
      </c>
      <c r="AJ378">
        <f t="shared" si="75"/>
        <v>0</v>
      </c>
      <c r="AK378">
        <f t="shared" si="76"/>
        <v>0</v>
      </c>
      <c r="AL378">
        <f t="shared" si="77"/>
        <v>1</v>
      </c>
      <c r="AM378">
        <f t="shared" si="71"/>
        <v>4.3000000000000038E-2</v>
      </c>
      <c r="AN378">
        <v>-0.40499368019410897</v>
      </c>
      <c r="AO378">
        <v>10.7152677173121</v>
      </c>
      <c r="AP378">
        <v>0.95699999999999996</v>
      </c>
      <c r="AQ378">
        <v>102</v>
      </c>
      <c r="AR378">
        <v>-0.13388164525926699</v>
      </c>
      <c r="AS378">
        <v>0.127044497065605</v>
      </c>
      <c r="AT378">
        <v>-0.37825430248631198</v>
      </c>
      <c r="AU378">
        <v>0.118493835428126</v>
      </c>
      <c r="AV378">
        <v>1000</v>
      </c>
      <c r="AW378">
        <v>0.27600000000000002</v>
      </c>
      <c r="AX378">
        <v>-0.15552554727031501</v>
      </c>
      <c r="AY378">
        <v>9.3485423644636606E-2</v>
      </c>
      <c r="AZ378">
        <v>-0.33725442996365002</v>
      </c>
      <c r="BA378">
        <v>2.6264701184118201E-2</v>
      </c>
      <c r="BB378">
        <v>1000</v>
      </c>
      <c r="BC378">
        <v>9.8000000000000004E-2</v>
      </c>
    </row>
    <row r="379" spans="1:55" x14ac:dyDescent="0.25">
      <c r="A379">
        <v>12</v>
      </c>
      <c r="B379" t="s">
        <v>56</v>
      </c>
      <c r="C379" s="5">
        <v>2022</v>
      </c>
      <c r="D379" t="s">
        <v>58</v>
      </c>
      <c r="E379" s="3" t="s">
        <v>55</v>
      </c>
      <c r="F379" s="3" t="s">
        <v>54</v>
      </c>
      <c r="G379" s="1" t="s">
        <v>162</v>
      </c>
      <c r="H379" t="s">
        <v>24</v>
      </c>
      <c r="I379" t="s">
        <v>26</v>
      </c>
      <c r="J379" t="s">
        <v>62</v>
      </c>
      <c r="K379" t="s">
        <v>61</v>
      </c>
      <c r="L379" t="s">
        <v>29</v>
      </c>
      <c r="P379" t="s">
        <v>152</v>
      </c>
      <c r="Q379" t="s">
        <v>73</v>
      </c>
      <c r="R379" t="s">
        <v>172</v>
      </c>
      <c r="S379" t="s">
        <v>548</v>
      </c>
      <c r="T379" t="s">
        <v>82</v>
      </c>
      <c r="U379" t="s">
        <v>190</v>
      </c>
      <c r="V379" t="s">
        <v>13</v>
      </c>
      <c r="W379" t="s">
        <v>414</v>
      </c>
      <c r="X379" t="s">
        <v>205</v>
      </c>
      <c r="AA379" t="s">
        <v>580</v>
      </c>
      <c r="AB379" t="s">
        <v>345</v>
      </c>
      <c r="AC379" t="s">
        <v>317</v>
      </c>
      <c r="AD379">
        <v>1</v>
      </c>
      <c r="AE379" t="s">
        <v>345</v>
      </c>
      <c r="AF379" t="str">
        <f t="shared" si="73"/>
        <v>NA</v>
      </c>
      <c r="AG379" t="str">
        <f t="shared" si="72"/>
        <v>NA</v>
      </c>
      <c r="AH379" t="str">
        <f t="shared" si="74"/>
        <v>NA</v>
      </c>
      <c r="AI379" t="str">
        <f t="shared" si="78"/>
        <v>NA</v>
      </c>
      <c r="AJ379">
        <f t="shared" si="75"/>
        <v>0</v>
      </c>
      <c r="AK379">
        <f t="shared" si="76"/>
        <v>0</v>
      </c>
      <c r="AL379">
        <f t="shared" si="77"/>
        <v>0</v>
      </c>
      <c r="AM379">
        <f t="shared" si="71"/>
        <v>0.11799999999999999</v>
      </c>
      <c r="AN379">
        <v>0.315080280183763</v>
      </c>
      <c r="AO379">
        <v>765.45336655052097</v>
      </c>
      <c r="AP379">
        <v>0.88200000000000001</v>
      </c>
      <c r="AQ379">
        <v>102</v>
      </c>
      <c r="AR379">
        <v>6.0461163344681997E-2</v>
      </c>
      <c r="AS379">
        <v>0.17199535112818801</v>
      </c>
      <c r="AT379">
        <v>-0.31755435414379501</v>
      </c>
      <c r="AU379">
        <v>0.34778216788254201</v>
      </c>
      <c r="AV379">
        <v>999.99999999999898</v>
      </c>
      <c r="AW379">
        <v>0.71199999999999997</v>
      </c>
      <c r="AX379">
        <v>-8.9212759575761594E-2</v>
      </c>
      <c r="AY379">
        <v>8.7494928249425605E-2</v>
      </c>
      <c r="AZ379">
        <v>-0.26680598512757597</v>
      </c>
      <c r="BA379">
        <v>7.4907981623255196E-2</v>
      </c>
      <c r="BB379">
        <v>962.33662896630597</v>
      </c>
      <c r="BC379">
        <v>0.30599999999999999</v>
      </c>
    </row>
    <row r="380" spans="1:55" x14ac:dyDescent="0.25">
      <c r="A380">
        <v>12</v>
      </c>
      <c r="B380" t="s">
        <v>56</v>
      </c>
      <c r="C380" s="5">
        <v>2022</v>
      </c>
      <c r="D380" t="s">
        <v>58</v>
      </c>
      <c r="E380" s="3" t="s">
        <v>55</v>
      </c>
      <c r="F380" s="3" t="s">
        <v>54</v>
      </c>
      <c r="G380" s="1" t="s">
        <v>162</v>
      </c>
      <c r="H380" t="s">
        <v>24</v>
      </c>
      <c r="I380" t="s">
        <v>26</v>
      </c>
      <c r="J380" t="s">
        <v>62</v>
      </c>
      <c r="K380" t="s">
        <v>61</v>
      </c>
      <c r="L380" t="s">
        <v>29</v>
      </c>
      <c r="P380" t="s">
        <v>152</v>
      </c>
      <c r="Q380" t="s">
        <v>73</v>
      </c>
      <c r="R380" t="s">
        <v>172</v>
      </c>
      <c r="S380" t="s">
        <v>548</v>
      </c>
      <c r="T380" t="s">
        <v>83</v>
      </c>
      <c r="U380" t="s">
        <v>191</v>
      </c>
      <c r="V380" t="s">
        <v>13</v>
      </c>
      <c r="W380" t="s">
        <v>414</v>
      </c>
      <c r="X380" t="s">
        <v>205</v>
      </c>
      <c r="AA380" t="s">
        <v>580</v>
      </c>
      <c r="AB380" t="s">
        <v>345</v>
      </c>
      <c r="AC380" t="s">
        <v>317</v>
      </c>
      <c r="AD380">
        <v>1</v>
      </c>
      <c r="AE380" t="s">
        <v>345</v>
      </c>
      <c r="AF380" t="str">
        <f t="shared" si="73"/>
        <v>NA</v>
      </c>
      <c r="AG380" t="str">
        <f t="shared" si="72"/>
        <v>NA</v>
      </c>
      <c r="AH380" t="str">
        <f t="shared" si="74"/>
        <v>NA</v>
      </c>
      <c r="AI380" t="str">
        <f t="shared" si="78"/>
        <v>NA</v>
      </c>
      <c r="AJ380">
        <f t="shared" si="75"/>
        <v>0</v>
      </c>
      <c r="AK380">
        <f t="shared" si="76"/>
        <v>0</v>
      </c>
      <c r="AL380">
        <f t="shared" si="77"/>
        <v>0</v>
      </c>
      <c r="AM380">
        <f t="shared" si="71"/>
        <v>0.14900000000000002</v>
      </c>
      <c r="AN380">
        <v>0.36728681060381202</v>
      </c>
      <c r="AO380">
        <v>11.662542225725</v>
      </c>
      <c r="AP380">
        <v>0.85099999999999998</v>
      </c>
      <c r="AQ380">
        <v>102</v>
      </c>
      <c r="AR380">
        <v>-0.12009036959894299</v>
      </c>
      <c r="AS380">
        <v>0.171867364976347</v>
      </c>
      <c r="AT380">
        <v>-0.48296203388326803</v>
      </c>
      <c r="AU380">
        <v>0.18494335825380401</v>
      </c>
      <c r="AV380">
        <v>1000</v>
      </c>
      <c r="AW380">
        <v>0.48799999999999999</v>
      </c>
      <c r="AX380">
        <v>8.4288615188528995E-2</v>
      </c>
      <c r="AY380">
        <v>0.104935382481013</v>
      </c>
      <c r="AZ380">
        <v>-0.104776596410375</v>
      </c>
      <c r="BA380">
        <v>0.29736788549053</v>
      </c>
      <c r="BB380">
        <v>1000</v>
      </c>
      <c r="BC380">
        <v>0.41599999999999998</v>
      </c>
    </row>
    <row r="381" spans="1:55" x14ac:dyDescent="0.25">
      <c r="A381">
        <v>13</v>
      </c>
      <c r="B381" t="s">
        <v>56</v>
      </c>
      <c r="C381" s="5">
        <v>2022</v>
      </c>
      <c r="D381" t="s">
        <v>58</v>
      </c>
      <c r="E381" s="3" t="s">
        <v>55</v>
      </c>
      <c r="F381" s="3" t="s">
        <v>54</v>
      </c>
      <c r="G381" s="1" t="s">
        <v>162</v>
      </c>
      <c r="H381" t="s">
        <v>24</v>
      </c>
      <c r="I381" t="s">
        <v>26</v>
      </c>
      <c r="J381" t="s">
        <v>62</v>
      </c>
      <c r="K381" t="s">
        <v>61</v>
      </c>
      <c r="L381" t="s">
        <v>29</v>
      </c>
      <c r="O381" t="s">
        <v>249</v>
      </c>
      <c r="P381" t="s">
        <v>152</v>
      </c>
      <c r="Q381" t="s">
        <v>74</v>
      </c>
      <c r="R381" t="s">
        <v>171</v>
      </c>
      <c r="S381" t="s">
        <v>548</v>
      </c>
      <c r="T381" t="s">
        <v>79</v>
      </c>
      <c r="U381" t="s">
        <v>173</v>
      </c>
      <c r="V381" t="s">
        <v>11</v>
      </c>
      <c r="W381" t="s">
        <v>414</v>
      </c>
      <c r="X381" t="s">
        <v>205</v>
      </c>
      <c r="AA381" t="s">
        <v>580</v>
      </c>
      <c r="AB381">
        <v>1</v>
      </c>
      <c r="AC381" t="s">
        <v>317</v>
      </c>
      <c r="AD381">
        <v>1</v>
      </c>
      <c r="AE381" t="s">
        <v>343</v>
      </c>
      <c r="AF381" t="str">
        <f t="shared" si="73"/>
        <v>positive directional</v>
      </c>
      <c r="AG381" t="str">
        <f t="shared" si="72"/>
        <v>positive directional</v>
      </c>
      <c r="AH381">
        <f t="shared" si="74"/>
        <v>0.49582975240294203</v>
      </c>
      <c r="AI381">
        <f t="shared" si="78"/>
        <v>0.24130279046763201</v>
      </c>
      <c r="AJ381">
        <f t="shared" si="75"/>
        <v>1</v>
      </c>
      <c r="AK381">
        <f t="shared" si="76"/>
        <v>0</v>
      </c>
      <c r="AL381">
        <f t="shared" si="77"/>
        <v>0</v>
      </c>
      <c r="AM381">
        <f t="shared" si="71"/>
        <v>0.42700000000000005</v>
      </c>
      <c r="AN381">
        <v>-1.37830147315762</v>
      </c>
      <c r="AO381">
        <v>34.0088852009779</v>
      </c>
      <c r="AP381">
        <v>0.57299999999999995</v>
      </c>
      <c r="AQ381">
        <v>106</v>
      </c>
      <c r="AR381">
        <v>0.49582975240294203</v>
      </c>
      <c r="AS381">
        <v>0.24130279046763201</v>
      </c>
      <c r="AT381">
        <v>3.5734967932512497E-2</v>
      </c>
      <c r="AU381">
        <v>0.97286728946346601</v>
      </c>
      <c r="AV381">
        <v>1000</v>
      </c>
      <c r="AW381">
        <v>4.2000000000000003E-2</v>
      </c>
      <c r="AX381">
        <v>9.48241772799608E-2</v>
      </c>
      <c r="AY381">
        <v>0.111909594477131</v>
      </c>
      <c r="AZ381">
        <v>-0.12444110881188</v>
      </c>
      <c r="BA381">
        <v>0.31619926834537199</v>
      </c>
      <c r="BB381">
        <v>1000</v>
      </c>
      <c r="BC381">
        <v>0.39800000000000002</v>
      </c>
    </row>
    <row r="382" spans="1:55" x14ac:dyDescent="0.25">
      <c r="A382">
        <v>13</v>
      </c>
      <c r="B382" t="s">
        <v>56</v>
      </c>
      <c r="C382" s="5">
        <v>2022</v>
      </c>
      <c r="D382" t="s">
        <v>58</v>
      </c>
      <c r="E382" s="3" t="s">
        <v>55</v>
      </c>
      <c r="F382" s="3" t="s">
        <v>54</v>
      </c>
      <c r="G382" s="1" t="s">
        <v>162</v>
      </c>
      <c r="H382" t="s">
        <v>24</v>
      </c>
      <c r="I382" t="s">
        <v>26</v>
      </c>
      <c r="J382" t="s">
        <v>62</v>
      </c>
      <c r="K382" t="s">
        <v>61</v>
      </c>
      <c r="L382" t="s">
        <v>29</v>
      </c>
      <c r="O382" t="s">
        <v>249</v>
      </c>
      <c r="P382" t="s">
        <v>152</v>
      </c>
      <c r="Q382" t="s">
        <v>74</v>
      </c>
      <c r="R382" t="s">
        <v>171</v>
      </c>
      <c r="S382" t="s">
        <v>548</v>
      </c>
      <c r="T382" t="s">
        <v>63</v>
      </c>
      <c r="U382" t="s">
        <v>174</v>
      </c>
      <c r="V382" t="s">
        <v>11</v>
      </c>
      <c r="W382" t="s">
        <v>414</v>
      </c>
      <c r="X382" t="s">
        <v>205</v>
      </c>
      <c r="AA382" t="s">
        <v>580</v>
      </c>
      <c r="AB382">
        <v>1</v>
      </c>
      <c r="AC382" t="s">
        <v>317</v>
      </c>
      <c r="AD382">
        <v>1</v>
      </c>
      <c r="AE382" t="s">
        <v>550</v>
      </c>
      <c r="AF382" t="str">
        <f t="shared" si="73"/>
        <v>stabilising</v>
      </c>
      <c r="AG382" t="str">
        <f t="shared" si="72"/>
        <v>stabilising</v>
      </c>
      <c r="AH382">
        <f t="shared" si="74"/>
        <v>-0.42606639877897801</v>
      </c>
      <c r="AI382">
        <f t="shared" si="78"/>
        <v>0.20684775279303599</v>
      </c>
      <c r="AJ382">
        <f t="shared" si="75"/>
        <v>0</v>
      </c>
      <c r="AK382">
        <f t="shared" si="76"/>
        <v>1</v>
      </c>
      <c r="AL382">
        <f t="shared" si="77"/>
        <v>1</v>
      </c>
      <c r="AM382">
        <f t="shared" si="71"/>
        <v>4.4000000000000039E-2</v>
      </c>
      <c r="AN382">
        <v>0.31107413923060301</v>
      </c>
      <c r="AO382">
        <v>25.813819954836401</v>
      </c>
      <c r="AP382">
        <v>0.95599999999999996</v>
      </c>
      <c r="AQ382">
        <v>106</v>
      </c>
      <c r="AR382">
        <v>0.124305348605964</v>
      </c>
      <c r="AS382">
        <v>0.27779554357241298</v>
      </c>
      <c r="AT382">
        <v>-0.41917030164040597</v>
      </c>
      <c r="AU382">
        <v>0.63147392816608805</v>
      </c>
      <c r="AV382">
        <v>1000</v>
      </c>
      <c r="AW382">
        <v>0.66800000000000004</v>
      </c>
      <c r="AX382">
        <v>-0.213033199389489</v>
      </c>
      <c r="AY382">
        <v>0.103423876396518</v>
      </c>
      <c r="AZ382">
        <v>-0.42583003110485201</v>
      </c>
      <c r="BA382">
        <v>-2.9246125486679399E-2</v>
      </c>
      <c r="BB382">
        <v>1000</v>
      </c>
      <c r="BC382">
        <v>4.2000000000000003E-2</v>
      </c>
    </row>
    <row r="383" spans="1:55" x14ac:dyDescent="0.25">
      <c r="A383">
        <v>13</v>
      </c>
      <c r="B383" t="s">
        <v>56</v>
      </c>
      <c r="C383" s="5">
        <v>2022</v>
      </c>
      <c r="D383" t="s">
        <v>58</v>
      </c>
      <c r="E383" s="3" t="s">
        <v>55</v>
      </c>
      <c r="F383" s="3" t="s">
        <v>54</v>
      </c>
      <c r="G383" s="1" t="s">
        <v>162</v>
      </c>
      <c r="H383" t="s">
        <v>24</v>
      </c>
      <c r="I383" t="s">
        <v>26</v>
      </c>
      <c r="J383" t="s">
        <v>62</v>
      </c>
      <c r="K383" t="s">
        <v>61</v>
      </c>
      <c r="L383" t="s">
        <v>29</v>
      </c>
      <c r="O383" t="s">
        <v>249</v>
      </c>
      <c r="P383" t="s">
        <v>152</v>
      </c>
      <c r="Q383" t="s">
        <v>74</v>
      </c>
      <c r="R383" t="s">
        <v>171</v>
      </c>
      <c r="S383" t="s">
        <v>548</v>
      </c>
      <c r="T383" t="s">
        <v>64</v>
      </c>
      <c r="U383" t="s">
        <v>201</v>
      </c>
      <c r="V383" t="s">
        <v>11</v>
      </c>
      <c r="W383" t="s">
        <v>414</v>
      </c>
      <c r="X383" t="s">
        <v>205</v>
      </c>
      <c r="AA383" t="s">
        <v>580</v>
      </c>
      <c r="AB383">
        <v>1</v>
      </c>
      <c r="AC383" t="s">
        <v>317</v>
      </c>
      <c r="AD383">
        <v>1</v>
      </c>
      <c r="AE383" t="s">
        <v>345</v>
      </c>
      <c r="AF383" t="str">
        <f t="shared" si="73"/>
        <v>NA</v>
      </c>
      <c r="AG383" t="str">
        <f t="shared" si="72"/>
        <v>NA</v>
      </c>
      <c r="AH383" t="str">
        <f t="shared" si="74"/>
        <v>NA</v>
      </c>
      <c r="AI383" t="str">
        <f t="shared" si="78"/>
        <v>NA</v>
      </c>
      <c r="AJ383">
        <f t="shared" si="75"/>
        <v>0</v>
      </c>
      <c r="AK383">
        <f t="shared" si="76"/>
        <v>0</v>
      </c>
      <c r="AL383">
        <f t="shared" si="77"/>
        <v>0</v>
      </c>
      <c r="AM383">
        <f t="shared" ref="AM383:AM439" si="79">IF(AP383="NA","NA",1-AP383)</f>
        <v>0.59799999999999998</v>
      </c>
      <c r="AN383">
        <v>-1.1190730254946399</v>
      </c>
      <c r="AO383">
        <v>119.522754593369</v>
      </c>
      <c r="AP383">
        <v>0.40200000000000002</v>
      </c>
      <c r="AQ383">
        <v>106</v>
      </c>
      <c r="AR383">
        <v>0.50103938463406605</v>
      </c>
      <c r="AS383">
        <v>0.37006388963812797</v>
      </c>
      <c r="AT383">
        <v>-0.206027376872953</v>
      </c>
      <c r="AU383">
        <v>1.17694598376693</v>
      </c>
      <c r="AV383">
        <v>999.99999999999898</v>
      </c>
      <c r="AW383">
        <v>0.184</v>
      </c>
      <c r="AX383">
        <v>4.7470801301242302E-2</v>
      </c>
      <c r="AY383">
        <v>8.4627031585227303E-2</v>
      </c>
      <c r="AZ383">
        <v>-0.13066947975312401</v>
      </c>
      <c r="BA383">
        <v>0.208881916936662</v>
      </c>
      <c r="BB383">
        <v>999.99999999999898</v>
      </c>
      <c r="BC383">
        <v>0.57399999999999995</v>
      </c>
    </row>
    <row r="384" spans="1:55" x14ac:dyDescent="0.25">
      <c r="A384">
        <v>13</v>
      </c>
      <c r="B384" t="s">
        <v>56</v>
      </c>
      <c r="C384" s="5">
        <v>2022</v>
      </c>
      <c r="D384" t="s">
        <v>58</v>
      </c>
      <c r="E384" s="3" t="s">
        <v>55</v>
      </c>
      <c r="F384" s="3" t="s">
        <v>54</v>
      </c>
      <c r="G384" s="1" t="s">
        <v>162</v>
      </c>
      <c r="H384" t="s">
        <v>24</v>
      </c>
      <c r="I384" t="s">
        <v>26</v>
      </c>
      <c r="J384" t="s">
        <v>62</v>
      </c>
      <c r="K384" t="s">
        <v>61</v>
      </c>
      <c r="L384" t="s">
        <v>29</v>
      </c>
      <c r="O384" t="s">
        <v>249</v>
      </c>
      <c r="P384" t="s">
        <v>152</v>
      </c>
      <c r="Q384" t="s">
        <v>74</v>
      </c>
      <c r="R384" t="s">
        <v>171</v>
      </c>
      <c r="S384" t="s">
        <v>548</v>
      </c>
      <c r="T384" t="s">
        <v>65</v>
      </c>
      <c r="U384" t="s">
        <v>187</v>
      </c>
      <c r="V384" t="s">
        <v>11</v>
      </c>
      <c r="W384" t="s">
        <v>414</v>
      </c>
      <c r="X384" t="s">
        <v>205</v>
      </c>
      <c r="AA384" t="s">
        <v>580</v>
      </c>
      <c r="AB384">
        <v>1</v>
      </c>
      <c r="AC384" t="s">
        <v>317</v>
      </c>
      <c r="AD384">
        <v>1</v>
      </c>
      <c r="AE384" t="s">
        <v>345</v>
      </c>
      <c r="AF384" t="str">
        <f t="shared" si="73"/>
        <v>positive directional</v>
      </c>
      <c r="AG384" t="str">
        <f t="shared" si="72"/>
        <v>positive directional</v>
      </c>
      <c r="AH384">
        <f t="shared" si="74"/>
        <v>0.62315523019988195</v>
      </c>
      <c r="AI384">
        <f t="shared" si="78"/>
        <v>0.29421446266881202</v>
      </c>
      <c r="AJ384">
        <f t="shared" si="75"/>
        <v>1</v>
      </c>
      <c r="AK384">
        <f t="shared" si="76"/>
        <v>0</v>
      </c>
      <c r="AL384">
        <f t="shared" si="77"/>
        <v>0</v>
      </c>
      <c r="AM384">
        <f t="shared" si="79"/>
        <v>0.26100000000000001</v>
      </c>
      <c r="AN384">
        <v>1.6428033552148</v>
      </c>
      <c r="AO384">
        <v>30.749055583406601</v>
      </c>
      <c r="AP384">
        <v>0.73899999999999999</v>
      </c>
      <c r="AQ384">
        <v>106</v>
      </c>
      <c r="AR384">
        <v>0.62315523019988195</v>
      </c>
      <c r="AS384">
        <v>0.29421446266881202</v>
      </c>
      <c r="AT384">
        <v>8.3699888476985507E-2</v>
      </c>
      <c r="AU384">
        <v>1.1975721776689201</v>
      </c>
      <c r="AV384">
        <v>1000</v>
      </c>
      <c r="AW384">
        <v>3.5999999999999997E-2</v>
      </c>
      <c r="AX384">
        <v>-0.162379449361475</v>
      </c>
      <c r="AY384">
        <v>0.12048977498850499</v>
      </c>
      <c r="AZ384">
        <v>-0.42010157259937803</v>
      </c>
      <c r="BA384">
        <v>5.3717812774266301E-2</v>
      </c>
      <c r="BB384">
        <v>1000</v>
      </c>
      <c r="BC384">
        <v>0.16800000000000001</v>
      </c>
    </row>
    <row r="385" spans="1:55" x14ac:dyDescent="0.25">
      <c r="A385">
        <v>13</v>
      </c>
      <c r="B385" t="s">
        <v>56</v>
      </c>
      <c r="C385" s="5">
        <v>2022</v>
      </c>
      <c r="D385" t="s">
        <v>58</v>
      </c>
      <c r="E385" s="3" t="s">
        <v>55</v>
      </c>
      <c r="F385" s="3" t="s">
        <v>54</v>
      </c>
      <c r="G385" s="1" t="s">
        <v>162</v>
      </c>
      <c r="H385" t="s">
        <v>24</v>
      </c>
      <c r="I385" t="s">
        <v>26</v>
      </c>
      <c r="J385" t="s">
        <v>62</v>
      </c>
      <c r="K385" t="s">
        <v>61</v>
      </c>
      <c r="L385" t="s">
        <v>29</v>
      </c>
      <c r="O385" t="s">
        <v>249</v>
      </c>
      <c r="P385" t="s">
        <v>152</v>
      </c>
      <c r="Q385" t="s">
        <v>74</v>
      </c>
      <c r="R385" t="s">
        <v>171</v>
      </c>
      <c r="S385" t="s">
        <v>548</v>
      </c>
      <c r="T385" t="s">
        <v>66</v>
      </c>
      <c r="U385" t="s">
        <v>176</v>
      </c>
      <c r="V385" t="s">
        <v>40</v>
      </c>
      <c r="W385" t="s">
        <v>414</v>
      </c>
      <c r="X385" t="s">
        <v>205</v>
      </c>
      <c r="AA385" t="s">
        <v>580</v>
      </c>
      <c r="AB385">
        <v>1</v>
      </c>
      <c r="AC385" t="s">
        <v>317</v>
      </c>
      <c r="AD385">
        <v>1</v>
      </c>
      <c r="AE385" t="s">
        <v>344</v>
      </c>
      <c r="AF385" t="str">
        <f t="shared" si="73"/>
        <v>negative directional</v>
      </c>
      <c r="AG385" t="str">
        <f t="shared" si="72"/>
        <v>negative directional</v>
      </c>
      <c r="AH385">
        <f t="shared" si="74"/>
        <v>-0.728032101590394</v>
      </c>
      <c r="AI385">
        <f t="shared" si="78"/>
        <v>0.29472839299069198</v>
      </c>
      <c r="AJ385">
        <f t="shared" si="75"/>
        <v>1</v>
      </c>
      <c r="AK385">
        <f t="shared" si="76"/>
        <v>0</v>
      </c>
      <c r="AL385">
        <f t="shared" si="77"/>
        <v>0</v>
      </c>
      <c r="AM385">
        <f t="shared" si="79"/>
        <v>0.20999999999999996</v>
      </c>
      <c r="AN385">
        <v>-1.49326246580475</v>
      </c>
      <c r="AO385">
        <v>103.42648175916</v>
      </c>
      <c r="AP385">
        <v>0.79</v>
      </c>
      <c r="AQ385">
        <v>106</v>
      </c>
      <c r="AR385">
        <v>-0.728032101590394</v>
      </c>
      <c r="AS385">
        <v>0.29472839299069198</v>
      </c>
      <c r="AT385">
        <v>-1.30710992311651</v>
      </c>
      <c r="AU385">
        <v>-0.18951260215544599</v>
      </c>
      <c r="AV385">
        <v>1000</v>
      </c>
      <c r="AW385">
        <v>1.2E-2</v>
      </c>
      <c r="AX385">
        <v>-0.21936060383115499</v>
      </c>
      <c r="AY385">
        <v>0.15228847700411299</v>
      </c>
      <c r="AZ385">
        <v>-0.52455860697955403</v>
      </c>
      <c r="BA385">
        <v>7.9976876295404495E-2</v>
      </c>
      <c r="BB385">
        <v>999.99999999999795</v>
      </c>
      <c r="BC385">
        <v>0.14399999999999999</v>
      </c>
    </row>
    <row r="386" spans="1:55" x14ac:dyDescent="0.25">
      <c r="A386">
        <v>13</v>
      </c>
      <c r="B386" t="s">
        <v>56</v>
      </c>
      <c r="C386" s="5">
        <v>2022</v>
      </c>
      <c r="D386" t="s">
        <v>58</v>
      </c>
      <c r="E386" s="3" t="s">
        <v>55</v>
      </c>
      <c r="F386" s="3" t="s">
        <v>54</v>
      </c>
      <c r="G386" s="1" t="s">
        <v>162</v>
      </c>
      <c r="H386" t="s">
        <v>24</v>
      </c>
      <c r="I386" t="s">
        <v>26</v>
      </c>
      <c r="J386" t="s">
        <v>62</v>
      </c>
      <c r="K386" t="s">
        <v>61</v>
      </c>
      <c r="L386" t="s">
        <v>29</v>
      </c>
      <c r="O386" t="s">
        <v>249</v>
      </c>
      <c r="P386" t="s">
        <v>152</v>
      </c>
      <c r="Q386" t="s">
        <v>74</v>
      </c>
      <c r="R386" t="s">
        <v>171</v>
      </c>
      <c r="S386" t="s">
        <v>548</v>
      </c>
      <c r="T386" t="s">
        <v>67</v>
      </c>
      <c r="U386" t="s">
        <v>177</v>
      </c>
      <c r="V386" t="s">
        <v>40</v>
      </c>
      <c r="W386" t="s">
        <v>414</v>
      </c>
      <c r="X386" t="s">
        <v>205</v>
      </c>
      <c r="AA386" t="s">
        <v>580</v>
      </c>
      <c r="AB386">
        <v>1</v>
      </c>
      <c r="AC386" t="s">
        <v>317</v>
      </c>
      <c r="AD386">
        <v>1</v>
      </c>
      <c r="AE386" t="s">
        <v>345</v>
      </c>
      <c r="AF386" t="str">
        <f t="shared" si="73"/>
        <v>NA</v>
      </c>
      <c r="AG386" t="str">
        <f t="shared" si="72"/>
        <v>NA</v>
      </c>
      <c r="AH386" t="str">
        <f t="shared" si="74"/>
        <v>NA</v>
      </c>
      <c r="AI386" t="str">
        <f t="shared" si="78"/>
        <v>NA</v>
      </c>
      <c r="AJ386">
        <f t="shared" si="75"/>
        <v>0</v>
      </c>
      <c r="AK386">
        <f t="shared" si="76"/>
        <v>0</v>
      </c>
      <c r="AL386">
        <f t="shared" si="77"/>
        <v>0</v>
      </c>
      <c r="AM386">
        <f t="shared" si="79"/>
        <v>0.372</v>
      </c>
      <c r="AN386">
        <v>-6.8946923776241203E-2</v>
      </c>
      <c r="AO386">
        <v>128.832855214506</v>
      </c>
      <c r="AP386">
        <v>0.628</v>
      </c>
      <c r="AQ386">
        <v>106</v>
      </c>
      <c r="AR386">
        <v>-0.201795599420138</v>
      </c>
      <c r="AS386">
        <v>0.35150746592705101</v>
      </c>
      <c r="AT386">
        <v>-0.91283172424300596</v>
      </c>
      <c r="AU386">
        <v>0.427231028726965</v>
      </c>
      <c r="AV386">
        <v>1000</v>
      </c>
      <c r="AW386">
        <v>0.57799999999999996</v>
      </c>
      <c r="AX386">
        <v>-6.1308003642177603E-2</v>
      </c>
      <c r="AY386">
        <v>9.3322858322070004E-2</v>
      </c>
      <c r="AZ386">
        <v>-0.25855968671385199</v>
      </c>
      <c r="BA386">
        <v>0.10469761199783501</v>
      </c>
      <c r="BB386">
        <v>868.28018333615603</v>
      </c>
      <c r="BC386">
        <v>0.51600000000000001</v>
      </c>
    </row>
    <row r="387" spans="1:55" x14ac:dyDescent="0.25">
      <c r="A387">
        <v>13</v>
      </c>
      <c r="B387" t="s">
        <v>56</v>
      </c>
      <c r="C387" s="5">
        <v>2022</v>
      </c>
      <c r="D387" t="s">
        <v>58</v>
      </c>
      <c r="E387" s="3" t="s">
        <v>55</v>
      </c>
      <c r="F387" s="3" t="s">
        <v>54</v>
      </c>
      <c r="G387" s="1" t="s">
        <v>162</v>
      </c>
      <c r="H387" t="s">
        <v>24</v>
      </c>
      <c r="I387" t="s">
        <v>26</v>
      </c>
      <c r="J387" t="s">
        <v>62</v>
      </c>
      <c r="K387" t="s">
        <v>61</v>
      </c>
      <c r="L387" t="s">
        <v>29</v>
      </c>
      <c r="O387" t="s">
        <v>249</v>
      </c>
      <c r="P387" t="s">
        <v>152</v>
      </c>
      <c r="Q387" t="s">
        <v>74</v>
      </c>
      <c r="R387" t="s">
        <v>171</v>
      </c>
      <c r="S387" t="s">
        <v>548</v>
      </c>
      <c r="T387" t="s">
        <v>68</v>
      </c>
      <c r="U387" t="s">
        <v>178</v>
      </c>
      <c r="V387" t="s">
        <v>40</v>
      </c>
      <c r="W387" t="s">
        <v>414</v>
      </c>
      <c r="X387" t="s">
        <v>205</v>
      </c>
      <c r="AA387" t="s">
        <v>580</v>
      </c>
      <c r="AB387">
        <v>1</v>
      </c>
      <c r="AC387" t="s">
        <v>317</v>
      </c>
      <c r="AD387">
        <v>1</v>
      </c>
      <c r="AE387" t="s">
        <v>345</v>
      </c>
      <c r="AF387" t="str">
        <f t="shared" si="73"/>
        <v>NA</v>
      </c>
      <c r="AG387" t="str">
        <f t="shared" ref="AG387:AG450" si="80">IF(AR387="NA","MISSING DATA",IF(AC387="both",IF(AK387,IF(AX387&lt;0,"stabilising","disruptive"),IF(AJ387,IF(AR387&gt;0,"positive directional","negative directional"),"NA")),IF(AC387="quadratic",IF(AK387,IF(AX387&lt;0,"stabilising","disruptive"),"NA"),IF(AC387="linear",IF(AJ387,IF(AR387&gt;0,"positive directional","negative directional"),"NA")))))</f>
        <v>NA</v>
      </c>
      <c r="AH387" t="str">
        <f t="shared" si="74"/>
        <v>NA</v>
      </c>
      <c r="AI387" t="str">
        <f t="shared" si="78"/>
        <v>NA</v>
      </c>
      <c r="AJ387">
        <f t="shared" si="75"/>
        <v>0</v>
      </c>
      <c r="AK387">
        <f t="shared" si="76"/>
        <v>0</v>
      </c>
      <c r="AL387">
        <f t="shared" si="77"/>
        <v>0</v>
      </c>
      <c r="AM387">
        <f t="shared" si="79"/>
        <v>0.17700000000000005</v>
      </c>
      <c r="AN387">
        <v>0.73226482522944203</v>
      </c>
      <c r="AO387">
        <v>62.207065992724999</v>
      </c>
      <c r="AP387">
        <v>0.82299999999999995</v>
      </c>
      <c r="AQ387">
        <v>106</v>
      </c>
      <c r="AR387">
        <v>-5.63792441621076E-2</v>
      </c>
      <c r="AS387">
        <v>0.27877235787605897</v>
      </c>
      <c r="AT387">
        <v>-0.64798932187841296</v>
      </c>
      <c r="AU387">
        <v>0.44362237837049201</v>
      </c>
      <c r="AV387">
        <v>999.99999999999898</v>
      </c>
      <c r="AW387">
        <v>0.82199999999999995</v>
      </c>
      <c r="AX387">
        <v>-3.5549596501340798E-2</v>
      </c>
      <c r="AY387">
        <v>0.133844354582243</v>
      </c>
      <c r="AZ387">
        <v>-0.30759185681381501</v>
      </c>
      <c r="BA387">
        <v>0.21847440046258301</v>
      </c>
      <c r="BB387">
        <v>1000</v>
      </c>
      <c r="BC387">
        <v>0.79200000000000004</v>
      </c>
    </row>
    <row r="388" spans="1:55" x14ac:dyDescent="0.25">
      <c r="A388">
        <v>13</v>
      </c>
      <c r="B388" t="s">
        <v>56</v>
      </c>
      <c r="C388" s="5">
        <v>2022</v>
      </c>
      <c r="D388" t="s">
        <v>58</v>
      </c>
      <c r="E388" s="3" t="s">
        <v>55</v>
      </c>
      <c r="F388" s="3" t="s">
        <v>54</v>
      </c>
      <c r="G388" s="1" t="s">
        <v>162</v>
      </c>
      <c r="H388" t="s">
        <v>24</v>
      </c>
      <c r="I388" t="s">
        <v>26</v>
      </c>
      <c r="J388" t="s">
        <v>62</v>
      </c>
      <c r="K388" t="s">
        <v>61</v>
      </c>
      <c r="L388" t="s">
        <v>29</v>
      </c>
      <c r="O388" t="s">
        <v>249</v>
      </c>
      <c r="P388" t="s">
        <v>152</v>
      </c>
      <c r="Q388" t="s">
        <v>74</v>
      </c>
      <c r="R388" t="s">
        <v>171</v>
      </c>
      <c r="S388" t="s">
        <v>548</v>
      </c>
      <c r="T388" t="s">
        <v>69</v>
      </c>
      <c r="U388" t="s">
        <v>179</v>
      </c>
      <c r="V388" t="s">
        <v>40</v>
      </c>
      <c r="W388" t="s">
        <v>414</v>
      </c>
      <c r="X388" t="s">
        <v>205</v>
      </c>
      <c r="AA388" t="s">
        <v>580</v>
      </c>
      <c r="AB388">
        <v>1</v>
      </c>
      <c r="AC388" t="s">
        <v>317</v>
      </c>
      <c r="AD388">
        <v>1</v>
      </c>
      <c r="AE388" t="s">
        <v>345</v>
      </c>
      <c r="AF388" t="str">
        <f t="shared" si="73"/>
        <v>NA</v>
      </c>
      <c r="AG388" t="str">
        <f t="shared" si="80"/>
        <v>NA</v>
      </c>
      <c r="AH388" t="str">
        <f t="shared" si="74"/>
        <v>NA</v>
      </c>
      <c r="AI388" t="str">
        <f t="shared" si="78"/>
        <v>NA</v>
      </c>
      <c r="AJ388">
        <f t="shared" si="75"/>
        <v>0</v>
      </c>
      <c r="AK388">
        <f t="shared" si="76"/>
        <v>0</v>
      </c>
      <c r="AL388">
        <f t="shared" si="77"/>
        <v>1</v>
      </c>
      <c r="AM388">
        <f t="shared" si="79"/>
        <v>4.7000000000000042E-2</v>
      </c>
      <c r="AN388">
        <v>-0.22663267678726501</v>
      </c>
      <c r="AO388">
        <v>6.2194999644390503</v>
      </c>
      <c r="AP388">
        <v>0.95299999999999996</v>
      </c>
      <c r="AQ388">
        <v>106</v>
      </c>
      <c r="AR388">
        <v>0.171474203772191</v>
      </c>
      <c r="AS388">
        <v>0.18840726183404299</v>
      </c>
      <c r="AT388">
        <v>-0.250081665231846</v>
      </c>
      <c r="AU388">
        <v>0.47350417504640102</v>
      </c>
      <c r="AV388">
        <v>1000</v>
      </c>
      <c r="AW388">
        <v>0.36399999999999999</v>
      </c>
      <c r="AX388">
        <v>0.320341574237823</v>
      </c>
      <c r="AY388">
        <v>0.232988683354837</v>
      </c>
      <c r="AZ388">
        <v>-0.13782536737562601</v>
      </c>
      <c r="BA388">
        <v>0.79634099556278704</v>
      </c>
      <c r="BB388">
        <v>1000</v>
      </c>
      <c r="BC388">
        <v>0.16</v>
      </c>
    </row>
    <row r="389" spans="1:55" x14ac:dyDescent="0.25">
      <c r="A389">
        <v>13</v>
      </c>
      <c r="B389" t="s">
        <v>56</v>
      </c>
      <c r="C389" s="5">
        <v>2022</v>
      </c>
      <c r="D389" t="s">
        <v>58</v>
      </c>
      <c r="E389" s="3" t="s">
        <v>55</v>
      </c>
      <c r="F389" s="3" t="s">
        <v>54</v>
      </c>
      <c r="G389" s="1" t="s">
        <v>162</v>
      </c>
      <c r="H389" t="s">
        <v>24</v>
      </c>
      <c r="I389" t="s">
        <v>26</v>
      </c>
      <c r="J389" t="s">
        <v>62</v>
      </c>
      <c r="K389" t="s">
        <v>61</v>
      </c>
      <c r="L389" t="s">
        <v>29</v>
      </c>
      <c r="O389" t="s">
        <v>249</v>
      </c>
      <c r="P389" t="s">
        <v>152</v>
      </c>
      <c r="Q389" t="s">
        <v>74</v>
      </c>
      <c r="R389" t="s">
        <v>171</v>
      </c>
      <c r="S389" t="s">
        <v>548</v>
      </c>
      <c r="T389" t="s">
        <v>71</v>
      </c>
      <c r="U389" t="s">
        <v>181</v>
      </c>
      <c r="V389" t="s">
        <v>40</v>
      </c>
      <c r="W389" t="s">
        <v>414</v>
      </c>
      <c r="X389" t="s">
        <v>205</v>
      </c>
      <c r="AA389" t="s">
        <v>580</v>
      </c>
      <c r="AB389">
        <v>1</v>
      </c>
      <c r="AC389" t="s">
        <v>317</v>
      </c>
      <c r="AD389">
        <v>1</v>
      </c>
      <c r="AE389" t="s">
        <v>345</v>
      </c>
      <c r="AF389" t="str">
        <f t="shared" si="73"/>
        <v>NA</v>
      </c>
      <c r="AG389" t="str">
        <f t="shared" si="80"/>
        <v>NA</v>
      </c>
      <c r="AH389" t="str">
        <f t="shared" si="74"/>
        <v>NA</v>
      </c>
      <c r="AI389" t="str">
        <f t="shared" si="78"/>
        <v>NA</v>
      </c>
      <c r="AJ389">
        <f t="shared" si="75"/>
        <v>0</v>
      </c>
      <c r="AK389">
        <f t="shared" si="76"/>
        <v>0</v>
      </c>
      <c r="AL389">
        <f t="shared" si="77"/>
        <v>0</v>
      </c>
      <c r="AM389">
        <f t="shared" si="79"/>
        <v>0.4</v>
      </c>
      <c r="AN389">
        <v>0.43777546968971598</v>
      </c>
      <c r="AO389">
        <v>265.81986131157601</v>
      </c>
      <c r="AP389">
        <v>0.6</v>
      </c>
      <c r="AQ389">
        <v>106</v>
      </c>
      <c r="AR389">
        <v>0.23032396837414101</v>
      </c>
      <c r="AS389">
        <v>0.38298548026582502</v>
      </c>
      <c r="AT389">
        <v>-0.54481128773477405</v>
      </c>
      <c r="AU389">
        <v>0.97003950574435305</v>
      </c>
      <c r="AV389">
        <v>999.99999999999898</v>
      </c>
      <c r="AW389">
        <v>0.55000000000000004</v>
      </c>
      <c r="AX389">
        <v>-1.7851774795561701E-2</v>
      </c>
      <c r="AY389">
        <v>0.100975367395021</v>
      </c>
      <c r="AZ389">
        <v>-0.22665000858251</v>
      </c>
      <c r="BA389">
        <v>0.170912218200101</v>
      </c>
      <c r="BB389">
        <v>1000</v>
      </c>
      <c r="BC389">
        <v>0.83599999999999997</v>
      </c>
    </row>
    <row r="390" spans="1:55" x14ac:dyDescent="0.25">
      <c r="A390">
        <v>13</v>
      </c>
      <c r="B390" t="s">
        <v>56</v>
      </c>
      <c r="C390" s="5">
        <v>2022</v>
      </c>
      <c r="D390" t="s">
        <v>58</v>
      </c>
      <c r="E390" s="3" t="s">
        <v>55</v>
      </c>
      <c r="F390" s="3" t="s">
        <v>54</v>
      </c>
      <c r="G390" s="1" t="s">
        <v>162</v>
      </c>
      <c r="H390" t="s">
        <v>24</v>
      </c>
      <c r="I390" t="s">
        <v>26</v>
      </c>
      <c r="J390" t="s">
        <v>62</v>
      </c>
      <c r="K390" t="s">
        <v>61</v>
      </c>
      <c r="L390" t="s">
        <v>29</v>
      </c>
      <c r="O390" t="s">
        <v>249</v>
      </c>
      <c r="P390" t="s">
        <v>152</v>
      </c>
      <c r="Q390" t="s">
        <v>74</v>
      </c>
      <c r="R390" t="s">
        <v>171</v>
      </c>
      <c r="S390" t="s">
        <v>548</v>
      </c>
      <c r="T390" t="s">
        <v>76</v>
      </c>
      <c r="U390" t="s">
        <v>182</v>
      </c>
      <c r="V390" t="s">
        <v>40</v>
      </c>
      <c r="W390" t="s">
        <v>414</v>
      </c>
      <c r="X390" t="s">
        <v>205</v>
      </c>
      <c r="AA390" t="s">
        <v>580</v>
      </c>
      <c r="AB390">
        <v>1</v>
      </c>
      <c r="AC390" t="s">
        <v>317</v>
      </c>
      <c r="AD390">
        <v>1</v>
      </c>
      <c r="AE390" t="s">
        <v>551</v>
      </c>
      <c r="AF390" t="str">
        <f t="shared" si="73"/>
        <v>disruptive</v>
      </c>
      <c r="AG390" t="str">
        <f t="shared" si="80"/>
        <v>disruptive</v>
      </c>
      <c r="AH390">
        <f t="shared" si="74"/>
        <v>1.1597496613010601</v>
      </c>
      <c r="AI390">
        <f t="shared" si="78"/>
        <v>0.51094326876823204</v>
      </c>
      <c r="AJ390">
        <f t="shared" si="75"/>
        <v>0</v>
      </c>
      <c r="AK390">
        <f t="shared" si="76"/>
        <v>1</v>
      </c>
      <c r="AL390">
        <f t="shared" si="77"/>
        <v>1</v>
      </c>
      <c r="AM390">
        <f t="shared" si="79"/>
        <v>1.100000000000001E-2</v>
      </c>
      <c r="AN390">
        <v>0.29831360828803699</v>
      </c>
      <c r="AO390">
        <v>1.8237752734552899</v>
      </c>
      <c r="AP390">
        <v>0.98899999999999999</v>
      </c>
      <c r="AQ390">
        <v>106</v>
      </c>
      <c r="AR390">
        <v>-0.34461973664365098</v>
      </c>
      <c r="AS390">
        <v>0.37938403541085203</v>
      </c>
      <c r="AT390">
        <v>-1.1029605710500601</v>
      </c>
      <c r="AU390">
        <v>0.400002219801536</v>
      </c>
      <c r="AV390">
        <v>1000</v>
      </c>
      <c r="AW390">
        <v>0.36</v>
      </c>
      <c r="AX390">
        <v>0.57987483065053003</v>
      </c>
      <c r="AY390">
        <v>0.25547163438411602</v>
      </c>
      <c r="AZ390">
        <v>6.3000951880894704E-2</v>
      </c>
      <c r="BA390">
        <v>1.0699144958728899</v>
      </c>
      <c r="BB390">
        <v>1096.50861871759</v>
      </c>
      <c r="BC390">
        <v>0.03</v>
      </c>
    </row>
    <row r="391" spans="1:55" x14ac:dyDescent="0.25">
      <c r="A391">
        <v>13</v>
      </c>
      <c r="B391" t="s">
        <v>56</v>
      </c>
      <c r="C391" s="5">
        <v>2022</v>
      </c>
      <c r="D391" t="s">
        <v>58</v>
      </c>
      <c r="E391" s="3" t="s">
        <v>55</v>
      </c>
      <c r="F391" s="3" t="s">
        <v>54</v>
      </c>
      <c r="G391" s="1" t="s">
        <v>162</v>
      </c>
      <c r="H391" t="s">
        <v>24</v>
      </c>
      <c r="I391" t="s">
        <v>26</v>
      </c>
      <c r="J391" t="s">
        <v>62</v>
      </c>
      <c r="K391" t="s">
        <v>61</v>
      </c>
      <c r="L391" t="s">
        <v>29</v>
      </c>
      <c r="O391" t="s">
        <v>249</v>
      </c>
      <c r="P391" t="s">
        <v>152</v>
      </c>
      <c r="Q391" t="s">
        <v>74</v>
      </c>
      <c r="R391" t="s">
        <v>171</v>
      </c>
      <c r="S391" t="s">
        <v>548</v>
      </c>
      <c r="T391" t="s">
        <v>77</v>
      </c>
      <c r="U391" t="s">
        <v>183</v>
      </c>
      <c r="V391" t="s">
        <v>40</v>
      </c>
      <c r="W391" t="s">
        <v>414</v>
      </c>
      <c r="X391" t="s">
        <v>205</v>
      </c>
      <c r="AA391" t="s">
        <v>580</v>
      </c>
      <c r="AB391">
        <v>1</v>
      </c>
      <c r="AC391" t="s">
        <v>317</v>
      </c>
      <c r="AD391">
        <v>1</v>
      </c>
      <c r="AE391" t="s">
        <v>550</v>
      </c>
      <c r="AF391" t="str">
        <f t="shared" si="73"/>
        <v>stabilising</v>
      </c>
      <c r="AG391" t="str">
        <f t="shared" si="80"/>
        <v>stabilising</v>
      </c>
      <c r="AH391">
        <f t="shared" si="74"/>
        <v>-0.65974340130410203</v>
      </c>
      <c r="AI391">
        <f t="shared" si="78"/>
        <v>0.30587653512421398</v>
      </c>
      <c r="AJ391">
        <f t="shared" si="75"/>
        <v>0</v>
      </c>
      <c r="AK391">
        <f t="shared" si="76"/>
        <v>1</v>
      </c>
      <c r="AL391">
        <f t="shared" si="77"/>
        <v>1</v>
      </c>
      <c r="AM391">
        <f t="shared" si="79"/>
        <v>2.1000000000000019E-2</v>
      </c>
      <c r="AN391">
        <v>-5.9767192517783597E-2</v>
      </c>
      <c r="AO391">
        <v>10.2683779802689</v>
      </c>
      <c r="AP391">
        <v>0.97899999999999998</v>
      </c>
      <c r="AQ391">
        <v>106</v>
      </c>
      <c r="AR391">
        <v>-3.5809016270287902E-2</v>
      </c>
      <c r="AS391">
        <v>0.22214373031455201</v>
      </c>
      <c r="AT391">
        <v>-0.48779792412824502</v>
      </c>
      <c r="AU391">
        <v>0.38299679127521802</v>
      </c>
      <c r="AV391">
        <v>1000</v>
      </c>
      <c r="AW391">
        <v>0.85199999999999998</v>
      </c>
      <c r="AX391">
        <v>-0.32987170065205101</v>
      </c>
      <c r="AY391">
        <v>0.15293826756210699</v>
      </c>
      <c r="AZ391">
        <v>-0.64013445005912195</v>
      </c>
      <c r="BA391">
        <v>-4.0865707502234699E-2</v>
      </c>
      <c r="BB391">
        <v>1130.6205005511699</v>
      </c>
      <c r="BC391">
        <v>0.03</v>
      </c>
    </row>
    <row r="392" spans="1:55" x14ac:dyDescent="0.25">
      <c r="A392">
        <v>13</v>
      </c>
      <c r="B392" t="s">
        <v>56</v>
      </c>
      <c r="C392" s="5">
        <v>2022</v>
      </c>
      <c r="D392" t="s">
        <v>58</v>
      </c>
      <c r="E392" s="3" t="s">
        <v>55</v>
      </c>
      <c r="F392" s="3" t="s">
        <v>54</v>
      </c>
      <c r="G392" s="1" t="s">
        <v>162</v>
      </c>
      <c r="H392" t="s">
        <v>24</v>
      </c>
      <c r="I392" t="s">
        <v>26</v>
      </c>
      <c r="J392" t="s">
        <v>62</v>
      </c>
      <c r="K392" t="s">
        <v>61</v>
      </c>
      <c r="L392" t="s">
        <v>29</v>
      </c>
      <c r="O392" t="s">
        <v>249</v>
      </c>
      <c r="P392" t="s">
        <v>152</v>
      </c>
      <c r="Q392" t="s">
        <v>74</v>
      </c>
      <c r="R392" t="s">
        <v>171</v>
      </c>
      <c r="S392" t="s">
        <v>548</v>
      </c>
      <c r="T392" t="s">
        <v>72</v>
      </c>
      <c r="U392" t="s">
        <v>186</v>
      </c>
      <c r="V392" t="s">
        <v>40</v>
      </c>
      <c r="W392" t="s">
        <v>414</v>
      </c>
      <c r="X392" t="s">
        <v>205</v>
      </c>
      <c r="AA392" t="s">
        <v>580</v>
      </c>
      <c r="AB392">
        <v>1</v>
      </c>
      <c r="AC392" t="s">
        <v>317</v>
      </c>
      <c r="AD392">
        <v>1</v>
      </c>
      <c r="AE392" t="s">
        <v>345</v>
      </c>
      <c r="AF392" t="str">
        <f t="shared" si="73"/>
        <v>NA</v>
      </c>
      <c r="AG392" t="str">
        <f t="shared" si="80"/>
        <v>NA</v>
      </c>
      <c r="AH392" t="str">
        <f t="shared" si="74"/>
        <v>NA</v>
      </c>
      <c r="AI392" t="str">
        <f t="shared" si="78"/>
        <v>NA</v>
      </c>
      <c r="AJ392">
        <f t="shared" si="75"/>
        <v>0</v>
      </c>
      <c r="AK392">
        <f t="shared" si="76"/>
        <v>0</v>
      </c>
      <c r="AL392">
        <f t="shared" si="77"/>
        <v>0</v>
      </c>
      <c r="AM392">
        <f t="shared" si="79"/>
        <v>0.14200000000000002</v>
      </c>
      <c r="AN392">
        <v>0.81116438270750402</v>
      </c>
      <c r="AO392">
        <v>27.686733824082701</v>
      </c>
      <c r="AP392">
        <v>0.85799999999999998</v>
      </c>
      <c r="AQ392">
        <v>106</v>
      </c>
      <c r="AR392">
        <v>-0.14451528549006501</v>
      </c>
      <c r="AS392">
        <v>0.28257729081861999</v>
      </c>
      <c r="AT392">
        <v>-0.64827321385018899</v>
      </c>
      <c r="AU392">
        <v>0.44083346883780899</v>
      </c>
      <c r="AV392">
        <v>1000</v>
      </c>
      <c r="AW392">
        <v>0.60599999999999998</v>
      </c>
      <c r="AX392">
        <v>4.6271811493629099E-2</v>
      </c>
      <c r="AY392">
        <v>0.148294090583831</v>
      </c>
      <c r="AZ392">
        <v>-0.230499652025173</v>
      </c>
      <c r="BA392">
        <v>0.36918750165932601</v>
      </c>
      <c r="BB392">
        <v>1000</v>
      </c>
      <c r="BC392">
        <v>0.75600000000000001</v>
      </c>
    </row>
    <row r="393" spans="1:55" x14ac:dyDescent="0.25">
      <c r="A393">
        <v>13</v>
      </c>
      <c r="B393" t="s">
        <v>56</v>
      </c>
      <c r="C393" s="5">
        <v>2022</v>
      </c>
      <c r="D393" t="s">
        <v>58</v>
      </c>
      <c r="E393" s="3" t="s">
        <v>55</v>
      </c>
      <c r="F393" s="3" t="s">
        <v>54</v>
      </c>
      <c r="G393" s="1" t="s">
        <v>162</v>
      </c>
      <c r="H393" t="s">
        <v>24</v>
      </c>
      <c r="I393" t="s">
        <v>26</v>
      </c>
      <c r="J393" t="s">
        <v>62</v>
      </c>
      <c r="K393" t="s">
        <v>61</v>
      </c>
      <c r="L393" t="s">
        <v>29</v>
      </c>
      <c r="O393" t="s">
        <v>249</v>
      </c>
      <c r="P393" t="s">
        <v>152</v>
      </c>
      <c r="Q393" t="s">
        <v>74</v>
      </c>
      <c r="R393" t="s">
        <v>171</v>
      </c>
      <c r="S393" t="s">
        <v>548</v>
      </c>
      <c r="T393" t="s">
        <v>206</v>
      </c>
      <c r="U393" t="s">
        <v>198</v>
      </c>
      <c r="V393" t="s">
        <v>13</v>
      </c>
      <c r="W393" t="s">
        <v>414</v>
      </c>
      <c r="X393" t="s">
        <v>205</v>
      </c>
      <c r="AA393" t="s">
        <v>580</v>
      </c>
      <c r="AB393">
        <v>1</v>
      </c>
      <c r="AC393" t="s">
        <v>317</v>
      </c>
      <c r="AD393">
        <v>1</v>
      </c>
      <c r="AE393" t="s">
        <v>345</v>
      </c>
      <c r="AF393" t="str">
        <f t="shared" si="73"/>
        <v>NA</v>
      </c>
      <c r="AG393" t="str">
        <f t="shared" si="80"/>
        <v>NA</v>
      </c>
      <c r="AH393" t="str">
        <f t="shared" si="74"/>
        <v>NA</v>
      </c>
      <c r="AI393" t="str">
        <f t="shared" si="78"/>
        <v>NA</v>
      </c>
      <c r="AJ393">
        <f t="shared" si="75"/>
        <v>0</v>
      </c>
      <c r="AK393">
        <f t="shared" si="76"/>
        <v>0</v>
      </c>
      <c r="AL393">
        <f t="shared" si="77"/>
        <v>0</v>
      </c>
      <c r="AM393">
        <f t="shared" si="79"/>
        <v>0.246</v>
      </c>
      <c r="AN393">
        <v>-1.61452082698949</v>
      </c>
      <c r="AO393">
        <v>57.722164830159898</v>
      </c>
      <c r="AP393">
        <v>0.754</v>
      </c>
      <c r="AQ393">
        <v>106</v>
      </c>
      <c r="AR393">
        <v>-0.50947926577866598</v>
      </c>
      <c r="AS393">
        <v>0.28593432029978799</v>
      </c>
      <c r="AT393">
        <v>-1.0560336288763199</v>
      </c>
      <c r="AU393">
        <v>3.9784020395018202E-2</v>
      </c>
      <c r="AV393">
        <v>818.32646586472595</v>
      </c>
      <c r="AW393">
        <v>7.0000000000000007E-2</v>
      </c>
      <c r="AX393">
        <v>-0.123659199174699</v>
      </c>
      <c r="AY393">
        <v>0.13296167661691299</v>
      </c>
      <c r="AZ393">
        <v>-0.38367661673692099</v>
      </c>
      <c r="BA393">
        <v>0.12405417716945499</v>
      </c>
      <c r="BB393">
        <v>1000</v>
      </c>
      <c r="BC393">
        <v>0.34799999999999998</v>
      </c>
    </row>
    <row r="394" spans="1:55" x14ac:dyDescent="0.25">
      <c r="A394">
        <v>13</v>
      </c>
      <c r="B394" t="s">
        <v>56</v>
      </c>
      <c r="C394" s="5">
        <v>2022</v>
      </c>
      <c r="D394" t="s">
        <v>58</v>
      </c>
      <c r="E394" s="3" t="s">
        <v>55</v>
      </c>
      <c r="F394" s="3" t="s">
        <v>54</v>
      </c>
      <c r="G394" s="1" t="s">
        <v>162</v>
      </c>
      <c r="H394" t="s">
        <v>24</v>
      </c>
      <c r="I394" t="s">
        <v>26</v>
      </c>
      <c r="J394" t="s">
        <v>62</v>
      </c>
      <c r="K394" t="s">
        <v>61</v>
      </c>
      <c r="L394" t="s">
        <v>29</v>
      </c>
      <c r="O394" t="s">
        <v>249</v>
      </c>
      <c r="P394" t="s">
        <v>152</v>
      </c>
      <c r="Q394" t="s">
        <v>74</v>
      </c>
      <c r="R394" t="s">
        <v>171</v>
      </c>
      <c r="S394" t="s">
        <v>548</v>
      </c>
      <c r="T394" t="s">
        <v>196</v>
      </c>
      <c r="U394" t="s">
        <v>199</v>
      </c>
      <c r="V394" t="s">
        <v>13</v>
      </c>
      <c r="W394" t="s">
        <v>414</v>
      </c>
      <c r="X394" t="s">
        <v>205</v>
      </c>
      <c r="AA394" t="s">
        <v>580</v>
      </c>
      <c r="AB394">
        <v>1</v>
      </c>
      <c r="AC394" t="s">
        <v>317</v>
      </c>
      <c r="AD394">
        <v>1</v>
      </c>
      <c r="AE394" t="s">
        <v>345</v>
      </c>
      <c r="AF394" t="str">
        <f t="shared" si="73"/>
        <v>NA</v>
      </c>
      <c r="AG394" t="str">
        <f t="shared" si="80"/>
        <v>NA</v>
      </c>
      <c r="AH394" t="str">
        <f t="shared" si="74"/>
        <v>NA</v>
      </c>
      <c r="AI394" t="str">
        <f t="shared" si="78"/>
        <v>NA</v>
      </c>
      <c r="AJ394">
        <f t="shared" si="75"/>
        <v>0</v>
      </c>
      <c r="AK394">
        <f t="shared" si="76"/>
        <v>0</v>
      </c>
      <c r="AL394">
        <f t="shared" si="77"/>
        <v>0</v>
      </c>
      <c r="AM394">
        <f t="shared" si="79"/>
        <v>0.11699999999999999</v>
      </c>
      <c r="AN394">
        <v>4.4757111909866101E-2</v>
      </c>
      <c r="AO394">
        <v>12.367553703779601</v>
      </c>
      <c r="AP394">
        <v>0.88300000000000001</v>
      </c>
      <c r="AQ394">
        <v>106</v>
      </c>
      <c r="AR394">
        <v>0.103149746317695</v>
      </c>
      <c r="AS394">
        <v>0.14407502688184601</v>
      </c>
      <c r="AT394">
        <v>-0.17986821600061401</v>
      </c>
      <c r="AU394">
        <v>0.372190572179534</v>
      </c>
      <c r="AV394">
        <v>999.99999999999898</v>
      </c>
      <c r="AW394">
        <v>0.48</v>
      </c>
      <c r="AX394">
        <v>-7.6385631667267298E-3</v>
      </c>
      <c r="AY394">
        <v>0.15007278272982799</v>
      </c>
      <c r="AZ394">
        <v>-0.294804455363192</v>
      </c>
      <c r="BA394">
        <v>0.30080341712164199</v>
      </c>
      <c r="BB394">
        <v>999.99999999999898</v>
      </c>
      <c r="BC394">
        <v>0.96799999999999997</v>
      </c>
    </row>
    <row r="395" spans="1:55" x14ac:dyDescent="0.25">
      <c r="A395">
        <v>13</v>
      </c>
      <c r="B395" t="s">
        <v>56</v>
      </c>
      <c r="C395" s="5">
        <v>2022</v>
      </c>
      <c r="D395" t="s">
        <v>58</v>
      </c>
      <c r="E395" s="3" t="s">
        <v>55</v>
      </c>
      <c r="F395" s="3" t="s">
        <v>54</v>
      </c>
      <c r="G395" s="1" t="s">
        <v>162</v>
      </c>
      <c r="H395" t="s">
        <v>24</v>
      </c>
      <c r="I395" t="s">
        <v>26</v>
      </c>
      <c r="J395" t="s">
        <v>62</v>
      </c>
      <c r="K395" t="s">
        <v>61</v>
      </c>
      <c r="L395" t="s">
        <v>29</v>
      </c>
      <c r="O395" t="s">
        <v>249</v>
      </c>
      <c r="P395" t="s">
        <v>152</v>
      </c>
      <c r="Q395" t="s">
        <v>74</v>
      </c>
      <c r="R395" t="s">
        <v>171</v>
      </c>
      <c r="S395" t="s">
        <v>548</v>
      </c>
      <c r="T395" t="s">
        <v>80</v>
      </c>
      <c r="U395" t="s">
        <v>188</v>
      </c>
      <c r="V395" t="s">
        <v>13</v>
      </c>
      <c r="W395" t="s">
        <v>414</v>
      </c>
      <c r="X395" t="s">
        <v>205</v>
      </c>
      <c r="AA395" t="s">
        <v>580</v>
      </c>
      <c r="AB395">
        <v>1</v>
      </c>
      <c r="AC395" t="s">
        <v>317</v>
      </c>
      <c r="AD395">
        <v>1</v>
      </c>
      <c r="AE395" t="s">
        <v>345</v>
      </c>
      <c r="AF395" t="str">
        <f t="shared" si="73"/>
        <v>NA</v>
      </c>
      <c r="AG395" t="str">
        <f t="shared" si="80"/>
        <v>NA</v>
      </c>
      <c r="AH395" t="str">
        <f t="shared" si="74"/>
        <v>NA</v>
      </c>
      <c r="AI395" t="str">
        <f t="shared" si="78"/>
        <v>NA</v>
      </c>
      <c r="AJ395">
        <f t="shared" si="75"/>
        <v>0</v>
      </c>
      <c r="AK395">
        <f t="shared" si="76"/>
        <v>0</v>
      </c>
      <c r="AL395">
        <f t="shared" si="77"/>
        <v>0</v>
      </c>
      <c r="AM395">
        <f t="shared" si="79"/>
        <v>0.31200000000000006</v>
      </c>
      <c r="AN395">
        <v>0.30181267123308603</v>
      </c>
      <c r="AO395">
        <v>47.232838057223603</v>
      </c>
      <c r="AP395">
        <v>0.68799999999999994</v>
      </c>
      <c r="AQ395">
        <v>106</v>
      </c>
      <c r="AR395">
        <v>-0.211770441341425</v>
      </c>
      <c r="AS395">
        <v>0.210199620302125</v>
      </c>
      <c r="AT395">
        <v>-0.63174040531157505</v>
      </c>
      <c r="AU395">
        <v>0.17254433922062201</v>
      </c>
      <c r="AV395">
        <v>1000</v>
      </c>
      <c r="AW395">
        <v>0.308</v>
      </c>
      <c r="AX395">
        <v>2.8743422139159001E-2</v>
      </c>
      <c r="AY395">
        <v>9.3178938718425697E-2</v>
      </c>
      <c r="AZ395">
        <v>-0.165016271457716</v>
      </c>
      <c r="BA395">
        <v>0.20077602576930101</v>
      </c>
      <c r="BB395">
        <v>901.54556531388505</v>
      </c>
      <c r="BC395">
        <v>0.73</v>
      </c>
    </row>
    <row r="396" spans="1:55" x14ac:dyDescent="0.25">
      <c r="A396">
        <v>13</v>
      </c>
      <c r="B396" t="s">
        <v>56</v>
      </c>
      <c r="C396" s="5">
        <v>2022</v>
      </c>
      <c r="D396" t="s">
        <v>58</v>
      </c>
      <c r="E396" s="3" t="s">
        <v>55</v>
      </c>
      <c r="F396" s="3" t="s">
        <v>54</v>
      </c>
      <c r="G396" s="1" t="s">
        <v>162</v>
      </c>
      <c r="H396" t="s">
        <v>24</v>
      </c>
      <c r="I396" t="s">
        <v>26</v>
      </c>
      <c r="J396" t="s">
        <v>62</v>
      </c>
      <c r="K396" t="s">
        <v>61</v>
      </c>
      <c r="L396" t="s">
        <v>29</v>
      </c>
      <c r="O396" t="s">
        <v>249</v>
      </c>
      <c r="P396" t="s">
        <v>152</v>
      </c>
      <c r="Q396" t="s">
        <v>74</v>
      </c>
      <c r="R396" t="s">
        <v>171</v>
      </c>
      <c r="S396" t="s">
        <v>548</v>
      </c>
      <c r="T396" t="s">
        <v>81</v>
      </c>
      <c r="U396" t="s">
        <v>189</v>
      </c>
      <c r="V396" t="s">
        <v>13</v>
      </c>
      <c r="W396" t="s">
        <v>414</v>
      </c>
      <c r="X396" t="s">
        <v>205</v>
      </c>
      <c r="AA396" t="s">
        <v>580</v>
      </c>
      <c r="AB396">
        <v>1</v>
      </c>
      <c r="AC396" t="s">
        <v>317</v>
      </c>
      <c r="AD396">
        <v>1</v>
      </c>
      <c r="AE396" t="s">
        <v>345</v>
      </c>
      <c r="AF396" t="str">
        <f t="shared" si="73"/>
        <v>NA</v>
      </c>
      <c r="AG396" t="str">
        <f t="shared" si="80"/>
        <v>NA</v>
      </c>
      <c r="AH396" t="str">
        <f t="shared" si="74"/>
        <v>NA</v>
      </c>
      <c r="AI396" t="str">
        <f t="shared" si="78"/>
        <v>NA</v>
      </c>
      <c r="AJ396">
        <f t="shared" si="75"/>
        <v>0</v>
      </c>
      <c r="AK396">
        <f t="shared" si="76"/>
        <v>0</v>
      </c>
      <c r="AL396">
        <f t="shared" si="77"/>
        <v>0</v>
      </c>
      <c r="AM396">
        <f t="shared" si="79"/>
        <v>0.13600000000000001</v>
      </c>
      <c r="AN396">
        <v>-0.12338593626508799</v>
      </c>
      <c r="AO396">
        <v>11.1902562479768</v>
      </c>
      <c r="AP396">
        <v>0.86399999999999999</v>
      </c>
      <c r="AQ396">
        <v>106</v>
      </c>
      <c r="AR396">
        <v>8.6326474825266494E-2</v>
      </c>
      <c r="AS396">
        <v>0.16729264098278199</v>
      </c>
      <c r="AT396">
        <v>-0.22106394935690299</v>
      </c>
      <c r="AU396">
        <v>0.45912734552985102</v>
      </c>
      <c r="AV396">
        <v>784.10949888077096</v>
      </c>
      <c r="AW396">
        <v>0.56599999999999995</v>
      </c>
      <c r="AX396">
        <v>8.2758925631283106E-2</v>
      </c>
      <c r="AY396">
        <v>0.121007456041091</v>
      </c>
      <c r="AZ396">
        <v>-0.13839778950568901</v>
      </c>
      <c r="BA396">
        <v>0.32765402924997</v>
      </c>
      <c r="BB396">
        <v>1000</v>
      </c>
      <c r="BC396">
        <v>0.49399999999999999</v>
      </c>
    </row>
    <row r="397" spans="1:55" x14ac:dyDescent="0.25">
      <c r="A397">
        <v>13</v>
      </c>
      <c r="B397" t="s">
        <v>56</v>
      </c>
      <c r="C397" s="5">
        <v>2022</v>
      </c>
      <c r="D397" t="s">
        <v>58</v>
      </c>
      <c r="E397" s="3" t="s">
        <v>55</v>
      </c>
      <c r="F397" s="3" t="s">
        <v>54</v>
      </c>
      <c r="G397" s="1" t="s">
        <v>162</v>
      </c>
      <c r="H397" t="s">
        <v>24</v>
      </c>
      <c r="I397" t="s">
        <v>26</v>
      </c>
      <c r="J397" t="s">
        <v>62</v>
      </c>
      <c r="K397" t="s">
        <v>61</v>
      </c>
      <c r="L397" t="s">
        <v>29</v>
      </c>
      <c r="O397" t="s">
        <v>249</v>
      </c>
      <c r="P397" t="s">
        <v>152</v>
      </c>
      <c r="Q397" t="s">
        <v>73</v>
      </c>
      <c r="R397" t="s">
        <v>171</v>
      </c>
      <c r="S397" t="s">
        <v>548</v>
      </c>
      <c r="T397" t="s">
        <v>192</v>
      </c>
      <c r="U397" t="s">
        <v>193</v>
      </c>
      <c r="V397" t="s">
        <v>13</v>
      </c>
      <c r="W397" t="s">
        <v>414</v>
      </c>
      <c r="X397" t="s">
        <v>205</v>
      </c>
      <c r="AA397" t="s">
        <v>580</v>
      </c>
      <c r="AB397">
        <v>1</v>
      </c>
      <c r="AC397" t="s">
        <v>317</v>
      </c>
      <c r="AD397">
        <v>1</v>
      </c>
      <c r="AE397" t="s">
        <v>345</v>
      </c>
      <c r="AF397" t="str">
        <f t="shared" si="73"/>
        <v>NA</v>
      </c>
      <c r="AG397" t="str">
        <f t="shared" si="80"/>
        <v>NA</v>
      </c>
      <c r="AH397" t="str">
        <f t="shared" si="74"/>
        <v>NA</v>
      </c>
      <c r="AI397" t="str">
        <f t="shared" si="78"/>
        <v>NA</v>
      </c>
      <c r="AJ397">
        <f t="shared" si="75"/>
        <v>0</v>
      </c>
      <c r="AK397">
        <f t="shared" si="76"/>
        <v>0</v>
      </c>
      <c r="AL397">
        <f t="shared" si="77"/>
        <v>0</v>
      </c>
      <c r="AM397">
        <f t="shared" si="79"/>
        <v>0.23099999999999998</v>
      </c>
      <c r="AN397">
        <v>-0.89652926847518499</v>
      </c>
      <c r="AO397">
        <v>54.523467553264602</v>
      </c>
      <c r="AP397">
        <v>0.76900000000000002</v>
      </c>
      <c r="AQ397">
        <v>106</v>
      </c>
      <c r="AR397">
        <v>0.20687243461242899</v>
      </c>
      <c r="AS397">
        <v>0.14208587316747001</v>
      </c>
      <c r="AT397">
        <v>-5.3679682714118798E-2</v>
      </c>
      <c r="AU397">
        <v>0.48556301866483398</v>
      </c>
      <c r="AV397">
        <v>1000</v>
      </c>
      <c r="AW397">
        <v>0.154</v>
      </c>
      <c r="AX397">
        <v>5.6352452004243901E-2</v>
      </c>
      <c r="AY397">
        <v>8.3352415700620797E-2</v>
      </c>
      <c r="AZ397">
        <v>-0.116501290118322</v>
      </c>
      <c r="BA397">
        <v>0.204625122671132</v>
      </c>
      <c r="BB397">
        <v>1000</v>
      </c>
      <c r="BC397">
        <v>0.504</v>
      </c>
    </row>
    <row r="398" spans="1:55" x14ac:dyDescent="0.25">
      <c r="A398">
        <v>13</v>
      </c>
      <c r="B398" t="s">
        <v>56</v>
      </c>
      <c r="C398" s="5">
        <v>2022</v>
      </c>
      <c r="D398" t="s">
        <v>58</v>
      </c>
      <c r="E398" s="3" t="s">
        <v>55</v>
      </c>
      <c r="F398" s="3" t="s">
        <v>54</v>
      </c>
      <c r="G398" s="1" t="s">
        <v>162</v>
      </c>
      <c r="H398" t="s">
        <v>24</v>
      </c>
      <c r="I398" t="s">
        <v>26</v>
      </c>
      <c r="J398" t="s">
        <v>62</v>
      </c>
      <c r="K398" t="s">
        <v>61</v>
      </c>
      <c r="L398" t="s">
        <v>29</v>
      </c>
      <c r="O398" t="s">
        <v>249</v>
      </c>
      <c r="P398" t="s">
        <v>152</v>
      </c>
      <c r="Q398" t="s">
        <v>73</v>
      </c>
      <c r="R398" t="s">
        <v>171</v>
      </c>
      <c r="S398" t="s">
        <v>548</v>
      </c>
      <c r="T398" t="s">
        <v>195</v>
      </c>
      <c r="U398" t="s">
        <v>194</v>
      </c>
      <c r="V398" t="s">
        <v>13</v>
      </c>
      <c r="W398" t="s">
        <v>414</v>
      </c>
      <c r="X398" t="s">
        <v>205</v>
      </c>
      <c r="AA398" t="s">
        <v>580</v>
      </c>
      <c r="AB398">
        <v>1</v>
      </c>
      <c r="AC398" t="s">
        <v>317</v>
      </c>
      <c r="AD398">
        <v>1</v>
      </c>
      <c r="AE398" t="s">
        <v>345</v>
      </c>
      <c r="AF398" t="str">
        <f t="shared" si="73"/>
        <v>NA</v>
      </c>
      <c r="AG398" t="str">
        <f t="shared" si="80"/>
        <v>NA</v>
      </c>
      <c r="AH398" t="str">
        <f t="shared" si="74"/>
        <v>NA</v>
      </c>
      <c r="AI398" t="str">
        <f t="shared" si="78"/>
        <v>NA</v>
      </c>
      <c r="AJ398">
        <f t="shared" si="75"/>
        <v>0</v>
      </c>
      <c r="AK398">
        <f t="shared" si="76"/>
        <v>0</v>
      </c>
      <c r="AL398">
        <f t="shared" si="77"/>
        <v>0</v>
      </c>
      <c r="AM398">
        <f t="shared" si="79"/>
        <v>0.16000000000000003</v>
      </c>
      <c r="AN398">
        <v>-0.12064754291714801</v>
      </c>
      <c r="AO398">
        <v>30.214507780476101</v>
      </c>
      <c r="AP398">
        <v>0.84</v>
      </c>
      <c r="AQ398">
        <v>106</v>
      </c>
      <c r="AR398">
        <v>3.0946490096779199E-2</v>
      </c>
      <c r="AS398">
        <v>0.15085590889554901</v>
      </c>
      <c r="AT398">
        <v>-0.241392657541837</v>
      </c>
      <c r="AU398">
        <v>0.34077766707923701</v>
      </c>
      <c r="AV398">
        <v>1000</v>
      </c>
      <c r="AW398">
        <v>0.85</v>
      </c>
      <c r="AX398">
        <v>-5.3202723664239303E-2</v>
      </c>
      <c r="AY398">
        <v>9.2631237177019904E-2</v>
      </c>
      <c r="AZ398">
        <v>-0.234288958425168</v>
      </c>
      <c r="BA398">
        <v>0.122097617684631</v>
      </c>
      <c r="BB398">
        <v>940.32142135417496</v>
      </c>
      <c r="BC398">
        <v>0.56399999999999995</v>
      </c>
    </row>
    <row r="399" spans="1:55" x14ac:dyDescent="0.25">
      <c r="A399">
        <v>13</v>
      </c>
      <c r="B399" t="s">
        <v>56</v>
      </c>
      <c r="C399" s="5">
        <v>2022</v>
      </c>
      <c r="D399" t="s">
        <v>58</v>
      </c>
      <c r="E399" s="3" t="s">
        <v>55</v>
      </c>
      <c r="F399" s="3" t="s">
        <v>54</v>
      </c>
      <c r="G399" s="1" t="s">
        <v>162</v>
      </c>
      <c r="H399" t="s">
        <v>24</v>
      </c>
      <c r="I399" t="s">
        <v>26</v>
      </c>
      <c r="J399" t="s">
        <v>62</v>
      </c>
      <c r="K399" t="s">
        <v>61</v>
      </c>
      <c r="L399" t="s">
        <v>29</v>
      </c>
      <c r="O399" t="s">
        <v>249</v>
      </c>
      <c r="P399" t="s">
        <v>152</v>
      </c>
      <c r="Q399" t="s">
        <v>74</v>
      </c>
      <c r="R399" t="s">
        <v>171</v>
      </c>
      <c r="S399" t="s">
        <v>548</v>
      </c>
      <c r="T399" t="s">
        <v>82</v>
      </c>
      <c r="U399" t="s">
        <v>190</v>
      </c>
      <c r="V399" t="s">
        <v>13</v>
      </c>
      <c r="W399" t="s">
        <v>414</v>
      </c>
      <c r="X399" t="s">
        <v>205</v>
      </c>
      <c r="AA399" t="s">
        <v>580</v>
      </c>
      <c r="AB399">
        <v>1</v>
      </c>
      <c r="AC399" t="s">
        <v>317</v>
      </c>
      <c r="AD399">
        <v>1</v>
      </c>
      <c r="AE399" t="s">
        <v>345</v>
      </c>
      <c r="AF399" t="str">
        <f t="shared" si="73"/>
        <v>NA</v>
      </c>
      <c r="AG399" t="str">
        <f t="shared" si="80"/>
        <v>NA</v>
      </c>
      <c r="AH399" t="str">
        <f t="shared" si="74"/>
        <v>NA</v>
      </c>
      <c r="AI399" t="str">
        <f t="shared" si="78"/>
        <v>NA</v>
      </c>
      <c r="AJ399">
        <f t="shared" si="75"/>
        <v>0</v>
      </c>
      <c r="AK399">
        <f t="shared" si="76"/>
        <v>0</v>
      </c>
      <c r="AL399">
        <f t="shared" si="77"/>
        <v>0</v>
      </c>
      <c r="AM399">
        <f t="shared" si="79"/>
        <v>0.252</v>
      </c>
      <c r="AN399">
        <v>0.20235558304192799</v>
      </c>
      <c r="AO399">
        <v>25.348354754674698</v>
      </c>
      <c r="AP399">
        <v>0.748</v>
      </c>
      <c r="AQ399">
        <v>106</v>
      </c>
      <c r="AR399">
        <v>6.9726174833098495E-2</v>
      </c>
      <c r="AS399">
        <v>0.209563274387289</v>
      </c>
      <c r="AT399">
        <v>-0.326688239496434</v>
      </c>
      <c r="AU399">
        <v>0.48801255028229201</v>
      </c>
      <c r="AV399">
        <v>1112.4894642116001</v>
      </c>
      <c r="AW399">
        <v>0.72</v>
      </c>
      <c r="AX399">
        <v>1.57626120660872E-2</v>
      </c>
      <c r="AY399">
        <v>8.6807333059163799E-2</v>
      </c>
      <c r="AZ399">
        <v>-0.150298264332378</v>
      </c>
      <c r="BA399">
        <v>0.17649980639544099</v>
      </c>
      <c r="BB399">
        <v>1000</v>
      </c>
      <c r="BC399">
        <v>0.85399999999999998</v>
      </c>
    </row>
    <row r="400" spans="1:55" x14ac:dyDescent="0.25">
      <c r="A400">
        <v>13</v>
      </c>
      <c r="B400" t="s">
        <v>56</v>
      </c>
      <c r="C400" s="5">
        <v>2022</v>
      </c>
      <c r="D400" t="s">
        <v>58</v>
      </c>
      <c r="E400" s="3" t="s">
        <v>55</v>
      </c>
      <c r="F400" s="3" t="s">
        <v>54</v>
      </c>
      <c r="G400" s="1" t="s">
        <v>162</v>
      </c>
      <c r="H400" t="s">
        <v>24</v>
      </c>
      <c r="I400" t="s">
        <v>26</v>
      </c>
      <c r="J400" t="s">
        <v>62</v>
      </c>
      <c r="K400" t="s">
        <v>61</v>
      </c>
      <c r="L400" t="s">
        <v>29</v>
      </c>
      <c r="O400" t="s">
        <v>249</v>
      </c>
      <c r="P400" t="s">
        <v>152</v>
      </c>
      <c r="Q400" t="s">
        <v>74</v>
      </c>
      <c r="R400" t="s">
        <v>171</v>
      </c>
      <c r="S400" t="s">
        <v>548</v>
      </c>
      <c r="T400" t="s">
        <v>83</v>
      </c>
      <c r="U400" t="s">
        <v>191</v>
      </c>
      <c r="V400" t="s">
        <v>13</v>
      </c>
      <c r="W400" t="s">
        <v>414</v>
      </c>
      <c r="X400" t="s">
        <v>205</v>
      </c>
      <c r="AA400" t="s">
        <v>580</v>
      </c>
      <c r="AB400">
        <v>1</v>
      </c>
      <c r="AC400" t="s">
        <v>317</v>
      </c>
      <c r="AD400">
        <v>1</v>
      </c>
      <c r="AE400" t="s">
        <v>345</v>
      </c>
      <c r="AF400" t="str">
        <f t="shared" si="73"/>
        <v>NA</v>
      </c>
      <c r="AG400" t="str">
        <f t="shared" si="80"/>
        <v>NA</v>
      </c>
      <c r="AH400" t="str">
        <f t="shared" si="74"/>
        <v>NA</v>
      </c>
      <c r="AI400" t="str">
        <f t="shared" si="78"/>
        <v>NA</v>
      </c>
      <c r="AJ400">
        <f t="shared" si="75"/>
        <v>0</v>
      </c>
      <c r="AK400">
        <f t="shared" si="76"/>
        <v>0</v>
      </c>
      <c r="AL400">
        <f t="shared" si="77"/>
        <v>0</v>
      </c>
      <c r="AM400">
        <f t="shared" si="79"/>
        <v>0.11799999999999999</v>
      </c>
      <c r="AN400">
        <v>0.26994832697801702</v>
      </c>
      <c r="AO400">
        <v>15.8913458537466</v>
      </c>
      <c r="AP400">
        <v>0.88200000000000001</v>
      </c>
      <c r="AQ400">
        <v>106</v>
      </c>
      <c r="AR400">
        <v>-5.9258341272633699E-2</v>
      </c>
      <c r="AS400">
        <v>0.140821838705526</v>
      </c>
      <c r="AT400">
        <v>-0.32022213641175801</v>
      </c>
      <c r="AU400">
        <v>0.22530589107554999</v>
      </c>
      <c r="AV400">
        <v>1000</v>
      </c>
      <c r="AW400">
        <v>0.64400000000000002</v>
      </c>
      <c r="AX400">
        <v>8.6594875504504801E-2</v>
      </c>
      <c r="AY400">
        <v>8.7821198099071504E-2</v>
      </c>
      <c r="AZ400">
        <v>-8.2538171707710703E-2</v>
      </c>
      <c r="BA400">
        <v>0.25713097865809698</v>
      </c>
      <c r="BB400">
        <v>999.99999999999898</v>
      </c>
      <c r="BC400">
        <v>0.316</v>
      </c>
    </row>
    <row r="401" spans="1:55" x14ac:dyDescent="0.25">
      <c r="A401">
        <v>13</v>
      </c>
      <c r="B401" t="s">
        <v>56</v>
      </c>
      <c r="C401" s="5">
        <v>2022</v>
      </c>
      <c r="D401" t="s">
        <v>58</v>
      </c>
      <c r="E401" s="3" t="s">
        <v>55</v>
      </c>
      <c r="F401" s="3" t="s">
        <v>54</v>
      </c>
      <c r="G401" s="1" t="s">
        <v>162</v>
      </c>
      <c r="H401" t="s">
        <v>24</v>
      </c>
      <c r="I401" t="s">
        <v>26</v>
      </c>
      <c r="J401" t="s">
        <v>62</v>
      </c>
      <c r="K401" t="s">
        <v>61</v>
      </c>
      <c r="L401" t="s">
        <v>29</v>
      </c>
      <c r="P401" t="s">
        <v>152</v>
      </c>
      <c r="Q401" t="s">
        <v>73</v>
      </c>
      <c r="R401" t="s">
        <v>172</v>
      </c>
      <c r="S401" t="s">
        <v>548</v>
      </c>
      <c r="T401" t="s">
        <v>79</v>
      </c>
      <c r="U401" t="s">
        <v>173</v>
      </c>
      <c r="V401" t="s">
        <v>11</v>
      </c>
      <c r="W401" t="s">
        <v>414</v>
      </c>
      <c r="X401" t="s">
        <v>205</v>
      </c>
      <c r="AA401" t="s">
        <v>580</v>
      </c>
      <c r="AB401" t="s">
        <v>345</v>
      </c>
      <c r="AC401" t="s">
        <v>317</v>
      </c>
      <c r="AD401">
        <v>1</v>
      </c>
      <c r="AE401" t="s">
        <v>345</v>
      </c>
      <c r="AF401" t="str">
        <f t="shared" si="73"/>
        <v>not in range</v>
      </c>
      <c r="AG401" t="str">
        <f t="shared" si="80"/>
        <v>disruptive</v>
      </c>
      <c r="AH401">
        <f t="shared" si="74"/>
        <v>0.50733517992851396</v>
      </c>
      <c r="AI401">
        <f t="shared" si="78"/>
        <v>0.21730077404982201</v>
      </c>
      <c r="AJ401">
        <f t="shared" si="75"/>
        <v>0</v>
      </c>
      <c r="AK401">
        <f t="shared" si="76"/>
        <v>1</v>
      </c>
      <c r="AL401">
        <f t="shared" si="77"/>
        <v>0</v>
      </c>
      <c r="AM401">
        <f t="shared" si="79"/>
        <v>5.1000000000000045E-2</v>
      </c>
      <c r="AN401">
        <v>-0.38106761185747001</v>
      </c>
      <c r="AO401">
        <v>14.170484874670301</v>
      </c>
      <c r="AP401">
        <v>0.94899999999999995</v>
      </c>
      <c r="AQ401">
        <v>106</v>
      </c>
      <c r="AR401">
        <v>0.20684376372886101</v>
      </c>
      <c r="AS401">
        <v>0.24218930335549699</v>
      </c>
      <c r="AT401">
        <v>-0.276901635777904</v>
      </c>
      <c r="AU401">
        <v>0.65680657283519395</v>
      </c>
      <c r="AV401">
        <v>1000</v>
      </c>
      <c r="AW401">
        <v>0.39200000000000002</v>
      </c>
      <c r="AX401">
        <v>0.25366758996425698</v>
      </c>
      <c r="AY401">
        <v>0.108650387024911</v>
      </c>
      <c r="AZ401">
        <v>5.2633328770753003E-2</v>
      </c>
      <c r="BA401">
        <v>0.47014816350565503</v>
      </c>
      <c r="BB401">
        <v>999.99999999999898</v>
      </c>
      <c r="BC401">
        <v>1.6E-2</v>
      </c>
    </row>
    <row r="402" spans="1:55" x14ac:dyDescent="0.25">
      <c r="A402">
        <v>13</v>
      </c>
      <c r="B402" t="s">
        <v>56</v>
      </c>
      <c r="C402" s="5">
        <v>2022</v>
      </c>
      <c r="D402" t="s">
        <v>58</v>
      </c>
      <c r="E402" s="3" t="s">
        <v>55</v>
      </c>
      <c r="F402" s="3" t="s">
        <v>54</v>
      </c>
      <c r="G402" s="1" t="s">
        <v>162</v>
      </c>
      <c r="H402" t="s">
        <v>24</v>
      </c>
      <c r="I402" t="s">
        <v>26</v>
      </c>
      <c r="J402" t="s">
        <v>62</v>
      </c>
      <c r="K402" t="s">
        <v>61</v>
      </c>
      <c r="L402" t="s">
        <v>29</v>
      </c>
      <c r="P402" t="s">
        <v>152</v>
      </c>
      <c r="Q402" t="s">
        <v>73</v>
      </c>
      <c r="R402" t="s">
        <v>172</v>
      </c>
      <c r="S402" t="s">
        <v>548</v>
      </c>
      <c r="T402" t="s">
        <v>63</v>
      </c>
      <c r="U402" t="s">
        <v>174</v>
      </c>
      <c r="V402" t="s">
        <v>11</v>
      </c>
      <c r="W402" t="s">
        <v>414</v>
      </c>
      <c r="X402" t="s">
        <v>205</v>
      </c>
      <c r="AA402" t="s">
        <v>580</v>
      </c>
      <c r="AB402" t="s">
        <v>345</v>
      </c>
      <c r="AC402" t="s">
        <v>317</v>
      </c>
      <c r="AD402">
        <v>1</v>
      </c>
      <c r="AE402" t="s">
        <v>345</v>
      </c>
      <c r="AF402" t="str">
        <f t="shared" si="73"/>
        <v>NA</v>
      </c>
      <c r="AG402" t="str">
        <f t="shared" si="80"/>
        <v>NA</v>
      </c>
      <c r="AH402" t="str">
        <f t="shared" si="74"/>
        <v>NA</v>
      </c>
      <c r="AI402" t="str">
        <f t="shared" si="78"/>
        <v>NA</v>
      </c>
      <c r="AJ402">
        <f t="shared" si="75"/>
        <v>0</v>
      </c>
      <c r="AK402">
        <f t="shared" si="76"/>
        <v>0</v>
      </c>
      <c r="AL402">
        <f t="shared" si="77"/>
        <v>0</v>
      </c>
      <c r="AM402">
        <f t="shared" si="79"/>
        <v>0.125</v>
      </c>
      <c r="AN402">
        <v>0.172360144604539</v>
      </c>
      <c r="AO402">
        <v>7.7383432370748704</v>
      </c>
      <c r="AP402">
        <v>0.875</v>
      </c>
      <c r="AQ402">
        <v>106</v>
      </c>
      <c r="AR402">
        <v>5.0737485322930098E-2</v>
      </c>
      <c r="AS402">
        <v>0.28502972843484198</v>
      </c>
      <c r="AT402">
        <v>-0.44245821325603202</v>
      </c>
      <c r="AU402">
        <v>0.65502293487952601</v>
      </c>
      <c r="AV402">
        <v>939.06174135414994</v>
      </c>
      <c r="AW402">
        <v>0.88</v>
      </c>
      <c r="AX402">
        <v>-0.134758658873944</v>
      </c>
      <c r="AY402">
        <v>0.10146834801255</v>
      </c>
      <c r="AZ402">
        <v>-0.32075734612590201</v>
      </c>
      <c r="BA402">
        <v>7.1636035718256594E-2</v>
      </c>
      <c r="BB402">
        <v>1239.6815090708601</v>
      </c>
      <c r="BC402">
        <v>0.18</v>
      </c>
    </row>
    <row r="403" spans="1:55" x14ac:dyDescent="0.25">
      <c r="A403">
        <v>13</v>
      </c>
      <c r="B403" t="s">
        <v>56</v>
      </c>
      <c r="C403" s="5">
        <v>2022</v>
      </c>
      <c r="D403" t="s">
        <v>58</v>
      </c>
      <c r="E403" s="3" t="s">
        <v>55</v>
      </c>
      <c r="F403" s="3" t="s">
        <v>54</v>
      </c>
      <c r="G403" s="1" t="s">
        <v>162</v>
      </c>
      <c r="H403" t="s">
        <v>24</v>
      </c>
      <c r="I403" t="s">
        <v>26</v>
      </c>
      <c r="J403" t="s">
        <v>62</v>
      </c>
      <c r="K403" t="s">
        <v>61</v>
      </c>
      <c r="L403" t="s">
        <v>29</v>
      </c>
      <c r="P403" t="s">
        <v>152</v>
      </c>
      <c r="Q403" t="s">
        <v>73</v>
      </c>
      <c r="R403" t="s">
        <v>172</v>
      </c>
      <c r="S403" t="s">
        <v>548</v>
      </c>
      <c r="T403" t="s">
        <v>64</v>
      </c>
      <c r="U403" t="s">
        <v>201</v>
      </c>
      <c r="V403" t="s">
        <v>11</v>
      </c>
      <c r="W403" t="s">
        <v>414</v>
      </c>
      <c r="X403" t="s">
        <v>205</v>
      </c>
      <c r="AA403" t="s">
        <v>580</v>
      </c>
      <c r="AB403" t="s">
        <v>345</v>
      </c>
      <c r="AC403" t="s">
        <v>317</v>
      </c>
      <c r="AD403">
        <v>1</v>
      </c>
      <c r="AE403" t="s">
        <v>345</v>
      </c>
      <c r="AF403" t="str">
        <f t="shared" si="73"/>
        <v>NA</v>
      </c>
      <c r="AG403" t="str">
        <f t="shared" si="80"/>
        <v>NA</v>
      </c>
      <c r="AH403" t="str">
        <f t="shared" si="74"/>
        <v>NA</v>
      </c>
      <c r="AI403" t="str">
        <f t="shared" si="78"/>
        <v>NA</v>
      </c>
      <c r="AJ403">
        <f t="shared" si="75"/>
        <v>0</v>
      </c>
      <c r="AK403">
        <f t="shared" si="76"/>
        <v>0</v>
      </c>
      <c r="AL403">
        <f t="shared" si="77"/>
        <v>0</v>
      </c>
      <c r="AM403">
        <f t="shared" si="79"/>
        <v>0.64200000000000002</v>
      </c>
      <c r="AN403">
        <v>2.2603781392242599</v>
      </c>
      <c r="AO403">
        <v>83.127887455282206</v>
      </c>
      <c r="AP403">
        <v>0.35799999999999998</v>
      </c>
      <c r="AQ403">
        <v>106</v>
      </c>
      <c r="AR403">
        <v>0.47907504404106599</v>
      </c>
      <c r="AS403">
        <v>0.376493153690723</v>
      </c>
      <c r="AT403">
        <v>-0.27076867938740201</v>
      </c>
      <c r="AU403">
        <v>1.19727256273472</v>
      </c>
      <c r="AV403">
        <v>890.79177145487404</v>
      </c>
      <c r="AW403">
        <v>0.184</v>
      </c>
      <c r="AX403">
        <v>-1.65957250043351E-2</v>
      </c>
      <c r="AY403">
        <v>7.9458393159333798E-2</v>
      </c>
      <c r="AZ403">
        <v>-0.18205706783919601</v>
      </c>
      <c r="BA403">
        <v>0.135376951773651</v>
      </c>
      <c r="BB403">
        <v>1000</v>
      </c>
      <c r="BC403">
        <v>0.84799999999999998</v>
      </c>
    </row>
    <row r="404" spans="1:55" x14ac:dyDescent="0.25">
      <c r="A404">
        <v>13</v>
      </c>
      <c r="B404" t="s">
        <v>56</v>
      </c>
      <c r="C404" s="5">
        <v>2022</v>
      </c>
      <c r="D404" t="s">
        <v>58</v>
      </c>
      <c r="E404" s="3" t="s">
        <v>55</v>
      </c>
      <c r="F404" s="3" t="s">
        <v>54</v>
      </c>
      <c r="G404" s="1" t="s">
        <v>162</v>
      </c>
      <c r="H404" t="s">
        <v>24</v>
      </c>
      <c r="I404" t="s">
        <v>26</v>
      </c>
      <c r="J404" t="s">
        <v>62</v>
      </c>
      <c r="K404" t="s">
        <v>61</v>
      </c>
      <c r="L404" t="s">
        <v>29</v>
      </c>
      <c r="P404" t="s">
        <v>152</v>
      </c>
      <c r="Q404" t="s">
        <v>73</v>
      </c>
      <c r="R404" t="s">
        <v>172</v>
      </c>
      <c r="S404" t="s">
        <v>548</v>
      </c>
      <c r="T404" t="s">
        <v>65</v>
      </c>
      <c r="U404" t="s">
        <v>187</v>
      </c>
      <c r="V404" t="s">
        <v>11</v>
      </c>
      <c r="W404" t="s">
        <v>414</v>
      </c>
      <c r="X404" t="s">
        <v>205</v>
      </c>
      <c r="AA404" t="s">
        <v>580</v>
      </c>
      <c r="AB404" t="s">
        <v>345</v>
      </c>
      <c r="AC404" t="s">
        <v>317</v>
      </c>
      <c r="AD404">
        <v>1</v>
      </c>
      <c r="AE404" t="s">
        <v>345</v>
      </c>
      <c r="AF404" t="str">
        <f t="shared" si="73"/>
        <v>NA</v>
      </c>
      <c r="AG404" t="str">
        <f t="shared" si="80"/>
        <v>NA</v>
      </c>
      <c r="AH404" t="str">
        <f t="shared" si="74"/>
        <v>NA</v>
      </c>
      <c r="AI404" t="str">
        <f t="shared" si="78"/>
        <v>NA</v>
      </c>
      <c r="AJ404">
        <f t="shared" si="75"/>
        <v>0</v>
      </c>
      <c r="AK404">
        <f t="shared" si="76"/>
        <v>0</v>
      </c>
      <c r="AL404">
        <f t="shared" si="77"/>
        <v>0</v>
      </c>
      <c r="AM404">
        <f t="shared" si="79"/>
        <v>0.30200000000000005</v>
      </c>
      <c r="AN404">
        <v>0.58635029834540497</v>
      </c>
      <c r="AO404">
        <v>69.152023633835796</v>
      </c>
      <c r="AP404">
        <v>0.69799999999999995</v>
      </c>
      <c r="AQ404">
        <v>106</v>
      </c>
      <c r="AR404">
        <v>0.17911568832354599</v>
      </c>
      <c r="AS404">
        <v>0.28998936347249699</v>
      </c>
      <c r="AT404">
        <v>-0.40794886538788</v>
      </c>
      <c r="AU404">
        <v>0.70826544560259197</v>
      </c>
      <c r="AV404">
        <v>909.37750561853295</v>
      </c>
      <c r="AW404">
        <v>0.52200000000000002</v>
      </c>
      <c r="AX404">
        <v>-1.68239013926305E-2</v>
      </c>
      <c r="AY404">
        <v>0.110327938410282</v>
      </c>
      <c r="AZ404">
        <v>-0.22166002289304701</v>
      </c>
      <c r="BA404">
        <v>0.18842169447088999</v>
      </c>
      <c r="BB404">
        <v>1093.2160940711401</v>
      </c>
      <c r="BC404">
        <v>0.88200000000000001</v>
      </c>
    </row>
    <row r="405" spans="1:55" x14ac:dyDescent="0.25">
      <c r="A405">
        <v>13</v>
      </c>
      <c r="B405" t="s">
        <v>56</v>
      </c>
      <c r="C405" s="5">
        <v>2022</v>
      </c>
      <c r="D405" t="s">
        <v>58</v>
      </c>
      <c r="E405" s="3" t="s">
        <v>55</v>
      </c>
      <c r="F405" s="3" t="s">
        <v>54</v>
      </c>
      <c r="G405" s="1" t="s">
        <v>162</v>
      </c>
      <c r="H405" t="s">
        <v>24</v>
      </c>
      <c r="I405" t="s">
        <v>26</v>
      </c>
      <c r="J405" t="s">
        <v>62</v>
      </c>
      <c r="K405" t="s">
        <v>61</v>
      </c>
      <c r="L405" t="s">
        <v>29</v>
      </c>
      <c r="P405" t="s">
        <v>152</v>
      </c>
      <c r="Q405" t="s">
        <v>73</v>
      </c>
      <c r="R405" t="s">
        <v>172</v>
      </c>
      <c r="S405" t="s">
        <v>548</v>
      </c>
      <c r="T405" t="s">
        <v>66</v>
      </c>
      <c r="U405" t="s">
        <v>176</v>
      </c>
      <c r="V405" t="s">
        <v>40</v>
      </c>
      <c r="W405" t="s">
        <v>414</v>
      </c>
      <c r="X405" t="s">
        <v>205</v>
      </c>
      <c r="AA405" t="s">
        <v>580</v>
      </c>
      <c r="AB405" t="s">
        <v>345</v>
      </c>
      <c r="AC405" t="s">
        <v>317</v>
      </c>
      <c r="AD405">
        <v>1</v>
      </c>
      <c r="AE405" t="s">
        <v>345</v>
      </c>
      <c r="AF405" t="str">
        <f t="shared" si="73"/>
        <v>NA</v>
      </c>
      <c r="AG405" t="str">
        <f t="shared" si="80"/>
        <v>NA</v>
      </c>
      <c r="AH405" t="str">
        <f t="shared" si="74"/>
        <v>NA</v>
      </c>
      <c r="AI405" t="str">
        <f t="shared" si="78"/>
        <v>NA</v>
      </c>
      <c r="AJ405">
        <f t="shared" si="75"/>
        <v>0</v>
      </c>
      <c r="AK405">
        <f t="shared" si="76"/>
        <v>0</v>
      </c>
      <c r="AL405">
        <f t="shared" si="77"/>
        <v>0</v>
      </c>
      <c r="AM405">
        <f t="shared" si="79"/>
        <v>0.32199999999999995</v>
      </c>
      <c r="AN405">
        <v>-1.0192950566008001</v>
      </c>
      <c r="AO405">
        <v>45.190165501826002</v>
      </c>
      <c r="AP405">
        <v>0.67800000000000005</v>
      </c>
      <c r="AQ405">
        <v>106</v>
      </c>
      <c r="AR405">
        <v>-0.45094103545906</v>
      </c>
      <c r="AS405">
        <v>0.29471440251165598</v>
      </c>
      <c r="AT405">
        <v>-1.0304967205447599</v>
      </c>
      <c r="AU405">
        <v>9.3190003331983504E-2</v>
      </c>
      <c r="AV405">
        <v>1000</v>
      </c>
      <c r="AW405">
        <v>0.11799999999999999</v>
      </c>
      <c r="AX405">
        <v>-4.8135992900693703E-2</v>
      </c>
      <c r="AY405">
        <v>0.15425368650729199</v>
      </c>
      <c r="AZ405">
        <v>-0.34352467134158399</v>
      </c>
      <c r="BA405">
        <v>0.233600829335046</v>
      </c>
      <c r="BB405">
        <v>999.99999999999898</v>
      </c>
      <c r="BC405">
        <v>0.76400000000000001</v>
      </c>
    </row>
    <row r="406" spans="1:55" x14ac:dyDescent="0.25">
      <c r="A406">
        <v>13</v>
      </c>
      <c r="B406" t="s">
        <v>56</v>
      </c>
      <c r="C406" s="5">
        <v>2022</v>
      </c>
      <c r="D406" t="s">
        <v>58</v>
      </c>
      <c r="E406" s="3" t="s">
        <v>55</v>
      </c>
      <c r="F406" s="3" t="s">
        <v>54</v>
      </c>
      <c r="G406" s="1" t="s">
        <v>162</v>
      </c>
      <c r="H406" t="s">
        <v>24</v>
      </c>
      <c r="I406" t="s">
        <v>26</v>
      </c>
      <c r="J406" t="s">
        <v>62</v>
      </c>
      <c r="K406" t="s">
        <v>61</v>
      </c>
      <c r="L406" t="s">
        <v>29</v>
      </c>
      <c r="P406" t="s">
        <v>152</v>
      </c>
      <c r="Q406" t="s">
        <v>73</v>
      </c>
      <c r="R406" t="s">
        <v>172</v>
      </c>
      <c r="S406" t="s">
        <v>548</v>
      </c>
      <c r="T406" t="s">
        <v>67</v>
      </c>
      <c r="U406" t="s">
        <v>177</v>
      </c>
      <c r="V406" t="s">
        <v>40</v>
      </c>
      <c r="W406" t="s">
        <v>414</v>
      </c>
      <c r="X406" t="s">
        <v>205</v>
      </c>
      <c r="AA406" t="s">
        <v>580</v>
      </c>
      <c r="AB406" t="s">
        <v>345</v>
      </c>
      <c r="AC406" t="s">
        <v>317</v>
      </c>
      <c r="AD406">
        <v>1</v>
      </c>
      <c r="AE406" t="s">
        <v>345</v>
      </c>
      <c r="AF406" t="str">
        <f t="shared" si="73"/>
        <v>NA</v>
      </c>
      <c r="AG406" t="str">
        <f t="shared" si="80"/>
        <v>NA</v>
      </c>
      <c r="AH406" t="str">
        <f t="shared" si="74"/>
        <v>NA</v>
      </c>
      <c r="AI406" t="str">
        <f t="shared" si="78"/>
        <v>NA</v>
      </c>
      <c r="AJ406">
        <f t="shared" si="75"/>
        <v>0</v>
      </c>
      <c r="AK406">
        <f t="shared" si="76"/>
        <v>0</v>
      </c>
      <c r="AL406">
        <f t="shared" si="77"/>
        <v>0</v>
      </c>
      <c r="AM406">
        <f t="shared" si="79"/>
        <v>0.38800000000000001</v>
      </c>
      <c r="AN406">
        <v>1.5995078342698299</v>
      </c>
      <c r="AO406">
        <v>121.754689060598</v>
      </c>
      <c r="AP406">
        <v>0.61199999999999999</v>
      </c>
      <c r="AQ406">
        <v>106</v>
      </c>
      <c r="AR406">
        <v>-0.26606702377536401</v>
      </c>
      <c r="AS406">
        <v>0.35808009702664401</v>
      </c>
      <c r="AT406">
        <v>-0.95434791359002702</v>
      </c>
      <c r="AU406">
        <v>0.40853496455383698</v>
      </c>
      <c r="AV406">
        <v>1000</v>
      </c>
      <c r="AW406">
        <v>0.45</v>
      </c>
      <c r="AX406">
        <v>3.6549630481601501E-2</v>
      </c>
      <c r="AY406">
        <v>9.0747107481136999E-2</v>
      </c>
      <c r="AZ406">
        <v>-0.139220082462998</v>
      </c>
      <c r="BA406">
        <v>0.21210538482409899</v>
      </c>
      <c r="BB406">
        <v>1804.2909936220401</v>
      </c>
      <c r="BC406">
        <v>0.65800000000000003</v>
      </c>
    </row>
    <row r="407" spans="1:55" x14ac:dyDescent="0.25">
      <c r="A407">
        <v>13</v>
      </c>
      <c r="B407" t="s">
        <v>56</v>
      </c>
      <c r="C407" s="5">
        <v>2022</v>
      </c>
      <c r="D407" t="s">
        <v>58</v>
      </c>
      <c r="E407" s="3" t="s">
        <v>55</v>
      </c>
      <c r="F407" s="3" t="s">
        <v>54</v>
      </c>
      <c r="G407" s="1" t="s">
        <v>162</v>
      </c>
      <c r="H407" t="s">
        <v>24</v>
      </c>
      <c r="I407" t="s">
        <v>26</v>
      </c>
      <c r="J407" t="s">
        <v>62</v>
      </c>
      <c r="K407" t="s">
        <v>61</v>
      </c>
      <c r="L407" t="s">
        <v>29</v>
      </c>
      <c r="P407" t="s">
        <v>152</v>
      </c>
      <c r="Q407" t="s">
        <v>73</v>
      </c>
      <c r="R407" t="s">
        <v>172</v>
      </c>
      <c r="S407" t="s">
        <v>548</v>
      </c>
      <c r="T407" t="s">
        <v>68</v>
      </c>
      <c r="U407" t="s">
        <v>178</v>
      </c>
      <c r="V407" t="s">
        <v>40</v>
      </c>
      <c r="W407" t="s">
        <v>414</v>
      </c>
      <c r="X407" t="s">
        <v>205</v>
      </c>
      <c r="AA407" t="s">
        <v>580</v>
      </c>
      <c r="AB407" t="s">
        <v>345</v>
      </c>
      <c r="AC407" t="s">
        <v>317</v>
      </c>
      <c r="AD407">
        <v>1</v>
      </c>
      <c r="AE407" t="s">
        <v>345</v>
      </c>
      <c r="AF407" t="str">
        <f t="shared" si="73"/>
        <v>NA</v>
      </c>
      <c r="AG407" t="str">
        <f t="shared" si="80"/>
        <v>NA</v>
      </c>
      <c r="AH407" t="str">
        <f t="shared" si="74"/>
        <v>NA</v>
      </c>
      <c r="AI407" t="str">
        <f t="shared" si="78"/>
        <v>NA</v>
      </c>
      <c r="AJ407">
        <f t="shared" si="75"/>
        <v>0</v>
      </c>
      <c r="AK407">
        <f t="shared" si="76"/>
        <v>0</v>
      </c>
      <c r="AL407">
        <f t="shared" si="77"/>
        <v>0</v>
      </c>
      <c r="AM407">
        <f t="shared" si="79"/>
        <v>0.19399999999999995</v>
      </c>
      <c r="AN407">
        <v>0.52156380311799599</v>
      </c>
      <c r="AO407">
        <v>24.130224005493201</v>
      </c>
      <c r="AP407">
        <v>0.80600000000000005</v>
      </c>
      <c r="AQ407">
        <v>106</v>
      </c>
      <c r="AR407">
        <v>-0.10648152975896299</v>
      </c>
      <c r="AS407">
        <v>0.28395059376305998</v>
      </c>
      <c r="AT407">
        <v>-0.606855613863445</v>
      </c>
      <c r="AU407">
        <v>0.49875812475693199</v>
      </c>
      <c r="AV407">
        <v>999.99999999999795</v>
      </c>
      <c r="AW407">
        <v>0.69</v>
      </c>
      <c r="AX407">
        <v>-5.0878450417570498E-2</v>
      </c>
      <c r="AY407">
        <v>0.13420868540317499</v>
      </c>
      <c r="AZ407">
        <v>-0.32415102628874598</v>
      </c>
      <c r="BA407">
        <v>0.20340418961131901</v>
      </c>
      <c r="BB407">
        <v>1094.4837259395899</v>
      </c>
      <c r="BC407">
        <v>0.68799999999999994</v>
      </c>
    </row>
    <row r="408" spans="1:55" x14ac:dyDescent="0.25">
      <c r="A408">
        <v>13</v>
      </c>
      <c r="B408" t="s">
        <v>56</v>
      </c>
      <c r="C408" s="5">
        <v>2022</v>
      </c>
      <c r="D408" t="s">
        <v>58</v>
      </c>
      <c r="E408" s="3" t="s">
        <v>55</v>
      </c>
      <c r="F408" s="3" t="s">
        <v>54</v>
      </c>
      <c r="G408" s="1" t="s">
        <v>162</v>
      </c>
      <c r="H408" t="s">
        <v>24</v>
      </c>
      <c r="I408" t="s">
        <v>26</v>
      </c>
      <c r="J408" t="s">
        <v>62</v>
      </c>
      <c r="K408" t="s">
        <v>61</v>
      </c>
      <c r="L408" t="s">
        <v>29</v>
      </c>
      <c r="P408" t="s">
        <v>152</v>
      </c>
      <c r="Q408" t="s">
        <v>73</v>
      </c>
      <c r="R408" t="s">
        <v>172</v>
      </c>
      <c r="S408" t="s">
        <v>548</v>
      </c>
      <c r="T408" t="s">
        <v>69</v>
      </c>
      <c r="U408" t="s">
        <v>179</v>
      </c>
      <c r="V408" t="s">
        <v>40</v>
      </c>
      <c r="W408" t="s">
        <v>414</v>
      </c>
      <c r="X408" t="s">
        <v>205</v>
      </c>
      <c r="AA408" t="s">
        <v>580</v>
      </c>
      <c r="AB408" t="s">
        <v>345</v>
      </c>
      <c r="AC408" t="s">
        <v>317</v>
      </c>
      <c r="AD408">
        <v>1</v>
      </c>
      <c r="AE408" t="s">
        <v>345</v>
      </c>
      <c r="AF408" t="str">
        <f t="shared" si="73"/>
        <v>NA</v>
      </c>
      <c r="AG408" t="str">
        <f t="shared" si="80"/>
        <v>NA</v>
      </c>
      <c r="AH408" t="str">
        <f t="shared" si="74"/>
        <v>NA</v>
      </c>
      <c r="AI408" t="str">
        <f t="shared" si="78"/>
        <v>NA</v>
      </c>
      <c r="AJ408">
        <f t="shared" si="75"/>
        <v>0</v>
      </c>
      <c r="AK408">
        <f t="shared" si="76"/>
        <v>0</v>
      </c>
      <c r="AL408">
        <f t="shared" si="77"/>
        <v>0</v>
      </c>
      <c r="AM408">
        <f t="shared" si="79"/>
        <v>9.8999999999999977E-2</v>
      </c>
      <c r="AN408">
        <v>-0.142043914024305</v>
      </c>
      <c r="AO408">
        <v>11.352782652699601</v>
      </c>
      <c r="AP408">
        <v>0.90100000000000002</v>
      </c>
      <c r="AQ408">
        <v>106</v>
      </c>
      <c r="AR408">
        <v>0.14924400648834299</v>
      </c>
      <c r="AS408">
        <v>0.173196001142885</v>
      </c>
      <c r="AT408">
        <v>-0.19715057290159199</v>
      </c>
      <c r="AU408">
        <v>0.468205124911037</v>
      </c>
      <c r="AV408">
        <v>1113.5359284528599</v>
      </c>
      <c r="AW408">
        <v>0.39</v>
      </c>
      <c r="AX408">
        <v>4.15636536639995E-2</v>
      </c>
      <c r="AY408">
        <v>0.226742946198941</v>
      </c>
      <c r="AZ408">
        <v>-0.40390409873611999</v>
      </c>
      <c r="BA408">
        <v>0.47495673465891702</v>
      </c>
      <c r="BB408">
        <v>1109.17285076437</v>
      </c>
      <c r="BC408">
        <v>0.84799999999999998</v>
      </c>
    </row>
    <row r="409" spans="1:55" x14ac:dyDescent="0.25">
      <c r="A409">
        <v>13</v>
      </c>
      <c r="B409" t="s">
        <v>56</v>
      </c>
      <c r="C409" s="5">
        <v>2022</v>
      </c>
      <c r="D409" t="s">
        <v>58</v>
      </c>
      <c r="E409" s="3" t="s">
        <v>55</v>
      </c>
      <c r="F409" s="3" t="s">
        <v>54</v>
      </c>
      <c r="G409" s="1" t="s">
        <v>162</v>
      </c>
      <c r="H409" t="s">
        <v>24</v>
      </c>
      <c r="I409" t="s">
        <v>26</v>
      </c>
      <c r="J409" t="s">
        <v>62</v>
      </c>
      <c r="K409" t="s">
        <v>61</v>
      </c>
      <c r="L409" t="s">
        <v>29</v>
      </c>
      <c r="P409" t="s">
        <v>152</v>
      </c>
      <c r="Q409" t="s">
        <v>73</v>
      </c>
      <c r="R409" t="s">
        <v>172</v>
      </c>
      <c r="S409" t="s">
        <v>548</v>
      </c>
      <c r="T409" t="s">
        <v>71</v>
      </c>
      <c r="U409" t="s">
        <v>181</v>
      </c>
      <c r="V409" t="s">
        <v>40</v>
      </c>
      <c r="W409" t="s">
        <v>414</v>
      </c>
      <c r="X409" t="s">
        <v>205</v>
      </c>
      <c r="AA409" t="s">
        <v>580</v>
      </c>
      <c r="AB409" t="s">
        <v>345</v>
      </c>
      <c r="AC409" t="s">
        <v>317</v>
      </c>
      <c r="AD409">
        <v>1</v>
      </c>
      <c r="AE409" t="s">
        <v>345</v>
      </c>
      <c r="AF409" t="str">
        <f t="shared" si="73"/>
        <v>NA</v>
      </c>
      <c r="AG409" t="str">
        <f t="shared" si="80"/>
        <v>NA</v>
      </c>
      <c r="AH409" t="str">
        <f t="shared" si="74"/>
        <v>NA</v>
      </c>
      <c r="AI409" t="str">
        <f t="shared" si="78"/>
        <v>NA</v>
      </c>
      <c r="AJ409">
        <f t="shared" si="75"/>
        <v>0</v>
      </c>
      <c r="AK409">
        <f t="shared" si="76"/>
        <v>0</v>
      </c>
      <c r="AL409">
        <f t="shared" si="77"/>
        <v>0</v>
      </c>
      <c r="AM409">
        <f t="shared" si="79"/>
        <v>0.44699999999999995</v>
      </c>
      <c r="AN409">
        <v>0.98903362050582899</v>
      </c>
      <c r="AO409">
        <v>187.53529133601899</v>
      </c>
      <c r="AP409">
        <v>0.55300000000000005</v>
      </c>
      <c r="AQ409">
        <v>106</v>
      </c>
      <c r="AR409">
        <v>0.33869762328988101</v>
      </c>
      <c r="AS409">
        <v>0.40324401324343601</v>
      </c>
      <c r="AT409">
        <v>-0.36922199401306</v>
      </c>
      <c r="AU409">
        <v>1.2340522383019601</v>
      </c>
      <c r="AV409">
        <v>1000</v>
      </c>
      <c r="AW409">
        <v>0.38200000000000001</v>
      </c>
      <c r="AX409">
        <v>-4.5345760547903097E-2</v>
      </c>
      <c r="AY409">
        <v>0.100301965214549</v>
      </c>
      <c r="AZ409">
        <v>-0.236127874959493</v>
      </c>
      <c r="BA409">
        <v>0.15159526196657699</v>
      </c>
      <c r="BB409">
        <v>1319.4535936882701</v>
      </c>
      <c r="BC409">
        <v>0.628</v>
      </c>
    </row>
    <row r="410" spans="1:55" x14ac:dyDescent="0.25">
      <c r="A410">
        <v>13</v>
      </c>
      <c r="B410" t="s">
        <v>56</v>
      </c>
      <c r="C410" s="5">
        <v>2022</v>
      </c>
      <c r="D410" t="s">
        <v>58</v>
      </c>
      <c r="E410" s="3" t="s">
        <v>55</v>
      </c>
      <c r="F410" s="3" t="s">
        <v>54</v>
      </c>
      <c r="G410" s="1" t="s">
        <v>162</v>
      </c>
      <c r="H410" t="s">
        <v>24</v>
      </c>
      <c r="I410" t="s">
        <v>26</v>
      </c>
      <c r="J410" t="s">
        <v>62</v>
      </c>
      <c r="K410" t="s">
        <v>61</v>
      </c>
      <c r="L410" t="s">
        <v>29</v>
      </c>
      <c r="P410" t="s">
        <v>152</v>
      </c>
      <c r="Q410" t="s">
        <v>73</v>
      </c>
      <c r="R410" t="s">
        <v>172</v>
      </c>
      <c r="S410" t="s">
        <v>548</v>
      </c>
      <c r="T410" t="s">
        <v>76</v>
      </c>
      <c r="U410" t="s">
        <v>182</v>
      </c>
      <c r="V410" t="s">
        <v>40</v>
      </c>
      <c r="W410" t="s">
        <v>414</v>
      </c>
      <c r="X410" t="s">
        <v>205</v>
      </c>
      <c r="AA410" t="s">
        <v>580</v>
      </c>
      <c r="AB410" t="s">
        <v>345</v>
      </c>
      <c r="AC410" t="s">
        <v>317</v>
      </c>
      <c r="AD410">
        <v>1</v>
      </c>
      <c r="AE410" t="s">
        <v>551</v>
      </c>
      <c r="AF410" t="str">
        <f t="shared" si="73"/>
        <v>disruptive</v>
      </c>
      <c r="AG410" t="str">
        <f t="shared" si="80"/>
        <v>disruptive</v>
      </c>
      <c r="AH410">
        <f t="shared" si="74"/>
        <v>0.91683193980431998</v>
      </c>
      <c r="AI410">
        <f t="shared" si="78"/>
        <v>0.42024904640715399</v>
      </c>
      <c r="AJ410">
        <f t="shared" si="75"/>
        <v>0</v>
      </c>
      <c r="AK410">
        <f t="shared" si="76"/>
        <v>1</v>
      </c>
      <c r="AL410">
        <f t="shared" si="77"/>
        <v>1</v>
      </c>
      <c r="AM410">
        <f t="shared" si="79"/>
        <v>1.4000000000000012E-2</v>
      </c>
      <c r="AN410">
        <v>0.30285569641911703</v>
      </c>
      <c r="AO410">
        <v>11.952462935744901</v>
      </c>
      <c r="AP410">
        <v>0.98599999999999999</v>
      </c>
      <c r="AQ410">
        <v>106</v>
      </c>
      <c r="AR410">
        <v>-0.26646949969734102</v>
      </c>
      <c r="AS410">
        <v>0.33132190096668701</v>
      </c>
      <c r="AT410">
        <v>-0.95349581645314196</v>
      </c>
      <c r="AU410">
        <v>0.32509217015467601</v>
      </c>
      <c r="AV410">
        <v>999.99999999999898</v>
      </c>
      <c r="AW410">
        <v>0.44600000000000001</v>
      </c>
      <c r="AX410">
        <v>0.45841596990215999</v>
      </c>
      <c r="AY410">
        <v>0.210124523203577</v>
      </c>
      <c r="AZ410">
        <v>4.5093900436768301E-2</v>
      </c>
      <c r="BA410">
        <v>0.88976174281924603</v>
      </c>
      <c r="BB410">
        <v>999.99999999999898</v>
      </c>
      <c r="BC410">
        <v>4.2000000000000003E-2</v>
      </c>
    </row>
    <row r="411" spans="1:55" x14ac:dyDescent="0.25">
      <c r="A411">
        <v>13</v>
      </c>
      <c r="B411" t="s">
        <v>56</v>
      </c>
      <c r="C411" s="5">
        <v>2022</v>
      </c>
      <c r="D411" t="s">
        <v>58</v>
      </c>
      <c r="E411" s="3" t="s">
        <v>55</v>
      </c>
      <c r="F411" s="3" t="s">
        <v>54</v>
      </c>
      <c r="G411" s="1" t="s">
        <v>162</v>
      </c>
      <c r="H411" t="s">
        <v>24</v>
      </c>
      <c r="I411" t="s">
        <v>26</v>
      </c>
      <c r="J411" t="s">
        <v>62</v>
      </c>
      <c r="K411" t="s">
        <v>61</v>
      </c>
      <c r="L411" t="s">
        <v>29</v>
      </c>
      <c r="P411" t="s">
        <v>152</v>
      </c>
      <c r="Q411" t="s">
        <v>73</v>
      </c>
      <c r="R411" t="s">
        <v>172</v>
      </c>
      <c r="S411" t="s">
        <v>548</v>
      </c>
      <c r="T411" t="s">
        <v>77</v>
      </c>
      <c r="U411" t="s">
        <v>183</v>
      </c>
      <c r="V411" t="s">
        <v>40</v>
      </c>
      <c r="W411" t="s">
        <v>414</v>
      </c>
      <c r="X411" t="s">
        <v>205</v>
      </c>
      <c r="AA411" t="s">
        <v>580</v>
      </c>
      <c r="AB411" t="s">
        <v>345</v>
      </c>
      <c r="AC411" t="s">
        <v>317</v>
      </c>
      <c r="AD411">
        <v>1</v>
      </c>
      <c r="AE411" t="s">
        <v>550</v>
      </c>
      <c r="AF411" t="str">
        <f t="shared" ref="AF411:AF474" si="81">IF(AR411="NA","MISSING DATA",IF(AK411,IF(AL411,IF(AX411&lt;0,"stabilising","disruptive"),IF(AJ411,IF(AR411&gt;0,"positive directional","negative directional"),"not in range")),IF(AJ411,IF(AR411&gt;0,"positive directional","negative directional"),"NA")))</f>
        <v>stabilising</v>
      </c>
      <c r="AG411" t="str">
        <f t="shared" si="80"/>
        <v>stabilising</v>
      </c>
      <c r="AH411">
        <f t="shared" si="74"/>
        <v>-0.59757333298951798</v>
      </c>
      <c r="AI411">
        <f t="shared" si="78"/>
        <v>0.28721257792835397</v>
      </c>
      <c r="AJ411">
        <f t="shared" si="75"/>
        <v>0</v>
      </c>
      <c r="AK411">
        <f t="shared" si="76"/>
        <v>1</v>
      </c>
      <c r="AL411">
        <f t="shared" si="77"/>
        <v>1</v>
      </c>
      <c r="AM411">
        <f t="shared" si="79"/>
        <v>2.9000000000000026E-2</v>
      </c>
      <c r="AN411">
        <v>-6.3015740296451794E-2</v>
      </c>
      <c r="AO411">
        <v>3.0843182116304999</v>
      </c>
      <c r="AP411">
        <v>0.97099999999999997</v>
      </c>
      <c r="AQ411">
        <v>106</v>
      </c>
      <c r="AR411">
        <v>-2.0716969444114101E-2</v>
      </c>
      <c r="AS411">
        <v>0.20976484640212101</v>
      </c>
      <c r="AT411">
        <v>-0.41546656170976298</v>
      </c>
      <c r="AU411">
        <v>0.38360879820538701</v>
      </c>
      <c r="AV411">
        <v>770.34465795593701</v>
      </c>
      <c r="AW411">
        <v>0.91</v>
      </c>
      <c r="AX411">
        <v>-0.29878666649475899</v>
      </c>
      <c r="AY411">
        <v>0.14360628896417699</v>
      </c>
      <c r="AZ411">
        <v>-0.564490248158108</v>
      </c>
      <c r="BA411">
        <v>3.11259170075573E-3</v>
      </c>
      <c r="BB411">
        <v>1000</v>
      </c>
      <c r="BC411">
        <v>4.5999999999999999E-2</v>
      </c>
    </row>
    <row r="412" spans="1:55" x14ac:dyDescent="0.25">
      <c r="A412">
        <v>13</v>
      </c>
      <c r="B412" t="s">
        <v>56</v>
      </c>
      <c r="C412" s="5">
        <v>2022</v>
      </c>
      <c r="D412" t="s">
        <v>58</v>
      </c>
      <c r="E412" s="3" t="s">
        <v>55</v>
      </c>
      <c r="F412" s="3" t="s">
        <v>54</v>
      </c>
      <c r="G412" s="1" t="s">
        <v>162</v>
      </c>
      <c r="H412" t="s">
        <v>24</v>
      </c>
      <c r="I412" t="s">
        <v>26</v>
      </c>
      <c r="J412" t="s">
        <v>62</v>
      </c>
      <c r="K412" t="s">
        <v>61</v>
      </c>
      <c r="L412" t="s">
        <v>29</v>
      </c>
      <c r="P412" t="s">
        <v>152</v>
      </c>
      <c r="Q412" t="s">
        <v>73</v>
      </c>
      <c r="R412" t="s">
        <v>172</v>
      </c>
      <c r="S412" t="s">
        <v>548</v>
      </c>
      <c r="T412" t="s">
        <v>72</v>
      </c>
      <c r="U412" t="s">
        <v>186</v>
      </c>
      <c r="V412" t="s">
        <v>40</v>
      </c>
      <c r="W412" t="s">
        <v>414</v>
      </c>
      <c r="X412" t="s">
        <v>205</v>
      </c>
      <c r="AA412" t="s">
        <v>580</v>
      </c>
      <c r="AB412" t="s">
        <v>345</v>
      </c>
      <c r="AC412" t="s">
        <v>317</v>
      </c>
      <c r="AD412">
        <v>1</v>
      </c>
      <c r="AE412" t="s">
        <v>345</v>
      </c>
      <c r="AF412" t="str">
        <f t="shared" si="81"/>
        <v>NA</v>
      </c>
      <c r="AG412" t="str">
        <f t="shared" si="80"/>
        <v>NA</v>
      </c>
      <c r="AH412" t="str">
        <f t="shared" si="74"/>
        <v>NA</v>
      </c>
      <c r="AI412" t="str">
        <f t="shared" si="78"/>
        <v>NA</v>
      </c>
      <c r="AJ412">
        <f t="shared" si="75"/>
        <v>0</v>
      </c>
      <c r="AK412">
        <f t="shared" si="76"/>
        <v>0</v>
      </c>
      <c r="AL412">
        <f t="shared" si="77"/>
        <v>0</v>
      </c>
      <c r="AM412">
        <f t="shared" si="79"/>
        <v>0.17300000000000004</v>
      </c>
      <c r="AN412">
        <v>0.67995738382655002</v>
      </c>
      <c r="AO412">
        <v>50.5680919740972</v>
      </c>
      <c r="AP412">
        <v>0.82699999999999996</v>
      </c>
      <c r="AQ412">
        <v>106</v>
      </c>
      <c r="AR412">
        <v>-0.106153991791878</v>
      </c>
      <c r="AS412">
        <v>0.28443971779342703</v>
      </c>
      <c r="AT412">
        <v>-0.66789155059086602</v>
      </c>
      <c r="AU412">
        <v>0.42641066187934501</v>
      </c>
      <c r="AV412">
        <v>1000</v>
      </c>
      <c r="AW412">
        <v>0.71</v>
      </c>
      <c r="AX412">
        <v>-2.82724871588939E-2</v>
      </c>
      <c r="AY412">
        <v>0.146373874615569</v>
      </c>
      <c r="AZ412">
        <v>-0.29842609725636698</v>
      </c>
      <c r="BA412">
        <v>0.26266630718600897</v>
      </c>
      <c r="BB412">
        <v>1196.5033313994099</v>
      </c>
      <c r="BC412">
        <v>0.84399999999999997</v>
      </c>
    </row>
    <row r="413" spans="1:55" x14ac:dyDescent="0.25">
      <c r="A413">
        <v>13</v>
      </c>
      <c r="B413" t="s">
        <v>56</v>
      </c>
      <c r="C413" s="5">
        <v>2022</v>
      </c>
      <c r="D413" t="s">
        <v>58</v>
      </c>
      <c r="E413" s="3" t="s">
        <v>55</v>
      </c>
      <c r="F413" s="3" t="s">
        <v>54</v>
      </c>
      <c r="G413" s="1" t="s">
        <v>162</v>
      </c>
      <c r="H413" t="s">
        <v>24</v>
      </c>
      <c r="I413" t="s">
        <v>26</v>
      </c>
      <c r="J413" t="s">
        <v>62</v>
      </c>
      <c r="K413" t="s">
        <v>61</v>
      </c>
      <c r="L413" t="s">
        <v>29</v>
      </c>
      <c r="P413" t="s">
        <v>152</v>
      </c>
      <c r="Q413" t="s">
        <v>73</v>
      </c>
      <c r="R413" t="s">
        <v>172</v>
      </c>
      <c r="S413" t="s">
        <v>548</v>
      </c>
      <c r="T413" t="s">
        <v>206</v>
      </c>
      <c r="U413" t="s">
        <v>198</v>
      </c>
      <c r="V413" t="s">
        <v>13</v>
      </c>
      <c r="W413" t="s">
        <v>414</v>
      </c>
      <c r="X413" t="s">
        <v>205</v>
      </c>
      <c r="AA413" t="s">
        <v>580</v>
      </c>
      <c r="AB413" t="s">
        <v>345</v>
      </c>
      <c r="AC413" t="s">
        <v>317</v>
      </c>
      <c r="AD413">
        <v>1</v>
      </c>
      <c r="AE413" t="s">
        <v>345</v>
      </c>
      <c r="AF413" t="str">
        <f t="shared" si="81"/>
        <v>negative directional</v>
      </c>
      <c r="AG413" t="str">
        <f t="shared" si="80"/>
        <v>negative directional</v>
      </c>
      <c r="AH413">
        <f t="shared" si="74"/>
        <v>-0.61317384402354203</v>
      </c>
      <c r="AI413">
        <f t="shared" si="78"/>
        <v>0.274150573132666</v>
      </c>
      <c r="AJ413">
        <f t="shared" si="75"/>
        <v>1</v>
      </c>
      <c r="AK413">
        <f t="shared" si="76"/>
        <v>0</v>
      </c>
      <c r="AL413">
        <f t="shared" si="77"/>
        <v>0</v>
      </c>
      <c r="AM413">
        <f t="shared" si="79"/>
        <v>0.11699999999999999</v>
      </c>
      <c r="AN413">
        <v>-1.4214156219131999</v>
      </c>
      <c r="AO413">
        <v>9.1741341051531293</v>
      </c>
      <c r="AP413">
        <v>0.88300000000000001</v>
      </c>
      <c r="AQ413">
        <v>106</v>
      </c>
      <c r="AR413">
        <v>-0.61317384402354203</v>
      </c>
      <c r="AS413">
        <v>0.274150573132666</v>
      </c>
      <c r="AT413">
        <v>-1.12894352207513</v>
      </c>
      <c r="AU413">
        <v>-8.4130399263813202E-2</v>
      </c>
      <c r="AV413">
        <v>813.44335007042298</v>
      </c>
      <c r="AW413">
        <v>3.2000000000000001E-2</v>
      </c>
      <c r="AX413">
        <v>-0.203356978063858</v>
      </c>
      <c r="AY413">
        <v>0.12812834905933801</v>
      </c>
      <c r="AZ413">
        <v>-0.452595732742338</v>
      </c>
      <c r="BA413">
        <v>3.7318448914447799E-2</v>
      </c>
      <c r="BB413">
        <v>1113.3067994906301</v>
      </c>
      <c r="BC413">
        <v>0.13200000000000001</v>
      </c>
    </row>
    <row r="414" spans="1:55" x14ac:dyDescent="0.25">
      <c r="A414">
        <v>13</v>
      </c>
      <c r="B414" t="s">
        <v>56</v>
      </c>
      <c r="C414" s="5">
        <v>2022</v>
      </c>
      <c r="D414" t="s">
        <v>58</v>
      </c>
      <c r="E414" s="3" t="s">
        <v>55</v>
      </c>
      <c r="F414" s="3" t="s">
        <v>54</v>
      </c>
      <c r="G414" s="1" t="s">
        <v>162</v>
      </c>
      <c r="H414" t="s">
        <v>24</v>
      </c>
      <c r="I414" t="s">
        <v>26</v>
      </c>
      <c r="J414" t="s">
        <v>62</v>
      </c>
      <c r="K414" t="s">
        <v>61</v>
      </c>
      <c r="L414" t="s">
        <v>29</v>
      </c>
      <c r="P414" t="s">
        <v>152</v>
      </c>
      <c r="Q414" t="s">
        <v>73</v>
      </c>
      <c r="R414" t="s">
        <v>172</v>
      </c>
      <c r="S414" t="s">
        <v>548</v>
      </c>
      <c r="T414" t="s">
        <v>196</v>
      </c>
      <c r="U414" t="s">
        <v>199</v>
      </c>
      <c r="V414" t="s">
        <v>13</v>
      </c>
      <c r="W414" t="s">
        <v>414</v>
      </c>
      <c r="X414" t="s">
        <v>205</v>
      </c>
      <c r="AA414" t="s">
        <v>580</v>
      </c>
      <c r="AB414" t="s">
        <v>345</v>
      </c>
      <c r="AC414" t="s">
        <v>317</v>
      </c>
      <c r="AD414">
        <v>1</v>
      </c>
      <c r="AE414" t="s">
        <v>345</v>
      </c>
      <c r="AF414" t="str">
        <f t="shared" si="81"/>
        <v>NA</v>
      </c>
      <c r="AG414" t="str">
        <f t="shared" si="80"/>
        <v>NA</v>
      </c>
      <c r="AH414" t="str">
        <f t="shared" si="74"/>
        <v>NA</v>
      </c>
      <c r="AI414" t="str">
        <f t="shared" si="78"/>
        <v>NA</v>
      </c>
      <c r="AJ414">
        <f t="shared" si="75"/>
        <v>0</v>
      </c>
      <c r="AK414">
        <f t="shared" si="76"/>
        <v>0</v>
      </c>
      <c r="AL414">
        <f t="shared" si="77"/>
        <v>0</v>
      </c>
      <c r="AM414">
        <f t="shared" si="79"/>
        <v>0.16900000000000004</v>
      </c>
      <c r="AN414">
        <v>-3.97169937115123E-3</v>
      </c>
      <c r="AO414">
        <v>51.468369438845102</v>
      </c>
      <c r="AP414">
        <v>0.83099999999999996</v>
      </c>
      <c r="AQ414">
        <v>106</v>
      </c>
      <c r="AR414">
        <v>0.16821101205571901</v>
      </c>
      <c r="AS414">
        <v>0.14080066855138601</v>
      </c>
      <c r="AT414">
        <v>-0.137592266328284</v>
      </c>
      <c r="AU414">
        <v>0.41313204757170802</v>
      </c>
      <c r="AV414">
        <v>1000</v>
      </c>
      <c r="AW414">
        <v>0.23400000000000001</v>
      </c>
      <c r="AX414">
        <v>1.8615556343002399E-3</v>
      </c>
      <c r="AY414">
        <v>0.147374818534107</v>
      </c>
      <c r="AZ414">
        <v>-0.26512666238704702</v>
      </c>
      <c r="BA414">
        <v>0.30203221307601802</v>
      </c>
      <c r="BB414">
        <v>1000</v>
      </c>
      <c r="BC414">
        <v>0.98399999999999999</v>
      </c>
    </row>
    <row r="415" spans="1:55" x14ac:dyDescent="0.25">
      <c r="A415">
        <v>13</v>
      </c>
      <c r="B415" t="s">
        <v>56</v>
      </c>
      <c r="C415" s="5">
        <v>2022</v>
      </c>
      <c r="D415" t="s">
        <v>58</v>
      </c>
      <c r="E415" s="3" t="s">
        <v>55</v>
      </c>
      <c r="F415" s="3" t="s">
        <v>54</v>
      </c>
      <c r="G415" s="1" t="s">
        <v>162</v>
      </c>
      <c r="H415" t="s">
        <v>24</v>
      </c>
      <c r="I415" t="s">
        <v>26</v>
      </c>
      <c r="J415" t="s">
        <v>62</v>
      </c>
      <c r="K415" t="s">
        <v>61</v>
      </c>
      <c r="L415" t="s">
        <v>29</v>
      </c>
      <c r="P415" t="s">
        <v>152</v>
      </c>
      <c r="Q415" t="s">
        <v>73</v>
      </c>
      <c r="R415" t="s">
        <v>172</v>
      </c>
      <c r="S415" t="s">
        <v>548</v>
      </c>
      <c r="T415" t="s">
        <v>80</v>
      </c>
      <c r="U415" t="s">
        <v>188</v>
      </c>
      <c r="V415" t="s">
        <v>13</v>
      </c>
      <c r="W415" t="s">
        <v>414</v>
      </c>
      <c r="X415" t="s">
        <v>205</v>
      </c>
      <c r="AA415" t="s">
        <v>580</v>
      </c>
      <c r="AB415" t="s">
        <v>345</v>
      </c>
      <c r="AC415" t="s">
        <v>317</v>
      </c>
      <c r="AD415">
        <v>1</v>
      </c>
      <c r="AE415" t="s">
        <v>345</v>
      </c>
      <c r="AF415" t="str">
        <f t="shared" si="81"/>
        <v>NA</v>
      </c>
      <c r="AG415" t="str">
        <f t="shared" si="80"/>
        <v>NA</v>
      </c>
      <c r="AH415" t="str">
        <f t="shared" si="74"/>
        <v>NA</v>
      </c>
      <c r="AI415" t="str">
        <f t="shared" si="78"/>
        <v>NA</v>
      </c>
      <c r="AJ415">
        <f t="shared" si="75"/>
        <v>0</v>
      </c>
      <c r="AK415">
        <f t="shared" si="76"/>
        <v>0</v>
      </c>
      <c r="AL415">
        <f t="shared" si="77"/>
        <v>0</v>
      </c>
      <c r="AM415">
        <f t="shared" si="79"/>
        <v>0.22799999999999998</v>
      </c>
      <c r="AN415">
        <v>-0.196024792284612</v>
      </c>
      <c r="AO415">
        <v>11.204396285076999</v>
      </c>
      <c r="AP415">
        <v>0.77200000000000002</v>
      </c>
      <c r="AQ415">
        <v>106</v>
      </c>
      <c r="AR415">
        <v>-6.5296802872253201E-2</v>
      </c>
      <c r="AS415">
        <v>0.19718005650349399</v>
      </c>
      <c r="AT415">
        <v>-0.43039855873212202</v>
      </c>
      <c r="AU415">
        <v>0.32319002473741398</v>
      </c>
      <c r="AV415">
        <v>1000</v>
      </c>
      <c r="AW415">
        <v>0.72599999999999998</v>
      </c>
      <c r="AX415">
        <v>-1.6988420187533399E-3</v>
      </c>
      <c r="AY415">
        <v>8.9789485656672205E-2</v>
      </c>
      <c r="AZ415">
        <v>-0.175856459740316</v>
      </c>
      <c r="BA415">
        <v>0.179072359765996</v>
      </c>
      <c r="BB415">
        <v>1000</v>
      </c>
      <c r="BC415">
        <v>0.95399999999999996</v>
      </c>
    </row>
    <row r="416" spans="1:55" x14ac:dyDescent="0.25">
      <c r="A416">
        <v>13</v>
      </c>
      <c r="B416" t="s">
        <v>56</v>
      </c>
      <c r="C416" s="5">
        <v>2022</v>
      </c>
      <c r="D416" t="s">
        <v>58</v>
      </c>
      <c r="E416" s="3" t="s">
        <v>55</v>
      </c>
      <c r="F416" s="3" t="s">
        <v>54</v>
      </c>
      <c r="G416" s="1" t="s">
        <v>162</v>
      </c>
      <c r="H416" t="s">
        <v>24</v>
      </c>
      <c r="I416" t="s">
        <v>26</v>
      </c>
      <c r="J416" t="s">
        <v>62</v>
      </c>
      <c r="K416" t="s">
        <v>61</v>
      </c>
      <c r="L416" t="s">
        <v>29</v>
      </c>
      <c r="P416" t="s">
        <v>152</v>
      </c>
      <c r="Q416" t="s">
        <v>73</v>
      </c>
      <c r="R416" t="s">
        <v>172</v>
      </c>
      <c r="S416" t="s">
        <v>548</v>
      </c>
      <c r="T416" t="s">
        <v>81</v>
      </c>
      <c r="U416" t="s">
        <v>189</v>
      </c>
      <c r="V416" t="s">
        <v>13</v>
      </c>
      <c r="W416" t="s">
        <v>414</v>
      </c>
      <c r="X416" t="s">
        <v>205</v>
      </c>
      <c r="AA416" t="s">
        <v>580</v>
      </c>
      <c r="AB416" t="s">
        <v>345</v>
      </c>
      <c r="AC416" t="s">
        <v>317</v>
      </c>
      <c r="AD416">
        <v>1</v>
      </c>
      <c r="AE416" t="s">
        <v>345</v>
      </c>
      <c r="AF416" t="str">
        <f t="shared" si="81"/>
        <v>NA</v>
      </c>
      <c r="AG416" t="str">
        <f t="shared" si="80"/>
        <v>NA</v>
      </c>
      <c r="AH416" t="str">
        <f t="shared" si="74"/>
        <v>NA</v>
      </c>
      <c r="AI416" t="str">
        <f t="shared" si="78"/>
        <v>NA</v>
      </c>
      <c r="AJ416">
        <f t="shared" si="75"/>
        <v>0</v>
      </c>
      <c r="AK416">
        <f t="shared" si="76"/>
        <v>0</v>
      </c>
      <c r="AL416">
        <f t="shared" si="77"/>
        <v>0</v>
      </c>
      <c r="AM416">
        <f t="shared" si="79"/>
        <v>0.21199999999999997</v>
      </c>
      <c r="AN416">
        <v>-0.24137854674253201</v>
      </c>
      <c r="AO416">
        <v>28.659106678327301</v>
      </c>
      <c r="AP416">
        <v>0.78800000000000003</v>
      </c>
      <c r="AQ416">
        <v>106</v>
      </c>
      <c r="AR416">
        <v>0.15573501786185101</v>
      </c>
      <c r="AS416">
        <v>0.164083774326824</v>
      </c>
      <c r="AT416">
        <v>-0.12822085223160701</v>
      </c>
      <c r="AU416">
        <v>0.513119410497893</v>
      </c>
      <c r="AV416">
        <v>1000</v>
      </c>
      <c r="AW416">
        <v>0.33400000000000002</v>
      </c>
      <c r="AX416">
        <v>3.6882303638809802E-2</v>
      </c>
      <c r="AY416">
        <v>0.11415705132616701</v>
      </c>
      <c r="AZ416">
        <v>-0.16871635066445401</v>
      </c>
      <c r="BA416">
        <v>0.28392607817659199</v>
      </c>
      <c r="BB416">
        <v>1142.45867323368</v>
      </c>
      <c r="BC416">
        <v>0.76</v>
      </c>
    </row>
    <row r="417" spans="1:55" x14ac:dyDescent="0.25">
      <c r="A417">
        <v>13</v>
      </c>
      <c r="B417" t="s">
        <v>56</v>
      </c>
      <c r="C417" s="5">
        <v>2022</v>
      </c>
      <c r="D417" t="s">
        <v>58</v>
      </c>
      <c r="E417" s="3" t="s">
        <v>55</v>
      </c>
      <c r="F417" s="3" t="s">
        <v>54</v>
      </c>
      <c r="G417" s="1" t="s">
        <v>162</v>
      </c>
      <c r="H417" t="s">
        <v>24</v>
      </c>
      <c r="I417" t="s">
        <v>26</v>
      </c>
      <c r="J417" t="s">
        <v>62</v>
      </c>
      <c r="K417" t="s">
        <v>61</v>
      </c>
      <c r="L417" t="s">
        <v>29</v>
      </c>
      <c r="P417" t="s">
        <v>152</v>
      </c>
      <c r="Q417" t="s">
        <v>73</v>
      </c>
      <c r="R417" t="s">
        <v>172</v>
      </c>
      <c r="S417" t="s">
        <v>548</v>
      </c>
      <c r="T417" t="s">
        <v>192</v>
      </c>
      <c r="U417" t="s">
        <v>193</v>
      </c>
      <c r="V417" t="s">
        <v>13</v>
      </c>
      <c r="W417" t="s">
        <v>414</v>
      </c>
      <c r="X417" t="s">
        <v>205</v>
      </c>
      <c r="AA417" t="s">
        <v>580</v>
      </c>
      <c r="AB417" t="s">
        <v>345</v>
      </c>
      <c r="AC417" t="s">
        <v>317</v>
      </c>
      <c r="AD417">
        <v>1</v>
      </c>
      <c r="AE417" t="s">
        <v>345</v>
      </c>
      <c r="AF417" t="str">
        <f t="shared" si="81"/>
        <v>NA</v>
      </c>
      <c r="AG417" t="str">
        <f t="shared" si="80"/>
        <v>NA</v>
      </c>
      <c r="AH417" t="str">
        <f t="shared" si="74"/>
        <v>NA</v>
      </c>
      <c r="AI417" t="str">
        <f t="shared" si="78"/>
        <v>NA</v>
      </c>
      <c r="AJ417">
        <f t="shared" si="75"/>
        <v>0</v>
      </c>
      <c r="AK417">
        <f t="shared" si="76"/>
        <v>0</v>
      </c>
      <c r="AL417">
        <f t="shared" si="77"/>
        <v>0</v>
      </c>
      <c r="AM417">
        <f t="shared" si="79"/>
        <v>0.19699999999999995</v>
      </c>
      <c r="AN417">
        <v>0.47272420323042702</v>
      </c>
      <c r="AO417">
        <v>33.995202775786098</v>
      </c>
      <c r="AP417">
        <v>0.80300000000000005</v>
      </c>
      <c r="AQ417">
        <v>106</v>
      </c>
      <c r="AR417">
        <v>0.15298188578756899</v>
      </c>
      <c r="AS417">
        <v>0.13733194706197499</v>
      </c>
      <c r="AT417">
        <v>-0.10365526264649801</v>
      </c>
      <c r="AU417">
        <v>0.42571966849936899</v>
      </c>
      <c r="AV417">
        <v>999.99999999999898</v>
      </c>
      <c r="AW417">
        <v>0.27800000000000002</v>
      </c>
      <c r="AX417">
        <v>-6.2245229596808602E-2</v>
      </c>
      <c r="AY417">
        <v>8.70228438712084E-2</v>
      </c>
      <c r="AZ417">
        <v>-0.22912984725553501</v>
      </c>
      <c r="BA417">
        <v>0.11706051332294</v>
      </c>
      <c r="BB417">
        <v>750.44002883738699</v>
      </c>
      <c r="BC417">
        <v>0.45800000000000002</v>
      </c>
    </row>
    <row r="418" spans="1:55" x14ac:dyDescent="0.25">
      <c r="A418">
        <v>13</v>
      </c>
      <c r="B418" t="s">
        <v>56</v>
      </c>
      <c r="C418" s="5">
        <v>2022</v>
      </c>
      <c r="D418" t="s">
        <v>58</v>
      </c>
      <c r="E418" s="3" t="s">
        <v>55</v>
      </c>
      <c r="F418" s="3" t="s">
        <v>54</v>
      </c>
      <c r="G418" s="1" t="s">
        <v>162</v>
      </c>
      <c r="H418" t="s">
        <v>24</v>
      </c>
      <c r="I418" t="s">
        <v>26</v>
      </c>
      <c r="J418" t="s">
        <v>62</v>
      </c>
      <c r="K418" t="s">
        <v>61</v>
      </c>
      <c r="L418" t="s">
        <v>29</v>
      </c>
      <c r="P418" t="s">
        <v>152</v>
      </c>
      <c r="Q418" t="s">
        <v>73</v>
      </c>
      <c r="R418" t="s">
        <v>172</v>
      </c>
      <c r="S418" t="s">
        <v>548</v>
      </c>
      <c r="T418" t="s">
        <v>195</v>
      </c>
      <c r="U418" t="s">
        <v>194</v>
      </c>
      <c r="V418" t="s">
        <v>13</v>
      </c>
      <c r="W418" t="s">
        <v>414</v>
      </c>
      <c r="X418" t="s">
        <v>205</v>
      </c>
      <c r="AA418" t="s">
        <v>580</v>
      </c>
      <c r="AB418" t="s">
        <v>345</v>
      </c>
      <c r="AC418" t="s">
        <v>317</v>
      </c>
      <c r="AD418">
        <v>1</v>
      </c>
      <c r="AE418" t="s">
        <v>345</v>
      </c>
      <c r="AF418" t="str">
        <f t="shared" si="81"/>
        <v>NA</v>
      </c>
      <c r="AG418" t="str">
        <f t="shared" si="80"/>
        <v>NA</v>
      </c>
      <c r="AH418" t="str">
        <f t="shared" si="74"/>
        <v>NA</v>
      </c>
      <c r="AI418" t="str">
        <f t="shared" si="78"/>
        <v>NA</v>
      </c>
      <c r="AJ418">
        <f t="shared" si="75"/>
        <v>0</v>
      </c>
      <c r="AK418">
        <f t="shared" si="76"/>
        <v>0</v>
      </c>
      <c r="AL418">
        <f t="shared" si="77"/>
        <v>0</v>
      </c>
      <c r="AM418">
        <f t="shared" si="79"/>
        <v>0.16800000000000004</v>
      </c>
      <c r="AN418">
        <v>-0.43079461535312402</v>
      </c>
      <c r="AO418">
        <v>503.66661452737497</v>
      </c>
      <c r="AP418">
        <v>0.83199999999999996</v>
      </c>
      <c r="AQ418">
        <v>106</v>
      </c>
      <c r="AR418">
        <v>7.3801048631445196E-2</v>
      </c>
      <c r="AS418">
        <v>0.14209794101832901</v>
      </c>
      <c r="AT418">
        <v>-0.209753072078456</v>
      </c>
      <c r="AU418">
        <v>0.34669368932736699</v>
      </c>
      <c r="AV418">
        <v>1000</v>
      </c>
      <c r="AW418">
        <v>0.6</v>
      </c>
      <c r="AX418">
        <v>2.0101432124284401E-2</v>
      </c>
      <c r="AY418">
        <v>8.85972082260785E-2</v>
      </c>
      <c r="AZ418">
        <v>-0.14982444707857201</v>
      </c>
      <c r="BA418">
        <v>0.18864466395825699</v>
      </c>
      <c r="BB418">
        <v>999.99999999999898</v>
      </c>
      <c r="BC418">
        <v>0.82399999999999995</v>
      </c>
    </row>
    <row r="419" spans="1:55" x14ac:dyDescent="0.25">
      <c r="A419">
        <v>13</v>
      </c>
      <c r="B419" t="s">
        <v>56</v>
      </c>
      <c r="C419" s="5">
        <v>2022</v>
      </c>
      <c r="D419" t="s">
        <v>58</v>
      </c>
      <c r="E419" s="3" t="s">
        <v>55</v>
      </c>
      <c r="F419" s="3" t="s">
        <v>54</v>
      </c>
      <c r="G419" s="1" t="s">
        <v>162</v>
      </c>
      <c r="H419" t="s">
        <v>24</v>
      </c>
      <c r="I419" t="s">
        <v>26</v>
      </c>
      <c r="J419" t="s">
        <v>62</v>
      </c>
      <c r="K419" t="s">
        <v>61</v>
      </c>
      <c r="L419" t="s">
        <v>29</v>
      </c>
      <c r="P419" t="s">
        <v>152</v>
      </c>
      <c r="Q419" t="s">
        <v>73</v>
      </c>
      <c r="R419" t="s">
        <v>172</v>
      </c>
      <c r="S419" t="s">
        <v>548</v>
      </c>
      <c r="T419" t="s">
        <v>82</v>
      </c>
      <c r="U419" t="s">
        <v>190</v>
      </c>
      <c r="V419" t="s">
        <v>13</v>
      </c>
      <c r="W419" t="s">
        <v>414</v>
      </c>
      <c r="X419" t="s">
        <v>205</v>
      </c>
      <c r="AA419" t="s">
        <v>580</v>
      </c>
      <c r="AB419" t="s">
        <v>345</v>
      </c>
      <c r="AC419" t="s">
        <v>317</v>
      </c>
      <c r="AD419">
        <v>1</v>
      </c>
      <c r="AE419" t="s">
        <v>345</v>
      </c>
      <c r="AF419" t="str">
        <f t="shared" si="81"/>
        <v>NA</v>
      </c>
      <c r="AG419" t="str">
        <f t="shared" si="80"/>
        <v>NA</v>
      </c>
      <c r="AH419" t="str">
        <f t="shared" si="74"/>
        <v>NA</v>
      </c>
      <c r="AI419" t="str">
        <f t="shared" si="78"/>
        <v>NA</v>
      </c>
      <c r="AJ419">
        <f t="shared" si="75"/>
        <v>0</v>
      </c>
      <c r="AK419">
        <f t="shared" si="76"/>
        <v>0</v>
      </c>
      <c r="AL419">
        <f t="shared" si="77"/>
        <v>0</v>
      </c>
      <c r="AM419">
        <f t="shared" si="79"/>
        <v>0.46599999999999997</v>
      </c>
      <c r="AN419">
        <v>1.2815145085091</v>
      </c>
      <c r="AO419">
        <v>44.967514962775297</v>
      </c>
      <c r="AP419">
        <v>0.53400000000000003</v>
      </c>
      <c r="AQ419">
        <v>106</v>
      </c>
      <c r="AR419">
        <v>0.35420780521050099</v>
      </c>
      <c r="AS419">
        <v>0.208309015254805</v>
      </c>
      <c r="AT419">
        <v>-3.9812760602217202E-2</v>
      </c>
      <c r="AU419">
        <v>0.77360438100004103</v>
      </c>
      <c r="AV419">
        <v>1000</v>
      </c>
      <c r="AW419">
        <v>8.8000000000000106E-2</v>
      </c>
      <c r="AX419">
        <v>-3.5871219641521901E-2</v>
      </c>
      <c r="AY419">
        <v>8.5335192183418701E-2</v>
      </c>
      <c r="AZ419">
        <v>-0.22501287989871299</v>
      </c>
      <c r="BA419">
        <v>0.116224786281236</v>
      </c>
      <c r="BB419">
        <v>1302.75520207564</v>
      </c>
      <c r="BC419">
        <v>0.68400000000000005</v>
      </c>
    </row>
    <row r="420" spans="1:55" x14ac:dyDescent="0.25">
      <c r="A420">
        <v>13</v>
      </c>
      <c r="B420" t="s">
        <v>56</v>
      </c>
      <c r="C420" s="5">
        <v>2022</v>
      </c>
      <c r="D420" t="s">
        <v>58</v>
      </c>
      <c r="E420" s="3" t="s">
        <v>55</v>
      </c>
      <c r="F420" s="3" t="s">
        <v>54</v>
      </c>
      <c r="G420" s="1" t="s">
        <v>162</v>
      </c>
      <c r="H420" t="s">
        <v>24</v>
      </c>
      <c r="I420" t="s">
        <v>26</v>
      </c>
      <c r="J420" t="s">
        <v>62</v>
      </c>
      <c r="K420" t="s">
        <v>61</v>
      </c>
      <c r="L420" t="s">
        <v>29</v>
      </c>
      <c r="P420" t="s">
        <v>152</v>
      </c>
      <c r="Q420" t="s">
        <v>73</v>
      </c>
      <c r="R420" t="s">
        <v>172</v>
      </c>
      <c r="S420" t="s">
        <v>548</v>
      </c>
      <c r="T420" t="s">
        <v>83</v>
      </c>
      <c r="U420" t="s">
        <v>191</v>
      </c>
      <c r="V420" t="s">
        <v>13</v>
      </c>
      <c r="W420" t="s">
        <v>414</v>
      </c>
      <c r="X420" t="s">
        <v>205</v>
      </c>
      <c r="AA420" t="s">
        <v>580</v>
      </c>
      <c r="AB420" t="s">
        <v>345</v>
      </c>
      <c r="AC420" t="s">
        <v>317</v>
      </c>
      <c r="AD420">
        <v>1</v>
      </c>
      <c r="AE420" t="s">
        <v>345</v>
      </c>
      <c r="AF420" t="str">
        <f t="shared" si="81"/>
        <v>NA</v>
      </c>
      <c r="AG420" t="str">
        <f t="shared" si="80"/>
        <v>NA</v>
      </c>
      <c r="AH420" t="str">
        <f t="shared" si="74"/>
        <v>NA</v>
      </c>
      <c r="AI420" t="str">
        <f t="shared" si="78"/>
        <v>NA</v>
      </c>
      <c r="AJ420">
        <f t="shared" si="75"/>
        <v>0</v>
      </c>
      <c r="AK420">
        <f t="shared" si="76"/>
        <v>0</v>
      </c>
      <c r="AL420">
        <f t="shared" si="77"/>
        <v>0</v>
      </c>
      <c r="AM420">
        <f t="shared" si="79"/>
        <v>0.14900000000000002</v>
      </c>
      <c r="AN420">
        <v>-6.1857433753760398E-2</v>
      </c>
      <c r="AO420">
        <v>33.609229689429398</v>
      </c>
      <c r="AP420">
        <v>0.85099999999999998</v>
      </c>
      <c r="AQ420">
        <v>106</v>
      </c>
      <c r="AR420">
        <v>5.02882283585405E-2</v>
      </c>
      <c r="AS420">
        <v>0.14088427923092001</v>
      </c>
      <c r="AT420">
        <v>-0.23593008436728299</v>
      </c>
      <c r="AU420">
        <v>0.33198593882843902</v>
      </c>
      <c r="AV420">
        <v>999.99999999999898</v>
      </c>
      <c r="AW420">
        <v>0.69</v>
      </c>
      <c r="AX420">
        <v>4.2458169553530697E-2</v>
      </c>
      <c r="AY420">
        <v>8.6393614105338704E-2</v>
      </c>
      <c r="AZ420">
        <v>-0.13040493315474999</v>
      </c>
      <c r="BA420">
        <v>0.19476045534247499</v>
      </c>
      <c r="BB420">
        <v>1000</v>
      </c>
      <c r="BC420">
        <v>0.626</v>
      </c>
    </row>
    <row r="421" spans="1:55" x14ac:dyDescent="0.25">
      <c r="A421">
        <v>14</v>
      </c>
      <c r="B421" t="s">
        <v>86</v>
      </c>
      <c r="C421">
        <v>2021</v>
      </c>
      <c r="D421" t="s">
        <v>87</v>
      </c>
      <c r="E421" s="3" t="s">
        <v>88</v>
      </c>
      <c r="F421" s="3" t="s">
        <v>89</v>
      </c>
      <c r="G421" s="1" t="s">
        <v>162</v>
      </c>
      <c r="H421" t="s">
        <v>24</v>
      </c>
      <c r="I421" t="s">
        <v>26</v>
      </c>
      <c r="J421" t="s">
        <v>84</v>
      </c>
      <c r="K421" t="s">
        <v>85</v>
      </c>
      <c r="L421" t="s">
        <v>29</v>
      </c>
      <c r="M421" t="s">
        <v>257</v>
      </c>
      <c r="N421" t="s">
        <v>244</v>
      </c>
      <c r="O421" t="s">
        <v>248</v>
      </c>
      <c r="P421" t="s">
        <v>152</v>
      </c>
      <c r="Q421" t="s">
        <v>47</v>
      </c>
      <c r="R421" t="s">
        <v>245</v>
      </c>
      <c r="S421" t="s">
        <v>548</v>
      </c>
      <c r="T421" t="s">
        <v>241</v>
      </c>
      <c r="U421" t="s">
        <v>226</v>
      </c>
      <c r="V421" t="s">
        <v>13</v>
      </c>
      <c r="AA421" t="s">
        <v>246</v>
      </c>
      <c r="AB421">
        <v>0</v>
      </c>
      <c r="AC421" t="s">
        <v>136</v>
      </c>
      <c r="AD421" t="s">
        <v>345</v>
      </c>
      <c r="AE421" t="s">
        <v>343</v>
      </c>
      <c r="AF421" t="str">
        <f t="shared" si="81"/>
        <v>NA</v>
      </c>
      <c r="AG421" t="str">
        <f t="shared" si="80"/>
        <v>NA</v>
      </c>
      <c r="AH421" t="str">
        <f t="shared" si="74"/>
        <v>NA</v>
      </c>
      <c r="AI421" t="str">
        <f t="shared" si="78"/>
        <v>NA</v>
      </c>
      <c r="AJ421">
        <f t="shared" si="75"/>
        <v>0</v>
      </c>
      <c r="AK421">
        <f t="shared" si="76"/>
        <v>0</v>
      </c>
      <c r="AL421">
        <f t="shared" si="77"/>
        <v>0</v>
      </c>
      <c r="AM421">
        <f t="shared" si="79"/>
        <v>9.7999999999999976E-2</v>
      </c>
      <c r="AN421">
        <v>-2.6455848590422298E-2</v>
      </c>
      <c r="AO421">
        <v>43.239389045321303</v>
      </c>
      <c r="AP421">
        <v>0.90200000000000002</v>
      </c>
      <c r="AQ421">
        <v>232</v>
      </c>
      <c r="AR421">
        <v>-1643.32347868549</v>
      </c>
      <c r="AS421">
        <v>98770.899606794701</v>
      </c>
      <c r="AT421">
        <v>-191413.39684587001</v>
      </c>
      <c r="AU421">
        <v>185256.17060819099</v>
      </c>
      <c r="AV421">
        <v>1000</v>
      </c>
      <c r="AW421">
        <v>0.998</v>
      </c>
      <c r="AX421">
        <v>-3668.0121481843698</v>
      </c>
      <c r="AY421">
        <v>101390.503819358</v>
      </c>
      <c r="AZ421">
        <v>-180900.71526887201</v>
      </c>
      <c r="BA421">
        <v>211377.73862476199</v>
      </c>
      <c r="BB421">
        <v>1000</v>
      </c>
      <c r="BC421">
        <v>0.98</v>
      </c>
    </row>
    <row r="422" spans="1:55" x14ac:dyDescent="0.25">
      <c r="A422">
        <v>14</v>
      </c>
      <c r="B422" t="s">
        <v>86</v>
      </c>
      <c r="C422">
        <v>2021</v>
      </c>
      <c r="D422" t="s">
        <v>87</v>
      </c>
      <c r="E422" s="3" t="s">
        <v>88</v>
      </c>
      <c r="F422" s="3" t="s">
        <v>89</v>
      </c>
      <c r="G422" s="1" t="s">
        <v>162</v>
      </c>
      <c r="H422" t="s">
        <v>24</v>
      </c>
      <c r="I422" t="s">
        <v>26</v>
      </c>
      <c r="J422" t="s">
        <v>84</v>
      </c>
      <c r="K422" t="s">
        <v>85</v>
      </c>
      <c r="L422" t="s">
        <v>29</v>
      </c>
      <c r="M422" t="s">
        <v>257</v>
      </c>
      <c r="N422" t="s">
        <v>244</v>
      </c>
      <c r="O422" t="s">
        <v>248</v>
      </c>
      <c r="P422" t="s">
        <v>152</v>
      </c>
      <c r="Q422" t="s">
        <v>47</v>
      </c>
      <c r="R422" t="s">
        <v>245</v>
      </c>
      <c r="S422" t="s">
        <v>548</v>
      </c>
      <c r="T422" t="s">
        <v>242</v>
      </c>
      <c r="U422" t="s">
        <v>224</v>
      </c>
      <c r="V422" t="s">
        <v>13</v>
      </c>
      <c r="AA422" t="s">
        <v>246</v>
      </c>
      <c r="AB422">
        <v>0</v>
      </c>
      <c r="AC422" t="s">
        <v>136</v>
      </c>
      <c r="AD422" t="s">
        <v>345</v>
      </c>
      <c r="AE422" t="s">
        <v>345</v>
      </c>
      <c r="AF422" t="str">
        <f t="shared" si="81"/>
        <v>NA</v>
      </c>
      <c r="AG422" t="str">
        <f t="shared" si="80"/>
        <v>NA</v>
      </c>
      <c r="AH422" t="str">
        <f t="shared" si="74"/>
        <v>NA</v>
      </c>
      <c r="AI422" t="str">
        <f t="shared" si="78"/>
        <v>NA</v>
      </c>
      <c r="AJ422">
        <f t="shared" si="75"/>
        <v>0</v>
      </c>
      <c r="AK422">
        <f t="shared" si="76"/>
        <v>0</v>
      </c>
      <c r="AL422">
        <f t="shared" si="77"/>
        <v>0</v>
      </c>
      <c r="AM422">
        <f t="shared" si="79"/>
        <v>0.11399999999999999</v>
      </c>
      <c r="AN422">
        <v>1.5067567918557701E-2</v>
      </c>
      <c r="AO422">
        <v>28.970522986079299</v>
      </c>
      <c r="AP422">
        <v>0.88600000000000001</v>
      </c>
      <c r="AQ422">
        <v>232</v>
      </c>
      <c r="AR422">
        <v>-6306.2305107566399</v>
      </c>
      <c r="AS422">
        <v>104181.57323170399</v>
      </c>
      <c r="AT422">
        <v>-181673.25880946001</v>
      </c>
      <c r="AU422">
        <v>225050.884767913</v>
      </c>
      <c r="AV422">
        <v>1000</v>
      </c>
      <c r="AW422">
        <v>0.94399999999999995</v>
      </c>
      <c r="AX422">
        <v>8500.6311832767005</v>
      </c>
      <c r="AY422">
        <v>102440.45650018399</v>
      </c>
      <c r="AZ422">
        <v>-187845.044907745</v>
      </c>
      <c r="BA422">
        <v>210771.52037800799</v>
      </c>
      <c r="BB422">
        <v>1000</v>
      </c>
      <c r="BC422">
        <v>0.93</v>
      </c>
    </row>
    <row r="423" spans="1:55" x14ac:dyDescent="0.25">
      <c r="A423">
        <v>14</v>
      </c>
      <c r="B423" t="s">
        <v>86</v>
      </c>
      <c r="C423">
        <v>2021</v>
      </c>
      <c r="D423" t="s">
        <v>87</v>
      </c>
      <c r="E423" s="3" t="s">
        <v>88</v>
      </c>
      <c r="F423" s="3" t="s">
        <v>89</v>
      </c>
      <c r="G423" s="1" t="s">
        <v>162</v>
      </c>
      <c r="H423" t="s">
        <v>24</v>
      </c>
      <c r="I423" t="s">
        <v>26</v>
      </c>
      <c r="J423" t="s">
        <v>84</v>
      </c>
      <c r="K423" t="s">
        <v>85</v>
      </c>
      <c r="L423" t="s">
        <v>29</v>
      </c>
      <c r="M423" t="s">
        <v>257</v>
      </c>
      <c r="N423" t="s">
        <v>244</v>
      </c>
      <c r="O423" t="s">
        <v>248</v>
      </c>
      <c r="P423" t="s">
        <v>152</v>
      </c>
      <c r="Q423" t="s">
        <v>47</v>
      </c>
      <c r="R423" t="s">
        <v>245</v>
      </c>
      <c r="S423" t="s">
        <v>548</v>
      </c>
      <c r="T423" t="s">
        <v>232</v>
      </c>
      <c r="U423" t="s">
        <v>218</v>
      </c>
      <c r="V423" t="s">
        <v>13</v>
      </c>
      <c r="AA423" t="s">
        <v>246</v>
      </c>
      <c r="AB423">
        <v>0</v>
      </c>
      <c r="AC423" t="s">
        <v>136</v>
      </c>
      <c r="AD423" t="s">
        <v>345</v>
      </c>
      <c r="AE423" t="s">
        <v>345</v>
      </c>
      <c r="AF423" t="str">
        <f t="shared" si="81"/>
        <v>NA</v>
      </c>
      <c r="AG423" t="str">
        <f t="shared" si="80"/>
        <v>NA</v>
      </c>
      <c r="AH423" t="str">
        <f t="shared" si="74"/>
        <v>NA</v>
      </c>
      <c r="AI423" t="str">
        <f t="shared" si="78"/>
        <v>NA</v>
      </c>
      <c r="AJ423">
        <f t="shared" si="75"/>
        <v>0</v>
      </c>
      <c r="AK423">
        <f t="shared" si="76"/>
        <v>0</v>
      </c>
      <c r="AL423">
        <f t="shared" si="77"/>
        <v>0</v>
      </c>
      <c r="AM423">
        <f t="shared" si="79"/>
        <v>9.8999999999999977E-2</v>
      </c>
      <c r="AN423">
        <v>-4.1283156761435298E-2</v>
      </c>
      <c r="AO423">
        <v>8.61711270527727</v>
      </c>
      <c r="AP423">
        <v>0.90100000000000002</v>
      </c>
      <c r="AQ423">
        <v>232</v>
      </c>
      <c r="AR423">
        <v>-5217.1791788916498</v>
      </c>
      <c r="AS423">
        <v>100170.230910272</v>
      </c>
      <c r="AT423">
        <v>-186056.016623726</v>
      </c>
      <c r="AU423">
        <v>206561.02187108301</v>
      </c>
      <c r="AV423">
        <v>999.99999999999898</v>
      </c>
      <c r="AW423">
        <v>0.95</v>
      </c>
      <c r="AX423">
        <v>-3079.3302125057298</v>
      </c>
      <c r="AY423">
        <v>98346.177758069403</v>
      </c>
      <c r="AZ423">
        <v>-198291.792992256</v>
      </c>
      <c r="BA423">
        <v>182984.59428403701</v>
      </c>
      <c r="BB423">
        <v>1000</v>
      </c>
      <c r="BC423">
        <v>0.97599999999999998</v>
      </c>
    </row>
    <row r="424" spans="1:55" x14ac:dyDescent="0.25">
      <c r="A424">
        <v>14</v>
      </c>
      <c r="B424" t="s">
        <v>86</v>
      </c>
      <c r="C424">
        <v>2021</v>
      </c>
      <c r="D424" t="s">
        <v>87</v>
      </c>
      <c r="E424" s="3" t="s">
        <v>88</v>
      </c>
      <c r="F424" s="3" t="s">
        <v>89</v>
      </c>
      <c r="G424" s="1" t="s">
        <v>162</v>
      </c>
      <c r="H424" t="s">
        <v>24</v>
      </c>
      <c r="I424" t="s">
        <v>26</v>
      </c>
      <c r="J424" t="s">
        <v>84</v>
      </c>
      <c r="K424" t="s">
        <v>85</v>
      </c>
      <c r="L424" t="s">
        <v>29</v>
      </c>
      <c r="M424" t="s">
        <v>257</v>
      </c>
      <c r="N424" t="s">
        <v>244</v>
      </c>
      <c r="O424" t="s">
        <v>248</v>
      </c>
      <c r="P424" t="s">
        <v>152</v>
      </c>
      <c r="Q424" t="s">
        <v>47</v>
      </c>
      <c r="R424" t="s">
        <v>245</v>
      </c>
      <c r="S424" t="s">
        <v>548</v>
      </c>
      <c r="T424" t="s">
        <v>229</v>
      </c>
      <c r="U424" t="s">
        <v>229</v>
      </c>
      <c r="V424" t="s">
        <v>13</v>
      </c>
      <c r="AA424" t="s">
        <v>246</v>
      </c>
      <c r="AB424">
        <v>0</v>
      </c>
      <c r="AC424" t="s">
        <v>136</v>
      </c>
      <c r="AD424" t="s">
        <v>345</v>
      </c>
      <c r="AE424" t="s">
        <v>345</v>
      </c>
      <c r="AF424" t="str">
        <f t="shared" si="81"/>
        <v>NA</v>
      </c>
      <c r="AG424" t="str">
        <f t="shared" si="80"/>
        <v>NA</v>
      </c>
      <c r="AH424" t="str">
        <f t="shared" si="74"/>
        <v>NA</v>
      </c>
      <c r="AI424" t="str">
        <f t="shared" si="78"/>
        <v>NA</v>
      </c>
      <c r="AJ424">
        <f t="shared" si="75"/>
        <v>0</v>
      </c>
      <c r="AK424">
        <f t="shared" si="76"/>
        <v>0</v>
      </c>
      <c r="AL424">
        <f t="shared" si="77"/>
        <v>0</v>
      </c>
      <c r="AM424">
        <f t="shared" si="79"/>
        <v>0.10999999999999999</v>
      </c>
      <c r="AN424">
        <v>-2.4068627629728199E-2</v>
      </c>
      <c r="AO424">
        <v>61.479505759150399</v>
      </c>
      <c r="AP424">
        <v>0.89</v>
      </c>
      <c r="AQ424">
        <v>232</v>
      </c>
      <c r="AR424">
        <v>5323.9863011100397</v>
      </c>
      <c r="AS424">
        <v>100489.60841201</v>
      </c>
      <c r="AT424">
        <v>-198079.54173258401</v>
      </c>
      <c r="AU424">
        <v>181907.59571315299</v>
      </c>
      <c r="AV424">
        <v>1000</v>
      </c>
      <c r="AW424">
        <v>0.99</v>
      </c>
      <c r="AX424">
        <v>1084.12343169722</v>
      </c>
      <c r="AY424">
        <v>99010.327058964205</v>
      </c>
      <c r="AZ424">
        <v>-191690.88699197999</v>
      </c>
      <c r="BA424">
        <v>199085.762917871</v>
      </c>
      <c r="BB424">
        <v>1000</v>
      </c>
      <c r="BC424">
        <v>0.97399999999999998</v>
      </c>
    </row>
    <row r="425" spans="1:55" x14ac:dyDescent="0.25">
      <c r="A425">
        <v>14</v>
      </c>
      <c r="B425" t="s">
        <v>86</v>
      </c>
      <c r="C425">
        <v>2021</v>
      </c>
      <c r="D425" t="s">
        <v>87</v>
      </c>
      <c r="E425" s="3" t="s">
        <v>88</v>
      </c>
      <c r="F425" s="3" t="s">
        <v>89</v>
      </c>
      <c r="G425" s="1" t="s">
        <v>162</v>
      </c>
      <c r="H425" t="s">
        <v>24</v>
      </c>
      <c r="I425" t="s">
        <v>26</v>
      </c>
      <c r="J425" t="s">
        <v>84</v>
      </c>
      <c r="K425" t="s">
        <v>85</v>
      </c>
      <c r="L425" t="s">
        <v>29</v>
      </c>
      <c r="M425" t="s">
        <v>257</v>
      </c>
      <c r="N425" t="s">
        <v>244</v>
      </c>
      <c r="O425" t="s">
        <v>248</v>
      </c>
      <c r="P425" t="s">
        <v>152</v>
      </c>
      <c r="Q425" t="s">
        <v>47</v>
      </c>
      <c r="R425" t="s">
        <v>245</v>
      </c>
      <c r="S425" t="s">
        <v>548</v>
      </c>
      <c r="T425" t="s">
        <v>243</v>
      </c>
      <c r="U425" t="s">
        <v>227</v>
      </c>
      <c r="V425" t="s">
        <v>13</v>
      </c>
      <c r="AA425" t="s">
        <v>246</v>
      </c>
      <c r="AB425">
        <v>0</v>
      </c>
      <c r="AC425" t="s">
        <v>136</v>
      </c>
      <c r="AD425" t="s">
        <v>345</v>
      </c>
      <c r="AE425" t="s">
        <v>345</v>
      </c>
      <c r="AF425" t="str">
        <f t="shared" si="81"/>
        <v>NA</v>
      </c>
      <c r="AG425" t="str">
        <f t="shared" si="80"/>
        <v>NA</v>
      </c>
      <c r="AH425" t="str">
        <f t="shared" si="74"/>
        <v>NA</v>
      </c>
      <c r="AI425" t="str">
        <f t="shared" si="78"/>
        <v>NA</v>
      </c>
      <c r="AJ425">
        <f t="shared" si="75"/>
        <v>0</v>
      </c>
      <c r="AK425">
        <f t="shared" si="76"/>
        <v>0</v>
      </c>
      <c r="AL425">
        <f t="shared" si="77"/>
        <v>0</v>
      </c>
      <c r="AM425">
        <f t="shared" si="79"/>
        <v>0.11699999999999999</v>
      </c>
      <c r="AN425">
        <v>-1.1606195412373101E-3</v>
      </c>
      <c r="AO425">
        <v>26.975140585289601</v>
      </c>
      <c r="AP425">
        <v>0.88300000000000001</v>
      </c>
      <c r="AQ425">
        <v>232</v>
      </c>
      <c r="AR425">
        <v>348.92048777931598</v>
      </c>
      <c r="AS425">
        <v>100028.37906274501</v>
      </c>
      <c r="AT425">
        <v>-187030.81057157699</v>
      </c>
      <c r="AU425">
        <v>190891.61616246999</v>
      </c>
      <c r="AV425">
        <v>1029.5296844428001</v>
      </c>
      <c r="AW425">
        <v>0.99199999999999999</v>
      </c>
      <c r="AX425">
        <v>4181.7985736340797</v>
      </c>
      <c r="AY425">
        <v>100296.264199169</v>
      </c>
      <c r="AZ425">
        <v>-207710.83908427801</v>
      </c>
      <c r="BA425">
        <v>203167.64398820899</v>
      </c>
      <c r="BB425">
        <v>1000</v>
      </c>
      <c r="BC425">
        <v>0.93799999999999994</v>
      </c>
    </row>
    <row r="426" spans="1:55" x14ac:dyDescent="0.25">
      <c r="A426">
        <v>14</v>
      </c>
      <c r="B426" t="s">
        <v>86</v>
      </c>
      <c r="C426">
        <v>2021</v>
      </c>
      <c r="D426" t="s">
        <v>87</v>
      </c>
      <c r="E426" s="3" t="s">
        <v>88</v>
      </c>
      <c r="F426" s="3" t="s">
        <v>89</v>
      </c>
      <c r="G426" s="1" t="s">
        <v>162</v>
      </c>
      <c r="H426" t="s">
        <v>24</v>
      </c>
      <c r="I426" t="s">
        <v>26</v>
      </c>
      <c r="J426" t="s">
        <v>84</v>
      </c>
      <c r="K426" t="s">
        <v>85</v>
      </c>
      <c r="L426" t="s">
        <v>29</v>
      </c>
      <c r="M426" t="s">
        <v>257</v>
      </c>
      <c r="N426" t="s">
        <v>244</v>
      </c>
      <c r="O426" t="s">
        <v>248</v>
      </c>
      <c r="P426" t="s">
        <v>152</v>
      </c>
      <c r="Q426" t="s">
        <v>47</v>
      </c>
      <c r="R426" t="s">
        <v>245</v>
      </c>
      <c r="S426" t="s">
        <v>548</v>
      </c>
      <c r="T426" t="s">
        <v>236</v>
      </c>
      <c r="U426" t="s">
        <v>213</v>
      </c>
      <c r="V426" t="s">
        <v>13</v>
      </c>
      <c r="AA426" t="s">
        <v>246</v>
      </c>
      <c r="AB426">
        <v>0</v>
      </c>
      <c r="AC426" t="s">
        <v>136</v>
      </c>
      <c r="AD426" t="s">
        <v>345</v>
      </c>
      <c r="AE426" t="s">
        <v>345</v>
      </c>
      <c r="AF426" t="str">
        <f t="shared" si="81"/>
        <v>NA</v>
      </c>
      <c r="AG426" t="str">
        <f t="shared" si="80"/>
        <v>NA</v>
      </c>
      <c r="AH426" t="str">
        <f t="shared" si="74"/>
        <v>NA</v>
      </c>
      <c r="AI426" t="str">
        <f t="shared" si="78"/>
        <v>NA</v>
      </c>
      <c r="AJ426">
        <f t="shared" si="75"/>
        <v>0</v>
      </c>
      <c r="AK426">
        <f t="shared" si="76"/>
        <v>0</v>
      </c>
      <c r="AL426">
        <f t="shared" si="77"/>
        <v>0</v>
      </c>
      <c r="AM426">
        <f t="shared" si="79"/>
        <v>9.7999999999999976E-2</v>
      </c>
      <c r="AN426">
        <v>-3.9575237900017698E-2</v>
      </c>
      <c r="AO426">
        <v>29.160192830207102</v>
      </c>
      <c r="AP426">
        <v>0.90200000000000002</v>
      </c>
      <c r="AQ426">
        <v>232</v>
      </c>
      <c r="AR426">
        <v>2013.8210744737901</v>
      </c>
      <c r="AS426">
        <v>98091.637749374597</v>
      </c>
      <c r="AT426">
        <v>-177533.98335478501</v>
      </c>
      <c r="AU426">
        <v>199591.88240937699</v>
      </c>
      <c r="AV426">
        <v>1112.6577022081699</v>
      </c>
      <c r="AW426">
        <v>0.99399999999999999</v>
      </c>
      <c r="AX426">
        <v>4842.9175996656204</v>
      </c>
      <c r="AY426">
        <v>97603.630750646407</v>
      </c>
      <c r="AZ426">
        <v>-166388.00425775899</v>
      </c>
      <c r="BA426">
        <v>201819.79491356399</v>
      </c>
      <c r="BB426">
        <v>999.99999999999898</v>
      </c>
      <c r="BC426">
        <v>0.96</v>
      </c>
    </row>
    <row r="427" spans="1:55" x14ac:dyDescent="0.25">
      <c r="A427">
        <v>14</v>
      </c>
      <c r="B427" t="s">
        <v>86</v>
      </c>
      <c r="C427">
        <v>2021</v>
      </c>
      <c r="D427" t="s">
        <v>87</v>
      </c>
      <c r="E427" s="3" t="s">
        <v>88</v>
      </c>
      <c r="F427" s="3" t="s">
        <v>89</v>
      </c>
      <c r="G427" s="1" t="s">
        <v>162</v>
      </c>
      <c r="H427" t="s">
        <v>24</v>
      </c>
      <c r="I427" t="s">
        <v>26</v>
      </c>
      <c r="J427" t="s">
        <v>84</v>
      </c>
      <c r="K427" t="s">
        <v>85</v>
      </c>
      <c r="L427" t="s">
        <v>29</v>
      </c>
      <c r="M427" t="s">
        <v>257</v>
      </c>
      <c r="N427" t="s">
        <v>244</v>
      </c>
      <c r="O427" t="s">
        <v>248</v>
      </c>
      <c r="P427" t="s">
        <v>152</v>
      </c>
      <c r="Q427" t="s">
        <v>47</v>
      </c>
      <c r="R427" t="s">
        <v>245</v>
      </c>
      <c r="S427" t="s">
        <v>548</v>
      </c>
      <c r="T427" t="s">
        <v>237</v>
      </c>
      <c r="U427" t="s">
        <v>215</v>
      </c>
      <c r="V427" t="s">
        <v>13</v>
      </c>
      <c r="AA427" t="s">
        <v>246</v>
      </c>
      <c r="AB427">
        <v>0</v>
      </c>
      <c r="AC427" t="s">
        <v>136</v>
      </c>
      <c r="AD427" t="s">
        <v>345</v>
      </c>
      <c r="AE427" t="s">
        <v>345</v>
      </c>
      <c r="AF427" t="str">
        <f t="shared" si="81"/>
        <v>NA</v>
      </c>
      <c r="AG427" t="str">
        <f t="shared" si="80"/>
        <v>NA</v>
      </c>
      <c r="AH427" t="str">
        <f t="shared" si="74"/>
        <v>NA</v>
      </c>
      <c r="AI427" t="str">
        <f t="shared" si="78"/>
        <v>NA</v>
      </c>
      <c r="AJ427">
        <f t="shared" si="75"/>
        <v>0</v>
      </c>
      <c r="AK427">
        <f t="shared" si="76"/>
        <v>0</v>
      </c>
      <c r="AL427">
        <f t="shared" si="77"/>
        <v>0</v>
      </c>
      <c r="AM427">
        <f t="shared" si="79"/>
        <v>0.10899999999999999</v>
      </c>
      <c r="AN427">
        <v>1.3287011133560501E-3</v>
      </c>
      <c r="AO427">
        <v>7.2046227605054103</v>
      </c>
      <c r="AP427">
        <v>0.89100000000000001</v>
      </c>
      <c r="AQ427">
        <v>232</v>
      </c>
      <c r="AR427">
        <v>1174.59530195301</v>
      </c>
      <c r="AS427">
        <v>100209.886419581</v>
      </c>
      <c r="AT427">
        <v>-196645.02521591299</v>
      </c>
      <c r="AU427">
        <v>197152.321107845</v>
      </c>
      <c r="AV427">
        <v>1000</v>
      </c>
      <c r="AW427">
        <v>0.98799999999999999</v>
      </c>
      <c r="AX427">
        <v>-206.88188283252799</v>
      </c>
      <c r="AY427">
        <v>97265.765464653494</v>
      </c>
      <c r="AZ427">
        <v>-213689.96120520501</v>
      </c>
      <c r="BA427">
        <v>163303.272634519</v>
      </c>
      <c r="BB427">
        <v>999.99999999999898</v>
      </c>
      <c r="BC427">
        <v>0.98399999999999999</v>
      </c>
    </row>
    <row r="428" spans="1:55" x14ac:dyDescent="0.25">
      <c r="A428">
        <v>14</v>
      </c>
      <c r="B428" t="s">
        <v>86</v>
      </c>
      <c r="C428">
        <v>2021</v>
      </c>
      <c r="D428" t="s">
        <v>87</v>
      </c>
      <c r="E428" s="3" t="s">
        <v>88</v>
      </c>
      <c r="F428" s="3" t="s">
        <v>89</v>
      </c>
      <c r="G428" s="1" t="s">
        <v>162</v>
      </c>
      <c r="H428" t="s">
        <v>24</v>
      </c>
      <c r="I428" t="s">
        <v>26</v>
      </c>
      <c r="J428" t="s">
        <v>84</v>
      </c>
      <c r="K428" t="s">
        <v>85</v>
      </c>
      <c r="L428" t="s">
        <v>29</v>
      </c>
      <c r="M428" t="s">
        <v>257</v>
      </c>
      <c r="N428" t="s">
        <v>244</v>
      </c>
      <c r="O428" t="s">
        <v>248</v>
      </c>
      <c r="P428" t="s">
        <v>152</v>
      </c>
      <c r="Q428" t="s">
        <v>47</v>
      </c>
      <c r="R428" t="s">
        <v>245</v>
      </c>
      <c r="S428" t="s">
        <v>548</v>
      </c>
      <c r="T428" t="s">
        <v>238</v>
      </c>
      <c r="U428" t="s">
        <v>210</v>
      </c>
      <c r="V428" t="s">
        <v>13</v>
      </c>
      <c r="AA428" t="s">
        <v>246</v>
      </c>
      <c r="AB428">
        <v>0</v>
      </c>
      <c r="AC428" t="s">
        <v>136</v>
      </c>
      <c r="AD428" t="s">
        <v>345</v>
      </c>
      <c r="AE428" t="s">
        <v>343</v>
      </c>
      <c r="AF428" t="str">
        <f t="shared" si="81"/>
        <v>NA</v>
      </c>
      <c r="AG428" t="str">
        <f t="shared" si="80"/>
        <v>NA</v>
      </c>
      <c r="AH428" t="str">
        <f t="shared" si="74"/>
        <v>NA</v>
      </c>
      <c r="AI428" t="str">
        <f t="shared" si="78"/>
        <v>NA</v>
      </c>
      <c r="AJ428">
        <f t="shared" si="75"/>
        <v>0</v>
      </c>
      <c r="AK428">
        <f t="shared" si="76"/>
        <v>0</v>
      </c>
      <c r="AL428">
        <f t="shared" si="77"/>
        <v>0</v>
      </c>
      <c r="AM428">
        <f t="shared" si="79"/>
        <v>0.10699999999999998</v>
      </c>
      <c r="AN428">
        <v>2.78400343911013E-2</v>
      </c>
      <c r="AO428">
        <v>58.514785983775901</v>
      </c>
      <c r="AP428">
        <v>0.89300000000000002</v>
      </c>
      <c r="AQ428">
        <v>232</v>
      </c>
      <c r="AR428">
        <v>281.34458522199998</v>
      </c>
      <c r="AS428">
        <v>101112.317708409</v>
      </c>
      <c r="AT428">
        <v>-174933.48967840799</v>
      </c>
      <c r="AU428">
        <v>212226.44582068999</v>
      </c>
      <c r="AV428">
        <v>865.60460585227395</v>
      </c>
      <c r="AW428">
        <v>0.98599999999999999</v>
      </c>
      <c r="AX428">
        <v>-1594.4465931441</v>
      </c>
      <c r="AY428">
        <v>99412.579877385098</v>
      </c>
      <c r="AZ428">
        <v>-204236.47791043899</v>
      </c>
      <c r="BA428">
        <v>185498.48604913999</v>
      </c>
      <c r="BB428">
        <v>858.47782038985895</v>
      </c>
      <c r="BC428">
        <v>0.98199999999999998</v>
      </c>
    </row>
    <row r="429" spans="1:55" x14ac:dyDescent="0.25">
      <c r="A429">
        <v>14</v>
      </c>
      <c r="B429" t="s">
        <v>86</v>
      </c>
      <c r="C429">
        <v>2021</v>
      </c>
      <c r="D429" t="s">
        <v>87</v>
      </c>
      <c r="E429" s="3" t="s">
        <v>88</v>
      </c>
      <c r="F429" s="3" t="s">
        <v>89</v>
      </c>
      <c r="G429" s="1" t="s">
        <v>162</v>
      </c>
      <c r="H429" t="s">
        <v>24</v>
      </c>
      <c r="I429" t="s">
        <v>26</v>
      </c>
      <c r="J429" t="s">
        <v>84</v>
      </c>
      <c r="K429" t="s">
        <v>85</v>
      </c>
      <c r="L429" t="s">
        <v>29</v>
      </c>
      <c r="M429" t="s">
        <v>257</v>
      </c>
      <c r="N429" t="s">
        <v>244</v>
      </c>
      <c r="O429" t="s">
        <v>248</v>
      </c>
      <c r="P429" t="s">
        <v>152</v>
      </c>
      <c r="Q429" t="s">
        <v>47</v>
      </c>
      <c r="R429" t="s">
        <v>245</v>
      </c>
      <c r="S429" t="s">
        <v>548</v>
      </c>
      <c r="T429" t="s">
        <v>239</v>
      </c>
      <c r="U429" t="s">
        <v>214</v>
      </c>
      <c r="V429" t="s">
        <v>13</v>
      </c>
      <c r="AA429" t="s">
        <v>246</v>
      </c>
      <c r="AB429">
        <v>0</v>
      </c>
      <c r="AC429" t="s">
        <v>136</v>
      </c>
      <c r="AD429" t="s">
        <v>345</v>
      </c>
      <c r="AE429" t="s">
        <v>343</v>
      </c>
      <c r="AF429" t="str">
        <f t="shared" si="81"/>
        <v>NA</v>
      </c>
      <c r="AG429" t="str">
        <f t="shared" si="80"/>
        <v>NA</v>
      </c>
      <c r="AH429" t="str">
        <f t="shared" si="74"/>
        <v>NA</v>
      </c>
      <c r="AI429" t="str">
        <f t="shared" si="78"/>
        <v>NA</v>
      </c>
      <c r="AJ429">
        <f t="shared" si="75"/>
        <v>0</v>
      </c>
      <c r="AK429">
        <f t="shared" si="76"/>
        <v>0</v>
      </c>
      <c r="AL429">
        <f t="shared" si="77"/>
        <v>0</v>
      </c>
      <c r="AM429">
        <f t="shared" si="79"/>
        <v>9.9999999999999978E-2</v>
      </c>
      <c r="AN429">
        <v>-2.10056914980014E-2</v>
      </c>
      <c r="AO429">
        <v>20.791392882885201</v>
      </c>
      <c r="AP429">
        <v>0.9</v>
      </c>
      <c r="AQ429">
        <v>232</v>
      </c>
      <c r="AR429">
        <v>1576.54449456314</v>
      </c>
      <c r="AS429">
        <v>99608.895995208601</v>
      </c>
      <c r="AT429">
        <v>-202203.14151489001</v>
      </c>
      <c r="AU429">
        <v>187334.57984698701</v>
      </c>
      <c r="AV429">
        <v>1000</v>
      </c>
      <c r="AW429">
        <v>0.97799999999999998</v>
      </c>
      <c r="AX429">
        <v>-1149.75182146409</v>
      </c>
      <c r="AY429">
        <v>101029.348789041</v>
      </c>
      <c r="AZ429">
        <v>-209116.74265042401</v>
      </c>
      <c r="BA429">
        <v>186500.91264565801</v>
      </c>
      <c r="BB429">
        <v>1000</v>
      </c>
      <c r="BC429">
        <v>0.998</v>
      </c>
    </row>
    <row r="430" spans="1:55" x14ac:dyDescent="0.25">
      <c r="A430">
        <v>14</v>
      </c>
      <c r="B430" t="s">
        <v>86</v>
      </c>
      <c r="C430">
        <v>2021</v>
      </c>
      <c r="D430" t="s">
        <v>87</v>
      </c>
      <c r="E430" s="3" t="s">
        <v>88</v>
      </c>
      <c r="F430" s="3" t="s">
        <v>89</v>
      </c>
      <c r="G430" s="1" t="s">
        <v>162</v>
      </c>
      <c r="H430" t="s">
        <v>24</v>
      </c>
      <c r="I430" t="s">
        <v>26</v>
      </c>
      <c r="J430" t="s">
        <v>84</v>
      </c>
      <c r="K430" t="s">
        <v>85</v>
      </c>
      <c r="L430" t="s">
        <v>29</v>
      </c>
      <c r="M430" t="s">
        <v>257</v>
      </c>
      <c r="N430" t="s">
        <v>244</v>
      </c>
      <c r="O430" t="s">
        <v>248</v>
      </c>
      <c r="P430" t="s">
        <v>152</v>
      </c>
      <c r="Q430" t="s">
        <v>47</v>
      </c>
      <c r="R430" t="s">
        <v>245</v>
      </c>
      <c r="S430" t="s">
        <v>548</v>
      </c>
      <c r="T430" t="s">
        <v>209</v>
      </c>
      <c r="U430" t="s">
        <v>209</v>
      </c>
      <c r="V430" t="s">
        <v>13</v>
      </c>
      <c r="AA430" t="s">
        <v>246</v>
      </c>
      <c r="AB430">
        <v>0</v>
      </c>
      <c r="AC430" t="s">
        <v>136</v>
      </c>
      <c r="AD430" t="s">
        <v>345</v>
      </c>
      <c r="AE430" t="s">
        <v>343</v>
      </c>
      <c r="AF430" t="str">
        <f t="shared" si="81"/>
        <v>NA</v>
      </c>
      <c r="AG430" t="str">
        <f t="shared" si="80"/>
        <v>NA</v>
      </c>
      <c r="AH430" t="str">
        <f t="shared" si="74"/>
        <v>NA</v>
      </c>
      <c r="AI430" t="str">
        <f t="shared" si="78"/>
        <v>NA</v>
      </c>
      <c r="AJ430">
        <f t="shared" si="75"/>
        <v>0</v>
      </c>
      <c r="AK430">
        <f t="shared" si="76"/>
        <v>0</v>
      </c>
      <c r="AL430">
        <f t="shared" si="77"/>
        <v>0</v>
      </c>
      <c r="AM430">
        <f t="shared" si="79"/>
        <v>0.10899999999999999</v>
      </c>
      <c r="AN430">
        <v>1.12842352642203E-2</v>
      </c>
      <c r="AO430">
        <v>454.916655411053</v>
      </c>
      <c r="AP430">
        <v>0.89100000000000001</v>
      </c>
      <c r="AQ430">
        <v>232</v>
      </c>
      <c r="AR430">
        <v>31.301323669752701</v>
      </c>
      <c r="AS430">
        <v>98268.400098628001</v>
      </c>
      <c r="AT430">
        <v>-186967.20288377599</v>
      </c>
      <c r="AU430">
        <v>188519.15066124999</v>
      </c>
      <c r="AV430">
        <v>645.45408171830695</v>
      </c>
      <c r="AW430">
        <v>0.99199999999999999</v>
      </c>
      <c r="AX430">
        <v>4316.5886598998704</v>
      </c>
      <c r="AY430">
        <v>99354.261596669297</v>
      </c>
      <c r="AZ430">
        <v>-214279.43118383599</v>
      </c>
      <c r="BA430">
        <v>174975.520323701</v>
      </c>
      <c r="BB430">
        <v>999.99999999999898</v>
      </c>
      <c r="BC430">
        <v>0.94</v>
      </c>
    </row>
    <row r="431" spans="1:55" x14ac:dyDescent="0.25">
      <c r="A431">
        <v>14</v>
      </c>
      <c r="B431" t="s">
        <v>86</v>
      </c>
      <c r="C431">
        <v>2021</v>
      </c>
      <c r="D431" t="s">
        <v>87</v>
      </c>
      <c r="E431" s="3" t="s">
        <v>88</v>
      </c>
      <c r="F431" s="3" t="s">
        <v>89</v>
      </c>
      <c r="G431" s="1" t="s">
        <v>162</v>
      </c>
      <c r="H431" t="s">
        <v>24</v>
      </c>
      <c r="I431" t="s">
        <v>26</v>
      </c>
      <c r="J431" t="s">
        <v>84</v>
      </c>
      <c r="K431" t="s">
        <v>85</v>
      </c>
      <c r="L431" t="s">
        <v>29</v>
      </c>
      <c r="M431" t="s">
        <v>257</v>
      </c>
      <c r="N431" t="s">
        <v>244</v>
      </c>
      <c r="O431" t="s">
        <v>248</v>
      </c>
      <c r="P431" t="s">
        <v>152</v>
      </c>
      <c r="Q431" t="s">
        <v>47</v>
      </c>
      <c r="R431" t="s">
        <v>245</v>
      </c>
      <c r="S431" t="s">
        <v>548</v>
      </c>
      <c r="T431" t="s">
        <v>223</v>
      </c>
      <c r="U431" t="s">
        <v>223</v>
      </c>
      <c r="V431" t="s">
        <v>13</v>
      </c>
      <c r="AA431" t="s">
        <v>246</v>
      </c>
      <c r="AB431">
        <v>0</v>
      </c>
      <c r="AC431" t="s">
        <v>136</v>
      </c>
      <c r="AD431" t="s">
        <v>345</v>
      </c>
      <c r="AE431" t="s">
        <v>345</v>
      </c>
      <c r="AF431" t="str">
        <f t="shared" si="81"/>
        <v>NA</v>
      </c>
      <c r="AG431" t="str">
        <f t="shared" si="80"/>
        <v>NA</v>
      </c>
      <c r="AH431" t="str">
        <f t="shared" si="74"/>
        <v>NA</v>
      </c>
      <c r="AI431" t="str">
        <f t="shared" si="78"/>
        <v>NA</v>
      </c>
      <c r="AJ431">
        <f t="shared" si="75"/>
        <v>0</v>
      </c>
      <c r="AK431">
        <f t="shared" si="76"/>
        <v>0</v>
      </c>
      <c r="AL431">
        <f t="shared" si="77"/>
        <v>0</v>
      </c>
      <c r="AM431">
        <f t="shared" si="79"/>
        <v>0.123</v>
      </c>
      <c r="AN431">
        <v>3.5273890161230503E-2</v>
      </c>
      <c r="AO431">
        <v>12.8088388096693</v>
      </c>
      <c r="AP431">
        <v>0.877</v>
      </c>
      <c r="AQ431">
        <v>232</v>
      </c>
      <c r="AR431">
        <v>-2132.38616584696</v>
      </c>
      <c r="AS431">
        <v>103415.590880644</v>
      </c>
      <c r="AT431">
        <v>-199304.973410265</v>
      </c>
      <c r="AU431">
        <v>191917.260597224</v>
      </c>
      <c r="AV431">
        <v>999.99999999999898</v>
      </c>
      <c r="AW431">
        <v>0.95799999999999996</v>
      </c>
      <c r="AX431">
        <v>-381.774844703003</v>
      </c>
      <c r="AY431">
        <v>98745.198018347393</v>
      </c>
      <c r="AZ431">
        <v>-209334.31853172099</v>
      </c>
      <c r="BA431">
        <v>179094.737467706</v>
      </c>
      <c r="BB431">
        <v>1000</v>
      </c>
      <c r="BC431">
        <v>0.97599999999999998</v>
      </c>
    </row>
    <row r="432" spans="1:55" x14ac:dyDescent="0.25">
      <c r="A432">
        <v>14</v>
      </c>
      <c r="B432" t="s">
        <v>86</v>
      </c>
      <c r="C432">
        <v>2021</v>
      </c>
      <c r="D432" t="s">
        <v>87</v>
      </c>
      <c r="E432" s="3" t="s">
        <v>88</v>
      </c>
      <c r="F432" s="3" t="s">
        <v>89</v>
      </c>
      <c r="G432" s="1" t="s">
        <v>162</v>
      </c>
      <c r="H432" t="s">
        <v>24</v>
      </c>
      <c r="I432" t="s">
        <v>26</v>
      </c>
      <c r="J432" t="s">
        <v>84</v>
      </c>
      <c r="K432" t="s">
        <v>85</v>
      </c>
      <c r="L432" t="s">
        <v>29</v>
      </c>
      <c r="M432" t="s">
        <v>257</v>
      </c>
      <c r="N432" t="s">
        <v>244</v>
      </c>
      <c r="O432" t="s">
        <v>248</v>
      </c>
      <c r="P432" t="s">
        <v>152</v>
      </c>
      <c r="Q432" t="s">
        <v>47</v>
      </c>
      <c r="R432" t="s">
        <v>245</v>
      </c>
      <c r="S432" t="s">
        <v>548</v>
      </c>
      <c r="T432" t="s">
        <v>553</v>
      </c>
      <c r="U432" t="s">
        <v>553</v>
      </c>
      <c r="V432" t="s">
        <v>13</v>
      </c>
      <c r="AA432" t="s">
        <v>246</v>
      </c>
      <c r="AB432">
        <v>0</v>
      </c>
      <c r="AC432" t="s">
        <v>136</v>
      </c>
      <c r="AD432" t="s">
        <v>345</v>
      </c>
      <c r="AE432" t="s">
        <v>344</v>
      </c>
      <c r="AF432" t="str">
        <f t="shared" si="81"/>
        <v>NA</v>
      </c>
      <c r="AG432" t="str">
        <f t="shared" si="80"/>
        <v>NA</v>
      </c>
      <c r="AH432" t="str">
        <f t="shared" ref="AH432" si="82">IF(AF432="NA","NA",IF(AF432="MISSING DATA","NA",IF(OR(AF432="positive directional",AF432="negative directional"),AR432,2*AX432)))</f>
        <v>NA</v>
      </c>
      <c r="AI432" t="str">
        <f t="shared" ref="AI432" si="83">IF(AF432="NA","NA",IF(AF432="MISSING DATA","NA",IF(OR(AF432="positive directional",AF432="negative directional"),AS432,2*AY432)))</f>
        <v>NA</v>
      </c>
      <c r="AJ432">
        <f t="shared" ref="AJ432" si="84">IF(AW432&lt;0.05,1,0)</f>
        <v>0</v>
      </c>
      <c r="AK432">
        <f t="shared" ref="AK432" si="85">IF(BC432&lt;0.05,1,0)</f>
        <v>0</v>
      </c>
      <c r="AL432">
        <f t="shared" ref="AL432" si="86">IF(AM432="NA","NA",IF(AM432&lt;0.05,1,0))</f>
        <v>0</v>
      </c>
      <c r="AM432">
        <f t="shared" ref="AM432" si="87">IF(AP432="NA","NA",1-AP432)</f>
        <v>0.127</v>
      </c>
      <c r="AN432">
        <v>3.3551758015272E-2</v>
      </c>
      <c r="AO432">
        <v>8.59779568093421</v>
      </c>
      <c r="AP432">
        <v>0.873</v>
      </c>
      <c r="AQ432">
        <v>232</v>
      </c>
      <c r="AR432">
        <v>-7271.0704595361904</v>
      </c>
      <c r="AS432">
        <v>105578.957721792</v>
      </c>
      <c r="AT432">
        <v>-219443.19679926601</v>
      </c>
      <c r="AU432">
        <v>192385.26192027601</v>
      </c>
      <c r="AV432">
        <v>999.99999999999898</v>
      </c>
      <c r="AW432">
        <v>0.95399999999999996</v>
      </c>
      <c r="AX432">
        <v>-8133.5184465911598</v>
      </c>
      <c r="AY432">
        <v>97023.286718498595</v>
      </c>
      <c r="AZ432">
        <v>-201904.28213196699</v>
      </c>
      <c r="BA432">
        <v>167764.39024536099</v>
      </c>
      <c r="BB432">
        <v>1000</v>
      </c>
      <c r="BC432">
        <v>0.95599999999999996</v>
      </c>
    </row>
    <row r="433" spans="1:55" x14ac:dyDescent="0.25">
      <c r="A433">
        <v>14</v>
      </c>
      <c r="B433" t="s">
        <v>86</v>
      </c>
      <c r="C433">
        <v>2021</v>
      </c>
      <c r="D433" t="s">
        <v>87</v>
      </c>
      <c r="E433" s="3" t="s">
        <v>88</v>
      </c>
      <c r="F433" s="3" t="s">
        <v>89</v>
      </c>
      <c r="G433" s="1" t="s">
        <v>162</v>
      </c>
      <c r="H433" t="s">
        <v>24</v>
      </c>
      <c r="I433" t="s">
        <v>26</v>
      </c>
      <c r="J433" t="s">
        <v>84</v>
      </c>
      <c r="K433" t="s">
        <v>85</v>
      </c>
      <c r="L433" t="s">
        <v>29</v>
      </c>
      <c r="M433" t="s">
        <v>257</v>
      </c>
      <c r="N433" t="s">
        <v>244</v>
      </c>
      <c r="O433" t="s">
        <v>248</v>
      </c>
      <c r="P433" t="s">
        <v>152</v>
      </c>
      <c r="Q433" t="s">
        <v>47</v>
      </c>
      <c r="R433" t="s">
        <v>245</v>
      </c>
      <c r="S433" t="s">
        <v>548</v>
      </c>
      <c r="T433" t="s">
        <v>217</v>
      </c>
      <c r="U433" t="s">
        <v>217</v>
      </c>
      <c r="V433" t="s">
        <v>13</v>
      </c>
      <c r="AA433" t="s">
        <v>493</v>
      </c>
      <c r="AB433">
        <v>0</v>
      </c>
      <c r="AC433" t="s">
        <v>136</v>
      </c>
      <c r="AD433" t="s">
        <v>345</v>
      </c>
      <c r="AE433" t="s">
        <v>345</v>
      </c>
      <c r="AF433" t="str">
        <f t="shared" si="81"/>
        <v>NA</v>
      </c>
      <c r="AG433" t="str">
        <f t="shared" si="80"/>
        <v>NA</v>
      </c>
      <c r="AH433" t="str">
        <f t="shared" si="74"/>
        <v>NA</v>
      </c>
      <c r="AI433" t="str">
        <f t="shared" si="78"/>
        <v>NA</v>
      </c>
      <c r="AJ433">
        <f t="shared" si="75"/>
        <v>0</v>
      </c>
      <c r="AK433">
        <f t="shared" si="76"/>
        <v>0</v>
      </c>
      <c r="AL433">
        <f t="shared" si="77"/>
        <v>0</v>
      </c>
      <c r="AM433">
        <f t="shared" si="79"/>
        <v>9.3999999999999972E-2</v>
      </c>
      <c r="AN433">
        <v>-3.0433818400420899E-2</v>
      </c>
      <c r="AO433">
        <v>84.065656516287802</v>
      </c>
      <c r="AP433">
        <v>0.90600000000000003</v>
      </c>
      <c r="AQ433">
        <v>232</v>
      </c>
      <c r="AR433">
        <v>-995.17375543411697</v>
      </c>
      <c r="AS433">
        <v>99309.248954290306</v>
      </c>
      <c r="AT433">
        <v>-195182.09309777999</v>
      </c>
      <c r="AU433">
        <v>185852.319134127</v>
      </c>
      <c r="AV433">
        <v>1000</v>
      </c>
      <c r="AW433">
        <v>0.97599999999999998</v>
      </c>
      <c r="AX433">
        <v>-3102.4701308839799</v>
      </c>
      <c r="AY433">
        <v>105218.842239087</v>
      </c>
      <c r="AZ433">
        <v>-218116.88372617599</v>
      </c>
      <c r="BA433">
        <v>184565.11934838499</v>
      </c>
      <c r="BB433">
        <v>1124.6256693826299</v>
      </c>
      <c r="BC433">
        <v>0.98799999999999999</v>
      </c>
    </row>
    <row r="434" spans="1:55" x14ac:dyDescent="0.25">
      <c r="A434">
        <v>14</v>
      </c>
      <c r="B434" t="s">
        <v>86</v>
      </c>
      <c r="C434">
        <v>2021</v>
      </c>
      <c r="D434" t="s">
        <v>87</v>
      </c>
      <c r="E434" s="3" t="s">
        <v>88</v>
      </c>
      <c r="F434" s="3" t="s">
        <v>89</v>
      </c>
      <c r="G434" s="1" t="s">
        <v>162</v>
      </c>
      <c r="H434" t="s">
        <v>24</v>
      </c>
      <c r="I434" t="s">
        <v>26</v>
      </c>
      <c r="J434" t="s">
        <v>84</v>
      </c>
      <c r="K434" t="s">
        <v>85</v>
      </c>
      <c r="L434" t="s">
        <v>29</v>
      </c>
      <c r="M434" t="s">
        <v>257</v>
      </c>
      <c r="N434" t="s">
        <v>244</v>
      </c>
      <c r="O434" t="s">
        <v>248</v>
      </c>
      <c r="P434" t="s">
        <v>152</v>
      </c>
      <c r="Q434" t="s">
        <v>47</v>
      </c>
      <c r="R434" t="s">
        <v>245</v>
      </c>
      <c r="S434" t="s">
        <v>548</v>
      </c>
      <c r="T434" t="s">
        <v>231</v>
      </c>
      <c r="U434" t="s">
        <v>225</v>
      </c>
      <c r="V434" t="s">
        <v>13</v>
      </c>
      <c r="AA434" t="s">
        <v>493</v>
      </c>
      <c r="AB434">
        <v>0</v>
      </c>
      <c r="AC434" t="s">
        <v>136</v>
      </c>
      <c r="AD434" t="s">
        <v>345</v>
      </c>
      <c r="AE434" t="s">
        <v>345</v>
      </c>
      <c r="AF434" t="str">
        <f t="shared" si="81"/>
        <v>NA</v>
      </c>
      <c r="AG434" t="str">
        <f t="shared" si="80"/>
        <v>NA</v>
      </c>
      <c r="AH434" t="str">
        <f t="shared" si="74"/>
        <v>NA</v>
      </c>
      <c r="AI434" t="str">
        <f t="shared" si="78"/>
        <v>NA</v>
      </c>
      <c r="AJ434">
        <f t="shared" si="75"/>
        <v>0</v>
      </c>
      <c r="AK434">
        <f t="shared" si="76"/>
        <v>0</v>
      </c>
      <c r="AL434">
        <f t="shared" si="77"/>
        <v>0</v>
      </c>
      <c r="AM434">
        <f t="shared" ref="AM434" si="88">IF(AP434="NA","NA",1-AP434)</f>
        <v>9.5999999999999974E-2</v>
      </c>
      <c r="AN434">
        <v>-4.2015559626994896E-3</v>
      </c>
      <c r="AO434">
        <v>81.265354946414405</v>
      </c>
      <c r="AP434">
        <v>0.90400000000000003</v>
      </c>
      <c r="AQ434">
        <v>232</v>
      </c>
      <c r="AR434">
        <v>1431.6098579669499</v>
      </c>
      <c r="AS434">
        <v>101910.022316553</v>
      </c>
      <c r="AT434">
        <v>-187552.81902999</v>
      </c>
      <c r="AU434">
        <v>199555.81978468099</v>
      </c>
      <c r="AV434">
        <v>999.99999999999898</v>
      </c>
      <c r="AW434">
        <v>0.99399999999999999</v>
      </c>
      <c r="AX434">
        <v>1842.56204802805</v>
      </c>
      <c r="AY434">
        <v>98739.141691223296</v>
      </c>
      <c r="AZ434">
        <v>-172724.383616643</v>
      </c>
      <c r="BA434">
        <v>210239.90643839099</v>
      </c>
      <c r="BB434">
        <v>999.99999999999898</v>
      </c>
      <c r="BC434">
        <v>0.97399999999999998</v>
      </c>
    </row>
    <row r="435" spans="1:55" x14ac:dyDescent="0.25">
      <c r="A435">
        <v>14</v>
      </c>
      <c r="B435" t="s">
        <v>86</v>
      </c>
      <c r="C435">
        <v>2021</v>
      </c>
      <c r="D435" t="s">
        <v>87</v>
      </c>
      <c r="E435" s="3" t="s">
        <v>88</v>
      </c>
      <c r="F435" s="3" t="s">
        <v>89</v>
      </c>
      <c r="G435" s="1" t="s">
        <v>162</v>
      </c>
      <c r="H435" t="s">
        <v>24</v>
      </c>
      <c r="I435" t="s">
        <v>26</v>
      </c>
      <c r="J435" t="s">
        <v>84</v>
      </c>
      <c r="K435" t="s">
        <v>85</v>
      </c>
      <c r="L435" t="s">
        <v>29</v>
      </c>
      <c r="M435" t="s">
        <v>257</v>
      </c>
      <c r="N435" t="s">
        <v>244</v>
      </c>
      <c r="O435" t="s">
        <v>248</v>
      </c>
      <c r="P435" t="s">
        <v>152</v>
      </c>
      <c r="Q435" t="s">
        <v>47</v>
      </c>
      <c r="R435" t="s">
        <v>245</v>
      </c>
      <c r="S435" t="s">
        <v>548</v>
      </c>
      <c r="T435" t="s">
        <v>219</v>
      </c>
      <c r="U435" t="s">
        <v>219</v>
      </c>
      <c r="V435" t="s">
        <v>13</v>
      </c>
      <c r="AA435" t="s">
        <v>246</v>
      </c>
      <c r="AB435">
        <v>0</v>
      </c>
      <c r="AC435" t="s">
        <v>136</v>
      </c>
      <c r="AD435" t="s">
        <v>345</v>
      </c>
      <c r="AE435" t="s">
        <v>345</v>
      </c>
      <c r="AF435" t="str">
        <f t="shared" si="81"/>
        <v>NA</v>
      </c>
      <c r="AG435" t="str">
        <f t="shared" si="80"/>
        <v>NA</v>
      </c>
      <c r="AH435" t="str">
        <f t="shared" si="74"/>
        <v>NA</v>
      </c>
      <c r="AI435" t="str">
        <f t="shared" si="78"/>
        <v>NA</v>
      </c>
      <c r="AJ435">
        <f t="shared" si="75"/>
        <v>0</v>
      </c>
      <c r="AK435">
        <f t="shared" si="76"/>
        <v>0</v>
      </c>
      <c r="AL435">
        <f t="shared" si="77"/>
        <v>0</v>
      </c>
      <c r="AM435">
        <f t="shared" si="79"/>
        <v>0.11499999999999999</v>
      </c>
      <c r="AN435">
        <v>2.5051167383483099E-2</v>
      </c>
      <c r="AO435">
        <v>48.975500476169501</v>
      </c>
      <c r="AP435">
        <v>0.88500000000000001</v>
      </c>
      <c r="AQ435">
        <v>232</v>
      </c>
      <c r="AR435">
        <v>-3047.1732326578699</v>
      </c>
      <c r="AS435">
        <v>103505.01917943799</v>
      </c>
      <c r="AT435">
        <v>-219928.40099788</v>
      </c>
      <c r="AU435">
        <v>188090.93808707199</v>
      </c>
      <c r="AV435">
        <v>1247.1034644808601</v>
      </c>
      <c r="AW435">
        <v>0.98399999999999999</v>
      </c>
      <c r="AX435">
        <v>-4126.5987681366296</v>
      </c>
      <c r="AY435">
        <v>98942.214123916696</v>
      </c>
      <c r="AZ435">
        <v>-199404.19890627699</v>
      </c>
      <c r="BA435">
        <v>191806.46964017599</v>
      </c>
      <c r="BB435">
        <v>999.99999999999898</v>
      </c>
      <c r="BC435">
        <v>0.98399999999999999</v>
      </c>
    </row>
    <row r="436" spans="1:55" x14ac:dyDescent="0.25">
      <c r="A436">
        <v>14</v>
      </c>
      <c r="B436" t="s">
        <v>86</v>
      </c>
      <c r="C436">
        <v>2021</v>
      </c>
      <c r="D436" t="s">
        <v>87</v>
      </c>
      <c r="E436" s="3" t="s">
        <v>88</v>
      </c>
      <c r="F436" s="3" t="s">
        <v>89</v>
      </c>
      <c r="G436" s="1" t="s">
        <v>162</v>
      </c>
      <c r="H436" t="s">
        <v>24</v>
      </c>
      <c r="I436" t="s">
        <v>26</v>
      </c>
      <c r="J436" t="s">
        <v>84</v>
      </c>
      <c r="K436" t="s">
        <v>85</v>
      </c>
      <c r="L436" t="s">
        <v>29</v>
      </c>
      <c r="M436" t="s">
        <v>257</v>
      </c>
      <c r="N436" t="s">
        <v>244</v>
      </c>
      <c r="O436" t="s">
        <v>248</v>
      </c>
      <c r="P436" t="s">
        <v>152</v>
      </c>
      <c r="Q436" t="s">
        <v>47</v>
      </c>
      <c r="R436" t="s">
        <v>245</v>
      </c>
      <c r="S436" t="s">
        <v>548</v>
      </c>
      <c r="T436" t="s">
        <v>220</v>
      </c>
      <c r="U436" t="s">
        <v>220</v>
      </c>
      <c r="V436" t="s">
        <v>13</v>
      </c>
      <c r="AA436" t="s">
        <v>246</v>
      </c>
      <c r="AB436">
        <v>0</v>
      </c>
      <c r="AC436" t="s">
        <v>136</v>
      </c>
      <c r="AD436" t="s">
        <v>345</v>
      </c>
      <c r="AE436" t="s">
        <v>345</v>
      </c>
      <c r="AF436" t="str">
        <f t="shared" si="81"/>
        <v>NA</v>
      </c>
      <c r="AG436" t="str">
        <f t="shared" si="80"/>
        <v>NA</v>
      </c>
      <c r="AH436" t="str">
        <f t="shared" si="74"/>
        <v>NA</v>
      </c>
      <c r="AI436" t="str">
        <f t="shared" si="78"/>
        <v>NA</v>
      </c>
      <c r="AJ436">
        <f t="shared" si="75"/>
        <v>0</v>
      </c>
      <c r="AK436">
        <f t="shared" si="76"/>
        <v>0</v>
      </c>
      <c r="AL436">
        <f t="shared" si="77"/>
        <v>0</v>
      </c>
      <c r="AM436">
        <f t="shared" si="79"/>
        <v>0.122</v>
      </c>
      <c r="AN436">
        <v>2.3410979164500301E-2</v>
      </c>
      <c r="AO436">
        <v>12.338649884375201</v>
      </c>
      <c r="AP436">
        <v>0.878</v>
      </c>
      <c r="AQ436">
        <v>232</v>
      </c>
      <c r="AR436">
        <v>-581.69737862861302</v>
      </c>
      <c r="AS436">
        <v>99787.664719644104</v>
      </c>
      <c r="AT436">
        <v>-198191.240181748</v>
      </c>
      <c r="AU436">
        <v>179351.195220408</v>
      </c>
      <c r="AV436">
        <v>1000</v>
      </c>
      <c r="AW436">
        <v>0.996</v>
      </c>
      <c r="AX436">
        <v>57.105101331786102</v>
      </c>
      <c r="AY436">
        <v>96659.803105518295</v>
      </c>
      <c r="AZ436">
        <v>-183778.164772738</v>
      </c>
      <c r="BA436">
        <v>194569.596499212</v>
      </c>
      <c r="BB436">
        <v>1000</v>
      </c>
      <c r="BC436">
        <v>0.94599999999999995</v>
      </c>
    </row>
    <row r="437" spans="1:55" x14ac:dyDescent="0.25">
      <c r="A437">
        <v>14</v>
      </c>
      <c r="B437" t="s">
        <v>86</v>
      </c>
      <c r="C437">
        <v>2021</v>
      </c>
      <c r="D437" t="s">
        <v>87</v>
      </c>
      <c r="E437" s="3" t="s">
        <v>88</v>
      </c>
      <c r="F437" s="3" t="s">
        <v>89</v>
      </c>
      <c r="G437" s="1" t="s">
        <v>162</v>
      </c>
      <c r="H437" t="s">
        <v>24</v>
      </c>
      <c r="I437" t="s">
        <v>26</v>
      </c>
      <c r="J437" t="s">
        <v>84</v>
      </c>
      <c r="K437" t="s">
        <v>85</v>
      </c>
      <c r="L437" t="s">
        <v>29</v>
      </c>
      <c r="M437" t="s">
        <v>257</v>
      </c>
      <c r="N437" t="s">
        <v>244</v>
      </c>
      <c r="O437" t="s">
        <v>248</v>
      </c>
      <c r="P437" t="s">
        <v>152</v>
      </c>
      <c r="Q437" t="s">
        <v>47</v>
      </c>
      <c r="R437" t="s">
        <v>245</v>
      </c>
      <c r="S437" t="s">
        <v>548</v>
      </c>
      <c r="T437" t="s">
        <v>228</v>
      </c>
      <c r="U437" t="s">
        <v>228</v>
      </c>
      <c r="V437" t="s">
        <v>13</v>
      </c>
      <c r="AA437" t="s">
        <v>552</v>
      </c>
      <c r="AB437">
        <v>0</v>
      </c>
      <c r="AC437" t="s">
        <v>136</v>
      </c>
      <c r="AD437" t="s">
        <v>345</v>
      </c>
      <c r="AE437" t="s">
        <v>345</v>
      </c>
      <c r="AF437" t="str">
        <f t="shared" si="81"/>
        <v>NA</v>
      </c>
      <c r="AG437" t="str">
        <f t="shared" si="80"/>
        <v>NA</v>
      </c>
      <c r="AH437" t="str">
        <f t="shared" si="74"/>
        <v>NA</v>
      </c>
      <c r="AI437" t="str">
        <f t="shared" si="78"/>
        <v>NA</v>
      </c>
      <c r="AJ437">
        <f t="shared" si="75"/>
        <v>0</v>
      </c>
      <c r="AK437">
        <f t="shared" si="76"/>
        <v>0</v>
      </c>
      <c r="AL437">
        <f t="shared" si="77"/>
        <v>0</v>
      </c>
      <c r="AM437">
        <f t="shared" si="79"/>
        <v>0.10899999999999999</v>
      </c>
      <c r="AN437">
        <v>-2.21041795365946E-2</v>
      </c>
      <c r="AO437">
        <v>42.9950689335788</v>
      </c>
      <c r="AP437">
        <v>0.89100000000000001</v>
      </c>
      <c r="AQ437">
        <v>232</v>
      </c>
      <c r="AR437">
        <v>2011.08661507835</v>
      </c>
      <c r="AS437">
        <v>100178.651918651</v>
      </c>
      <c r="AT437">
        <v>-184249.118399773</v>
      </c>
      <c r="AU437">
        <v>215657.993339387</v>
      </c>
      <c r="AV437">
        <v>1000</v>
      </c>
      <c r="AW437">
        <v>0.97599999999999998</v>
      </c>
      <c r="AX437">
        <v>1776.9911739644399</v>
      </c>
      <c r="AY437">
        <v>102995.13574081</v>
      </c>
      <c r="AZ437">
        <v>-183489.075767412</v>
      </c>
      <c r="BA437">
        <v>212113.59573452201</v>
      </c>
      <c r="BB437">
        <v>1000</v>
      </c>
      <c r="BC437">
        <v>0.97799999999999998</v>
      </c>
    </row>
    <row r="438" spans="1:55" x14ac:dyDescent="0.25">
      <c r="A438">
        <v>14</v>
      </c>
      <c r="B438" t="s">
        <v>86</v>
      </c>
      <c r="C438">
        <v>2021</v>
      </c>
      <c r="D438" t="s">
        <v>87</v>
      </c>
      <c r="E438" s="3" t="s">
        <v>88</v>
      </c>
      <c r="F438" s="3" t="s">
        <v>89</v>
      </c>
      <c r="G438" s="1" t="s">
        <v>162</v>
      </c>
      <c r="H438" t="s">
        <v>24</v>
      </c>
      <c r="I438" t="s">
        <v>26</v>
      </c>
      <c r="J438" t="s">
        <v>84</v>
      </c>
      <c r="K438" t="s">
        <v>85</v>
      </c>
      <c r="L438" t="s">
        <v>29</v>
      </c>
      <c r="M438" t="s">
        <v>257</v>
      </c>
      <c r="N438" t="s">
        <v>244</v>
      </c>
      <c r="O438" t="s">
        <v>248</v>
      </c>
      <c r="P438" t="s">
        <v>152</v>
      </c>
      <c r="Q438" t="s">
        <v>47</v>
      </c>
      <c r="R438" t="s">
        <v>245</v>
      </c>
      <c r="S438" t="s">
        <v>548</v>
      </c>
      <c r="T438" t="s">
        <v>221</v>
      </c>
      <c r="U438" t="s">
        <v>221</v>
      </c>
      <c r="V438" t="s">
        <v>13</v>
      </c>
      <c r="AA438" t="s">
        <v>552</v>
      </c>
      <c r="AB438">
        <v>0</v>
      </c>
      <c r="AC438" t="s">
        <v>136</v>
      </c>
      <c r="AD438" t="s">
        <v>345</v>
      </c>
      <c r="AE438" t="s">
        <v>345</v>
      </c>
      <c r="AF438" t="str">
        <f t="shared" si="81"/>
        <v>NA</v>
      </c>
      <c r="AG438" t="str">
        <f t="shared" si="80"/>
        <v>NA</v>
      </c>
      <c r="AH438" t="str">
        <f t="shared" si="74"/>
        <v>NA</v>
      </c>
      <c r="AI438" t="str">
        <f t="shared" si="78"/>
        <v>NA</v>
      </c>
      <c r="AJ438">
        <f t="shared" si="75"/>
        <v>0</v>
      </c>
      <c r="AK438">
        <f t="shared" si="76"/>
        <v>0</v>
      </c>
      <c r="AL438">
        <f t="shared" si="77"/>
        <v>0</v>
      </c>
      <c r="AM438">
        <f t="shared" ref="AM438" si="89">IF(AP438="NA","NA",1-AP438)</f>
        <v>9.5999999999999974E-2</v>
      </c>
      <c r="AN438">
        <v>-3.8737724722857102E-2</v>
      </c>
      <c r="AO438">
        <v>10.640026969421999</v>
      </c>
      <c r="AP438">
        <v>0.90400000000000003</v>
      </c>
      <c r="AQ438">
        <v>232</v>
      </c>
      <c r="AR438">
        <v>4737.6709061645097</v>
      </c>
      <c r="AS438">
        <v>100225.87044565901</v>
      </c>
      <c r="AT438">
        <v>-193201.315024838</v>
      </c>
      <c r="AU438">
        <v>185818.65745317499</v>
      </c>
      <c r="AV438">
        <v>999.99999999999898</v>
      </c>
      <c r="AW438">
        <v>0.95199999999999996</v>
      </c>
      <c r="AX438">
        <v>-307.07904988753398</v>
      </c>
      <c r="AY438">
        <v>99524.873024307104</v>
      </c>
      <c r="AZ438">
        <v>-188182.46393203799</v>
      </c>
      <c r="BA438">
        <v>191148.21707371899</v>
      </c>
      <c r="BB438">
        <v>1000</v>
      </c>
      <c r="BC438">
        <v>1</v>
      </c>
    </row>
    <row r="439" spans="1:55" x14ac:dyDescent="0.25">
      <c r="A439">
        <v>14</v>
      </c>
      <c r="B439" t="s">
        <v>86</v>
      </c>
      <c r="C439">
        <v>2021</v>
      </c>
      <c r="D439" t="s">
        <v>87</v>
      </c>
      <c r="E439" s="3" t="s">
        <v>88</v>
      </c>
      <c r="F439" s="3" t="s">
        <v>89</v>
      </c>
      <c r="G439" s="1" t="s">
        <v>162</v>
      </c>
      <c r="H439" t="s">
        <v>24</v>
      </c>
      <c r="I439" t="s">
        <v>26</v>
      </c>
      <c r="J439" t="s">
        <v>84</v>
      </c>
      <c r="K439" t="s">
        <v>85</v>
      </c>
      <c r="L439" t="s">
        <v>29</v>
      </c>
      <c r="M439" t="s">
        <v>257</v>
      </c>
      <c r="N439" t="s">
        <v>244</v>
      </c>
      <c r="O439" t="s">
        <v>248</v>
      </c>
      <c r="P439" t="s">
        <v>152</v>
      </c>
      <c r="Q439" t="s">
        <v>47</v>
      </c>
      <c r="R439" t="s">
        <v>245</v>
      </c>
      <c r="S439" t="s">
        <v>548</v>
      </c>
      <c r="T439" t="s">
        <v>222</v>
      </c>
      <c r="U439" t="s">
        <v>222</v>
      </c>
      <c r="V439" t="s">
        <v>13</v>
      </c>
      <c r="AA439" t="s">
        <v>246</v>
      </c>
      <c r="AB439">
        <v>0</v>
      </c>
      <c r="AC439" t="s">
        <v>136</v>
      </c>
      <c r="AD439" t="s">
        <v>345</v>
      </c>
      <c r="AE439" t="s">
        <v>345</v>
      </c>
      <c r="AF439" t="str">
        <f t="shared" si="81"/>
        <v>NA</v>
      </c>
      <c r="AG439" t="str">
        <f t="shared" si="80"/>
        <v>NA</v>
      </c>
      <c r="AH439" t="str">
        <f t="shared" si="74"/>
        <v>NA</v>
      </c>
      <c r="AI439" t="str">
        <f t="shared" si="78"/>
        <v>NA</v>
      </c>
      <c r="AJ439">
        <f t="shared" si="75"/>
        <v>0</v>
      </c>
      <c r="AK439">
        <f t="shared" si="76"/>
        <v>0</v>
      </c>
      <c r="AL439">
        <f t="shared" si="77"/>
        <v>0</v>
      </c>
      <c r="AM439">
        <f t="shared" si="79"/>
        <v>0.11099999999999999</v>
      </c>
      <c r="AN439">
        <v>-3.21238420571043E-2</v>
      </c>
      <c r="AO439">
        <v>31.117417108228601</v>
      </c>
      <c r="AP439">
        <v>0.88900000000000001</v>
      </c>
      <c r="AQ439">
        <v>232</v>
      </c>
      <c r="AR439">
        <v>-3688.0872581563099</v>
      </c>
      <c r="AS439">
        <v>101574.87119868099</v>
      </c>
      <c r="AT439">
        <v>-199084.268778417</v>
      </c>
      <c r="AU439">
        <v>193268.44205810199</v>
      </c>
      <c r="AV439">
        <v>1000</v>
      </c>
      <c r="AW439">
        <v>0.98</v>
      </c>
      <c r="AX439">
        <v>520.26920853322599</v>
      </c>
      <c r="AY439">
        <v>100922.593926592</v>
      </c>
      <c r="AZ439">
        <v>-201181.11644591999</v>
      </c>
      <c r="BA439">
        <v>189062.320181797</v>
      </c>
      <c r="BB439">
        <v>1000</v>
      </c>
      <c r="BC439">
        <v>0.97399999999999998</v>
      </c>
    </row>
    <row r="440" spans="1:55" x14ac:dyDescent="0.25">
      <c r="A440">
        <v>14</v>
      </c>
      <c r="B440" t="s">
        <v>86</v>
      </c>
      <c r="C440">
        <v>2021</v>
      </c>
      <c r="D440" t="s">
        <v>87</v>
      </c>
      <c r="E440" s="3" t="s">
        <v>88</v>
      </c>
      <c r="F440" s="3" t="s">
        <v>89</v>
      </c>
      <c r="G440" s="1" t="s">
        <v>162</v>
      </c>
      <c r="H440" t="s">
        <v>24</v>
      </c>
      <c r="I440" t="s">
        <v>26</v>
      </c>
      <c r="J440" t="s">
        <v>84</v>
      </c>
      <c r="K440" t="s">
        <v>85</v>
      </c>
      <c r="L440" t="s">
        <v>29</v>
      </c>
      <c r="M440" t="s">
        <v>258</v>
      </c>
      <c r="N440" t="s">
        <v>244</v>
      </c>
      <c r="O440" t="s">
        <v>248</v>
      </c>
      <c r="P440" t="s">
        <v>152</v>
      </c>
      <c r="Q440" t="s">
        <v>47</v>
      </c>
      <c r="R440" t="s">
        <v>245</v>
      </c>
      <c r="S440" t="s">
        <v>548</v>
      </c>
      <c r="T440" t="s">
        <v>234</v>
      </c>
      <c r="U440" t="s">
        <v>212</v>
      </c>
      <c r="V440" t="s">
        <v>13</v>
      </c>
      <c r="AA440" t="s">
        <v>235</v>
      </c>
      <c r="AB440">
        <v>0</v>
      </c>
      <c r="AC440" t="s">
        <v>137</v>
      </c>
      <c r="AD440">
        <v>0</v>
      </c>
      <c r="AE440" t="s">
        <v>345</v>
      </c>
      <c r="AF440" t="str">
        <f t="shared" si="81"/>
        <v>NA</v>
      </c>
      <c r="AG440" t="str">
        <f t="shared" si="80"/>
        <v>NA</v>
      </c>
      <c r="AH440" t="str">
        <f t="shared" ref="AH440:AH482" si="90">IF(AF440="NA","NA",IF(AF440="MISSING DATA","NA",IF(OR(AF440="positive directional",AF440="negative directional"),AR440,2*AX440)))</f>
        <v>NA</v>
      </c>
      <c r="AI440" t="str">
        <f t="shared" ref="AI440:AI480" si="91">IF(AF440="NA","NA",IF(AF440="MISSING DATA","NA",IF(OR(AF440="positive directional",AF440="negative directional"),AS440,2*AY440)))</f>
        <v>NA</v>
      </c>
      <c r="AJ440">
        <f t="shared" ref="AJ440:AJ482" si="92">IF(AW440&lt;0.05,1,0)</f>
        <v>0</v>
      </c>
      <c r="AK440">
        <f t="shared" ref="AK440:AK482" si="93">IF(BC440&lt;0.05,1,0)</f>
        <v>0</v>
      </c>
      <c r="AL440">
        <f t="shared" ref="AL440:AL483" si="94">IF(AM440="NA","NA",IF(AM440&lt;0.05,1,0))</f>
        <v>0</v>
      </c>
      <c r="AM440">
        <f t="shared" ref="AM440:AM489" si="95">IF(AP440="NA","NA",1-AP440)</f>
        <v>9.3999999999999972E-2</v>
      </c>
      <c r="AN440">
        <v>2.3438197105129701E-2</v>
      </c>
      <c r="AO440">
        <v>15.8487553600723</v>
      </c>
      <c r="AP440">
        <v>0.90600000000000003</v>
      </c>
      <c r="AQ440">
        <v>232</v>
      </c>
      <c r="AR440">
        <v>903.90146817602601</v>
      </c>
      <c r="AS440">
        <v>95484.295940594995</v>
      </c>
      <c r="AT440">
        <v>-174129.96960403901</v>
      </c>
      <c r="AU440">
        <v>200910.593880111</v>
      </c>
      <c r="AV440">
        <v>1000</v>
      </c>
      <c r="AW440">
        <v>0.99399999999999999</v>
      </c>
      <c r="AX440">
        <v>-1545.80192005242</v>
      </c>
      <c r="AY440">
        <v>99681.137144703695</v>
      </c>
      <c r="AZ440">
        <v>-185233.80114803099</v>
      </c>
      <c r="BA440">
        <v>202781.463090729</v>
      </c>
      <c r="BB440">
        <v>1000</v>
      </c>
      <c r="BC440">
        <v>0.996</v>
      </c>
    </row>
    <row r="441" spans="1:55" x14ac:dyDescent="0.25">
      <c r="A441">
        <v>14</v>
      </c>
      <c r="B441" t="s">
        <v>86</v>
      </c>
      <c r="C441">
        <v>2021</v>
      </c>
      <c r="D441" t="s">
        <v>87</v>
      </c>
      <c r="E441" s="3" t="s">
        <v>88</v>
      </c>
      <c r="F441" s="3" t="s">
        <v>89</v>
      </c>
      <c r="G441" s="1" t="s">
        <v>162</v>
      </c>
      <c r="H441" t="s">
        <v>24</v>
      </c>
      <c r="I441" t="s">
        <v>26</v>
      </c>
      <c r="J441" t="s">
        <v>84</v>
      </c>
      <c r="K441" t="s">
        <v>85</v>
      </c>
      <c r="L441" t="s">
        <v>29</v>
      </c>
      <c r="M441" t="s">
        <v>258</v>
      </c>
      <c r="N441" t="s">
        <v>244</v>
      </c>
      <c r="O441" t="s">
        <v>248</v>
      </c>
      <c r="P441" t="s">
        <v>152</v>
      </c>
      <c r="Q441" t="s">
        <v>47</v>
      </c>
      <c r="R441" t="s">
        <v>245</v>
      </c>
      <c r="S441" t="s">
        <v>548</v>
      </c>
      <c r="T441" t="s">
        <v>240</v>
      </c>
      <c r="U441" t="s">
        <v>216</v>
      </c>
      <c r="V441" t="s">
        <v>13</v>
      </c>
      <c r="AA441" t="s">
        <v>235</v>
      </c>
      <c r="AB441">
        <v>0</v>
      </c>
      <c r="AC441" t="s">
        <v>137</v>
      </c>
      <c r="AD441">
        <v>0</v>
      </c>
      <c r="AE441" t="s">
        <v>550</v>
      </c>
      <c r="AF441" t="str">
        <f t="shared" si="81"/>
        <v>NA</v>
      </c>
      <c r="AG441" t="str">
        <f t="shared" si="80"/>
        <v>NA</v>
      </c>
      <c r="AH441" t="str">
        <f t="shared" si="90"/>
        <v>NA</v>
      </c>
      <c r="AI441" t="str">
        <f t="shared" si="91"/>
        <v>NA</v>
      </c>
      <c r="AJ441">
        <f t="shared" si="92"/>
        <v>0</v>
      </c>
      <c r="AK441">
        <f t="shared" si="93"/>
        <v>0</v>
      </c>
      <c r="AL441">
        <f t="shared" si="94"/>
        <v>0</v>
      </c>
      <c r="AM441">
        <f t="shared" si="95"/>
        <v>0.11899999999999999</v>
      </c>
      <c r="AN441">
        <v>2.3543797201748502E-2</v>
      </c>
      <c r="AO441">
        <v>23.518540006678599</v>
      </c>
      <c r="AP441">
        <v>0.88100000000000001</v>
      </c>
      <c r="AQ441">
        <v>232</v>
      </c>
      <c r="AR441">
        <v>295.06089634497403</v>
      </c>
      <c r="AS441">
        <v>98519.453093664895</v>
      </c>
      <c r="AT441">
        <v>-212891.916527886</v>
      </c>
      <c r="AU441">
        <v>175989.412925485</v>
      </c>
      <c r="AV441">
        <v>853.26311639377798</v>
      </c>
      <c r="AW441">
        <v>0.97599999999999998</v>
      </c>
      <c r="AX441">
        <v>316.433469615354</v>
      </c>
      <c r="AY441">
        <v>96938.703595691695</v>
      </c>
      <c r="AZ441">
        <v>-195656.21476927499</v>
      </c>
      <c r="BA441">
        <v>185569.64892652899</v>
      </c>
      <c r="BB441">
        <v>1000</v>
      </c>
      <c r="BC441">
        <v>0.96799999999999997</v>
      </c>
    </row>
    <row r="442" spans="1:55" x14ac:dyDescent="0.25">
      <c r="A442">
        <v>14</v>
      </c>
      <c r="B442" t="s">
        <v>86</v>
      </c>
      <c r="C442">
        <v>2021</v>
      </c>
      <c r="D442" t="s">
        <v>87</v>
      </c>
      <c r="E442" s="3" t="s">
        <v>88</v>
      </c>
      <c r="F442" s="3" t="s">
        <v>89</v>
      </c>
      <c r="G442" s="1" t="s">
        <v>162</v>
      </c>
      <c r="H442" t="s">
        <v>24</v>
      </c>
      <c r="I442" t="s">
        <v>26</v>
      </c>
      <c r="J442" t="s">
        <v>84</v>
      </c>
      <c r="K442" t="s">
        <v>85</v>
      </c>
      <c r="L442" t="s">
        <v>29</v>
      </c>
      <c r="M442" t="s">
        <v>258</v>
      </c>
      <c r="N442" t="s">
        <v>244</v>
      </c>
      <c r="O442" t="s">
        <v>248</v>
      </c>
      <c r="P442" t="s">
        <v>152</v>
      </c>
      <c r="Q442" t="s">
        <v>47</v>
      </c>
      <c r="R442" t="s">
        <v>245</v>
      </c>
      <c r="S442" t="s">
        <v>548</v>
      </c>
      <c r="T442" t="s">
        <v>233</v>
      </c>
      <c r="U442" t="s">
        <v>211</v>
      </c>
      <c r="V442" t="s">
        <v>13</v>
      </c>
      <c r="AA442" t="s">
        <v>235</v>
      </c>
      <c r="AB442">
        <v>0</v>
      </c>
      <c r="AC442" t="s">
        <v>137</v>
      </c>
      <c r="AD442">
        <v>0</v>
      </c>
      <c r="AE442" t="s">
        <v>551</v>
      </c>
      <c r="AF442" t="str">
        <f t="shared" si="81"/>
        <v>NA</v>
      </c>
      <c r="AG442" t="str">
        <f t="shared" si="80"/>
        <v>NA</v>
      </c>
      <c r="AH442" t="str">
        <f t="shared" si="90"/>
        <v>NA</v>
      </c>
      <c r="AI442" t="str">
        <f t="shared" si="91"/>
        <v>NA</v>
      </c>
      <c r="AJ442">
        <f t="shared" si="92"/>
        <v>0</v>
      </c>
      <c r="AK442">
        <f t="shared" si="93"/>
        <v>0</v>
      </c>
      <c r="AL442">
        <f t="shared" si="94"/>
        <v>0</v>
      </c>
      <c r="AM442">
        <f t="shared" si="95"/>
        <v>0.10899999999999999</v>
      </c>
      <c r="AN442">
        <v>-6.9062953634116797E-2</v>
      </c>
      <c r="AO442">
        <v>20.359421894174201</v>
      </c>
      <c r="AP442">
        <v>0.89100000000000001</v>
      </c>
      <c r="AQ442">
        <v>232</v>
      </c>
      <c r="AR442">
        <v>214.45058084503</v>
      </c>
      <c r="AS442">
        <v>99933.920973895307</v>
      </c>
      <c r="AT442">
        <v>-201317.21175822199</v>
      </c>
      <c r="AU442">
        <v>185963.194573252</v>
      </c>
      <c r="AV442">
        <v>1000</v>
      </c>
      <c r="AW442">
        <v>0.96199999999999997</v>
      </c>
      <c r="AX442">
        <v>-5763.68495135591</v>
      </c>
      <c r="AY442">
        <v>98456.502168744497</v>
      </c>
      <c r="AZ442">
        <v>-215216.944624011</v>
      </c>
      <c r="BA442">
        <v>179706.50264672699</v>
      </c>
      <c r="BB442">
        <v>1000</v>
      </c>
      <c r="BC442">
        <v>0.94199999999999995</v>
      </c>
    </row>
    <row r="443" spans="1:55" x14ac:dyDescent="0.25">
      <c r="A443">
        <v>15</v>
      </c>
      <c r="B443" t="s">
        <v>90</v>
      </c>
      <c r="C443">
        <v>2021</v>
      </c>
      <c r="D443" t="s">
        <v>91</v>
      </c>
      <c r="E443" s="3" t="s">
        <v>92</v>
      </c>
      <c r="F443" s="3" t="s">
        <v>93</v>
      </c>
      <c r="G443" s="1" t="s">
        <v>162</v>
      </c>
      <c r="H443" t="s">
        <v>24</v>
      </c>
      <c r="I443" t="s">
        <v>26</v>
      </c>
      <c r="J443" t="s">
        <v>94</v>
      </c>
      <c r="K443" t="s">
        <v>95</v>
      </c>
      <c r="L443" t="s">
        <v>29</v>
      </c>
      <c r="M443" t="s">
        <v>508</v>
      </c>
      <c r="N443" t="s">
        <v>506</v>
      </c>
      <c r="O443" t="s">
        <v>249</v>
      </c>
      <c r="P443" t="s">
        <v>152</v>
      </c>
      <c r="Q443" t="s">
        <v>74</v>
      </c>
      <c r="R443" t="s">
        <v>252</v>
      </c>
      <c r="S443" t="s">
        <v>548</v>
      </c>
      <c r="T443" t="s">
        <v>299</v>
      </c>
      <c r="U443" t="s">
        <v>305</v>
      </c>
      <c r="V443" t="s">
        <v>40</v>
      </c>
      <c r="W443" t="s">
        <v>251</v>
      </c>
      <c r="Z443">
        <v>1</v>
      </c>
      <c r="AA443" t="s">
        <v>546</v>
      </c>
      <c r="AB443">
        <v>1</v>
      </c>
      <c r="AC443" t="s">
        <v>317</v>
      </c>
      <c r="AD443">
        <v>1</v>
      </c>
      <c r="AF443" t="str">
        <f t="shared" si="81"/>
        <v>NA</v>
      </c>
      <c r="AG443" t="str">
        <f t="shared" si="80"/>
        <v>NA</v>
      </c>
      <c r="AH443" t="str">
        <f t="shared" si="90"/>
        <v>NA</v>
      </c>
      <c r="AI443" t="str">
        <f t="shared" si="91"/>
        <v>NA</v>
      </c>
      <c r="AJ443">
        <f t="shared" si="92"/>
        <v>0</v>
      </c>
      <c r="AK443">
        <f t="shared" si="93"/>
        <v>0</v>
      </c>
      <c r="AL443">
        <f t="shared" si="94"/>
        <v>0</v>
      </c>
      <c r="AM443">
        <f t="shared" si="95"/>
        <v>9.9999999999999978E-2</v>
      </c>
      <c r="AN443">
        <v>-2.5358920177656601E-2</v>
      </c>
      <c r="AO443">
        <v>14.322377700156601</v>
      </c>
      <c r="AP443">
        <v>0.9</v>
      </c>
      <c r="AQ443">
        <v>1546</v>
      </c>
      <c r="AR443">
        <v>-936.90647766379902</v>
      </c>
      <c r="AS443">
        <v>97718.191755975204</v>
      </c>
      <c r="AT443">
        <v>-200255.08720177301</v>
      </c>
      <c r="AU443">
        <v>184547.211497401</v>
      </c>
      <c r="AV443">
        <v>862.62167987083399</v>
      </c>
      <c r="AW443">
        <v>0.97599999999999998</v>
      </c>
      <c r="AX443">
        <v>-31.377473528068901</v>
      </c>
      <c r="AY443">
        <v>101233.46634329901</v>
      </c>
      <c r="AZ443">
        <v>-193964.19593093099</v>
      </c>
      <c r="BA443">
        <v>188608.370328555</v>
      </c>
      <c r="BB443">
        <v>999.99999999999898</v>
      </c>
      <c r="BC443">
        <v>0.96599999999999997</v>
      </c>
    </row>
    <row r="444" spans="1:55" x14ac:dyDescent="0.25">
      <c r="A444">
        <v>15</v>
      </c>
      <c r="B444" t="s">
        <v>90</v>
      </c>
      <c r="C444">
        <v>2021</v>
      </c>
      <c r="D444" t="s">
        <v>91</v>
      </c>
      <c r="E444" s="3" t="s">
        <v>92</v>
      </c>
      <c r="F444" s="3" t="s">
        <v>93</v>
      </c>
      <c r="G444" s="1" t="s">
        <v>162</v>
      </c>
      <c r="H444" t="s">
        <v>24</v>
      </c>
      <c r="I444" t="s">
        <v>26</v>
      </c>
      <c r="J444" t="s">
        <v>94</v>
      </c>
      <c r="K444" t="s">
        <v>95</v>
      </c>
      <c r="L444" t="s">
        <v>29</v>
      </c>
      <c r="M444" t="s">
        <v>508</v>
      </c>
      <c r="N444" t="s">
        <v>506</v>
      </c>
      <c r="O444" t="s">
        <v>249</v>
      </c>
      <c r="P444" t="s">
        <v>152</v>
      </c>
      <c r="Q444" t="s">
        <v>74</v>
      </c>
      <c r="R444" t="s">
        <v>252</v>
      </c>
      <c r="S444" t="s">
        <v>548</v>
      </c>
      <c r="T444" t="s">
        <v>300</v>
      </c>
      <c r="U444" t="s">
        <v>306</v>
      </c>
      <c r="V444" t="s">
        <v>40</v>
      </c>
      <c r="W444" t="s">
        <v>251</v>
      </c>
      <c r="Z444">
        <v>2</v>
      </c>
      <c r="AA444" t="s">
        <v>546</v>
      </c>
      <c r="AB444">
        <v>1</v>
      </c>
      <c r="AC444" t="s">
        <v>317</v>
      </c>
      <c r="AD444">
        <v>1</v>
      </c>
      <c r="AF444" t="str">
        <f t="shared" si="81"/>
        <v>NA</v>
      </c>
      <c r="AG444" t="str">
        <f t="shared" si="80"/>
        <v>NA</v>
      </c>
      <c r="AH444" t="str">
        <f t="shared" si="90"/>
        <v>NA</v>
      </c>
      <c r="AI444" t="str">
        <f t="shared" si="91"/>
        <v>NA</v>
      </c>
      <c r="AJ444">
        <f t="shared" si="92"/>
        <v>0</v>
      </c>
      <c r="AK444">
        <f t="shared" si="93"/>
        <v>0</v>
      </c>
      <c r="AL444">
        <f t="shared" si="94"/>
        <v>0</v>
      </c>
      <c r="AM444">
        <f t="shared" si="95"/>
        <v>9.9999999999999978E-2</v>
      </c>
      <c r="AN444">
        <v>-3.4586091348092603E-2</v>
      </c>
      <c r="AO444">
        <v>15.01746590143</v>
      </c>
      <c r="AP444">
        <v>0.9</v>
      </c>
      <c r="AQ444">
        <v>2340</v>
      </c>
      <c r="AR444">
        <v>-2053.2914382376298</v>
      </c>
      <c r="AS444">
        <v>99369.302969207507</v>
      </c>
      <c r="AT444">
        <v>-180755.22710206601</v>
      </c>
      <c r="AU444">
        <v>201600.97145429399</v>
      </c>
      <c r="AV444">
        <v>999.99999999999898</v>
      </c>
      <c r="AW444">
        <v>0.96</v>
      </c>
      <c r="AX444">
        <v>25.488295523728201</v>
      </c>
      <c r="AY444">
        <v>104802.382297113</v>
      </c>
      <c r="AZ444">
        <v>-202758.116911105</v>
      </c>
      <c r="BA444">
        <v>203837.87279016999</v>
      </c>
      <c r="BB444">
        <v>1000</v>
      </c>
      <c r="BC444">
        <v>0.998</v>
      </c>
    </row>
    <row r="445" spans="1:55" x14ac:dyDescent="0.25">
      <c r="A445">
        <v>15</v>
      </c>
      <c r="B445" t="s">
        <v>90</v>
      </c>
      <c r="C445">
        <v>2021</v>
      </c>
      <c r="D445" t="s">
        <v>91</v>
      </c>
      <c r="E445" s="3" t="s">
        <v>92</v>
      </c>
      <c r="F445" s="3" t="s">
        <v>93</v>
      </c>
      <c r="G445" s="1" t="s">
        <v>162</v>
      </c>
      <c r="H445" t="s">
        <v>24</v>
      </c>
      <c r="I445" t="s">
        <v>26</v>
      </c>
      <c r="J445" t="s">
        <v>94</v>
      </c>
      <c r="K445" t="s">
        <v>95</v>
      </c>
      <c r="L445" t="s">
        <v>29</v>
      </c>
      <c r="M445" t="s">
        <v>508</v>
      </c>
      <c r="N445" t="s">
        <v>506</v>
      </c>
      <c r="O445" t="s">
        <v>249</v>
      </c>
      <c r="P445" t="s">
        <v>152</v>
      </c>
      <c r="Q445" t="s">
        <v>74</v>
      </c>
      <c r="R445" t="s">
        <v>252</v>
      </c>
      <c r="S445" t="s">
        <v>548</v>
      </c>
      <c r="T445" t="s">
        <v>250</v>
      </c>
      <c r="U445" t="s">
        <v>253</v>
      </c>
      <c r="V445" t="s">
        <v>40</v>
      </c>
      <c r="W445" t="s">
        <v>251</v>
      </c>
      <c r="Z445">
        <v>3</v>
      </c>
      <c r="AA445" t="s">
        <v>546</v>
      </c>
      <c r="AB445">
        <v>1</v>
      </c>
      <c r="AC445" t="s">
        <v>317</v>
      </c>
      <c r="AD445">
        <v>1</v>
      </c>
      <c r="AF445" t="str">
        <f t="shared" si="81"/>
        <v>NA</v>
      </c>
      <c r="AG445" t="str">
        <f t="shared" si="80"/>
        <v>NA</v>
      </c>
      <c r="AH445" t="str">
        <f t="shared" si="90"/>
        <v>NA</v>
      </c>
      <c r="AI445" t="str">
        <f t="shared" si="91"/>
        <v>NA</v>
      </c>
      <c r="AJ445">
        <f t="shared" si="92"/>
        <v>0</v>
      </c>
      <c r="AK445">
        <f t="shared" si="93"/>
        <v>0</v>
      </c>
      <c r="AL445">
        <f t="shared" si="94"/>
        <v>0</v>
      </c>
      <c r="AM445">
        <f t="shared" si="95"/>
        <v>0.10899999999999999</v>
      </c>
      <c r="AN445">
        <v>2.2040187153257701E-2</v>
      </c>
      <c r="AO445">
        <v>36.060263059035698</v>
      </c>
      <c r="AP445">
        <v>0.89100000000000001</v>
      </c>
      <c r="AQ445">
        <v>4300</v>
      </c>
      <c r="AR445">
        <v>-269.62915950572</v>
      </c>
      <c r="AS445">
        <v>102900.762881332</v>
      </c>
      <c r="AT445">
        <v>-179682.12317752501</v>
      </c>
      <c r="AU445">
        <v>222783.64440283499</v>
      </c>
      <c r="AV445">
        <v>1000</v>
      </c>
      <c r="AW445">
        <v>0.98199999999999998</v>
      </c>
      <c r="AX445">
        <v>1874.6121464072501</v>
      </c>
      <c r="AY445">
        <v>97785.236073054693</v>
      </c>
      <c r="AZ445">
        <v>-199550.85603081301</v>
      </c>
      <c r="BA445">
        <v>181486.17602884199</v>
      </c>
      <c r="BB445">
        <v>1174.29623065736</v>
      </c>
      <c r="BC445">
        <v>0.99399999999999999</v>
      </c>
    </row>
    <row r="446" spans="1:55" x14ac:dyDescent="0.25">
      <c r="A446">
        <v>15</v>
      </c>
      <c r="B446" t="s">
        <v>90</v>
      </c>
      <c r="C446">
        <v>2021</v>
      </c>
      <c r="D446" t="s">
        <v>91</v>
      </c>
      <c r="E446" s="3" t="s">
        <v>92</v>
      </c>
      <c r="F446" s="3" t="s">
        <v>93</v>
      </c>
      <c r="G446" s="1" t="s">
        <v>162</v>
      </c>
      <c r="H446" t="s">
        <v>24</v>
      </c>
      <c r="I446" t="s">
        <v>26</v>
      </c>
      <c r="J446" t="s">
        <v>94</v>
      </c>
      <c r="K446" t="s">
        <v>95</v>
      </c>
      <c r="L446" t="s">
        <v>29</v>
      </c>
      <c r="M446" t="s">
        <v>508</v>
      </c>
      <c r="N446" t="s">
        <v>506</v>
      </c>
      <c r="O446" t="s">
        <v>249</v>
      </c>
      <c r="P446" t="s">
        <v>152</v>
      </c>
      <c r="Q446" t="s">
        <v>74</v>
      </c>
      <c r="R446" t="s">
        <v>252</v>
      </c>
      <c r="S446" t="s">
        <v>548</v>
      </c>
      <c r="T446" t="s">
        <v>301</v>
      </c>
      <c r="U446" t="s">
        <v>302</v>
      </c>
      <c r="V446" t="s">
        <v>40</v>
      </c>
      <c r="W446" t="s">
        <v>251</v>
      </c>
      <c r="Z446">
        <v>4</v>
      </c>
      <c r="AA446" t="s">
        <v>546</v>
      </c>
      <c r="AB446">
        <v>1</v>
      </c>
      <c r="AC446" t="s">
        <v>317</v>
      </c>
      <c r="AD446">
        <v>1</v>
      </c>
      <c r="AF446" t="str">
        <f t="shared" si="81"/>
        <v>NA</v>
      </c>
      <c r="AG446" t="str">
        <f t="shared" si="80"/>
        <v>NA</v>
      </c>
      <c r="AH446" t="str">
        <f t="shared" si="90"/>
        <v>NA</v>
      </c>
      <c r="AI446" t="str">
        <f t="shared" si="91"/>
        <v>NA</v>
      </c>
      <c r="AJ446">
        <f t="shared" si="92"/>
        <v>0</v>
      </c>
      <c r="AK446">
        <f t="shared" si="93"/>
        <v>0</v>
      </c>
      <c r="AL446">
        <f t="shared" si="94"/>
        <v>0</v>
      </c>
      <c r="AM446">
        <f t="shared" si="95"/>
        <v>9.5999999999999974E-2</v>
      </c>
      <c r="AN446">
        <v>-4.9331588045772701E-2</v>
      </c>
      <c r="AO446">
        <v>53.865262237567798</v>
      </c>
      <c r="AP446">
        <v>0.90400000000000003</v>
      </c>
      <c r="AQ446">
        <v>2361</v>
      </c>
      <c r="AR446">
        <v>633.36507021959699</v>
      </c>
      <c r="AS446">
        <v>101135.916564556</v>
      </c>
      <c r="AT446">
        <v>-172435.28369003799</v>
      </c>
      <c r="AU446">
        <v>217236.20707164501</v>
      </c>
      <c r="AV446">
        <v>1000</v>
      </c>
      <c r="AW446">
        <v>0.99399999999999999</v>
      </c>
      <c r="AX446">
        <v>1673.2688807565801</v>
      </c>
      <c r="AY446">
        <v>101253.24200370599</v>
      </c>
      <c r="AZ446">
        <v>-186361.50978219</v>
      </c>
      <c r="BA446">
        <v>200950.182694035</v>
      </c>
      <c r="BB446">
        <v>1094.8177643881399</v>
      </c>
      <c r="BC446">
        <v>0.996</v>
      </c>
    </row>
    <row r="447" spans="1:55" x14ac:dyDescent="0.25">
      <c r="A447">
        <v>15</v>
      </c>
      <c r="B447" t="s">
        <v>90</v>
      </c>
      <c r="C447">
        <v>2021</v>
      </c>
      <c r="D447" t="s">
        <v>91</v>
      </c>
      <c r="E447" s="3" t="s">
        <v>92</v>
      </c>
      <c r="F447" s="3" t="s">
        <v>93</v>
      </c>
      <c r="G447" s="1" t="s">
        <v>162</v>
      </c>
      <c r="H447" t="s">
        <v>24</v>
      </c>
      <c r="I447" t="s">
        <v>26</v>
      </c>
      <c r="J447" t="s">
        <v>94</v>
      </c>
      <c r="K447" t="s">
        <v>95</v>
      </c>
      <c r="L447" t="s">
        <v>29</v>
      </c>
      <c r="M447" t="s">
        <v>508</v>
      </c>
      <c r="N447" t="s">
        <v>506</v>
      </c>
      <c r="O447" t="s">
        <v>249</v>
      </c>
      <c r="P447" t="s">
        <v>152</v>
      </c>
      <c r="Q447" t="s">
        <v>74</v>
      </c>
      <c r="R447" t="s">
        <v>252</v>
      </c>
      <c r="S447" t="s">
        <v>548</v>
      </c>
      <c r="T447" t="s">
        <v>303</v>
      </c>
      <c r="U447" t="s">
        <v>304</v>
      </c>
      <c r="V447" t="s">
        <v>40</v>
      </c>
      <c r="W447" t="s">
        <v>251</v>
      </c>
      <c r="Z447">
        <v>5</v>
      </c>
      <c r="AA447" t="s">
        <v>546</v>
      </c>
      <c r="AB447">
        <v>1</v>
      </c>
      <c r="AC447" t="s">
        <v>317</v>
      </c>
      <c r="AD447">
        <v>1</v>
      </c>
      <c r="AF447" t="str">
        <f t="shared" si="81"/>
        <v>NA</v>
      </c>
      <c r="AG447" t="str">
        <f t="shared" si="80"/>
        <v>NA</v>
      </c>
      <c r="AH447" t="str">
        <f t="shared" si="90"/>
        <v>NA</v>
      </c>
      <c r="AI447" t="str">
        <f t="shared" si="91"/>
        <v>NA</v>
      </c>
      <c r="AJ447">
        <f t="shared" si="92"/>
        <v>0</v>
      </c>
      <c r="AK447">
        <f t="shared" si="93"/>
        <v>0</v>
      </c>
      <c r="AL447">
        <f t="shared" si="94"/>
        <v>0</v>
      </c>
      <c r="AM447">
        <f t="shared" si="95"/>
        <v>0.10699999999999998</v>
      </c>
      <c r="AN447">
        <v>2.0759826443277102E-3</v>
      </c>
      <c r="AO447">
        <v>24.166209322404999</v>
      </c>
      <c r="AP447">
        <v>0.89300000000000002</v>
      </c>
      <c r="AQ447">
        <v>2361</v>
      </c>
      <c r="AR447">
        <v>3254.2978468883598</v>
      </c>
      <c r="AS447">
        <v>96819.572369330097</v>
      </c>
      <c r="AT447">
        <v>-188674.141085418</v>
      </c>
      <c r="AU447">
        <v>187038.544228307</v>
      </c>
      <c r="AV447">
        <v>1000</v>
      </c>
      <c r="AW447">
        <v>0.98199999999999998</v>
      </c>
      <c r="AX447">
        <v>777.43596432523304</v>
      </c>
      <c r="AY447">
        <v>102873.63940627901</v>
      </c>
      <c r="AZ447">
        <v>-176693.407281903</v>
      </c>
      <c r="BA447">
        <v>225478.531011996</v>
      </c>
      <c r="BB447">
        <v>989.09890120227203</v>
      </c>
      <c r="BC447">
        <v>0.99399999999999999</v>
      </c>
    </row>
    <row r="448" spans="1:55" x14ac:dyDescent="0.25">
      <c r="A448">
        <v>15</v>
      </c>
      <c r="B448" t="s">
        <v>90</v>
      </c>
      <c r="C448">
        <v>2021</v>
      </c>
      <c r="D448" t="s">
        <v>91</v>
      </c>
      <c r="E448" s="3" t="s">
        <v>92</v>
      </c>
      <c r="F448" s="3" t="s">
        <v>93</v>
      </c>
      <c r="G448" s="1" t="s">
        <v>162</v>
      </c>
      <c r="H448" t="s">
        <v>24</v>
      </c>
      <c r="I448" t="s">
        <v>26</v>
      </c>
      <c r="J448" t="s">
        <v>94</v>
      </c>
      <c r="K448" t="s">
        <v>95</v>
      </c>
      <c r="L448" t="s">
        <v>29</v>
      </c>
      <c r="M448" t="s">
        <v>509</v>
      </c>
      <c r="N448" t="s">
        <v>506</v>
      </c>
      <c r="O448" t="s">
        <v>249</v>
      </c>
      <c r="P448" t="s">
        <v>152</v>
      </c>
      <c r="Q448" t="s">
        <v>74</v>
      </c>
      <c r="R448" t="s">
        <v>252</v>
      </c>
      <c r="S448" t="s">
        <v>548</v>
      </c>
      <c r="T448" t="s">
        <v>250</v>
      </c>
      <c r="U448" t="s">
        <v>253</v>
      </c>
      <c r="V448" t="s">
        <v>40</v>
      </c>
      <c r="W448" t="s">
        <v>251</v>
      </c>
      <c r="Z448">
        <v>6</v>
      </c>
      <c r="AA448" t="s">
        <v>546</v>
      </c>
      <c r="AB448">
        <v>1</v>
      </c>
      <c r="AC448" t="s">
        <v>317</v>
      </c>
      <c r="AD448">
        <v>1</v>
      </c>
      <c r="AF448" t="str">
        <f t="shared" si="81"/>
        <v>NA</v>
      </c>
      <c r="AG448" t="str">
        <f t="shared" si="80"/>
        <v>NA</v>
      </c>
      <c r="AH448" t="str">
        <f t="shared" si="90"/>
        <v>NA</v>
      </c>
      <c r="AI448" t="str">
        <f t="shared" si="91"/>
        <v>NA</v>
      </c>
      <c r="AJ448">
        <f t="shared" si="92"/>
        <v>0</v>
      </c>
      <c r="AK448">
        <f t="shared" si="93"/>
        <v>0</v>
      </c>
      <c r="AL448">
        <f t="shared" si="94"/>
        <v>0</v>
      </c>
      <c r="AM448">
        <f t="shared" si="95"/>
        <v>9.3999999999999972E-2</v>
      </c>
      <c r="AN448">
        <v>-5.0285985825250498E-2</v>
      </c>
      <c r="AO448">
        <v>7.0183166936744499</v>
      </c>
      <c r="AP448">
        <v>0.90600000000000003</v>
      </c>
      <c r="AQ448">
        <v>4300</v>
      </c>
      <c r="AR448">
        <v>-795.75565516596896</v>
      </c>
      <c r="AS448">
        <v>100729.627440945</v>
      </c>
      <c r="AT448">
        <v>-202133.88945624899</v>
      </c>
      <c r="AU448">
        <v>198948.09262839801</v>
      </c>
      <c r="AV448">
        <v>999.99999999999795</v>
      </c>
      <c r="AW448">
        <v>0.96799999999999997</v>
      </c>
      <c r="AX448">
        <v>-542.58322854880203</v>
      </c>
      <c r="AY448">
        <v>98880.341168861996</v>
      </c>
      <c r="AZ448">
        <v>-173651.21745210001</v>
      </c>
      <c r="BA448">
        <v>205162.970583124</v>
      </c>
      <c r="BB448">
        <v>1000</v>
      </c>
      <c r="BC448">
        <v>0.97399999999999998</v>
      </c>
    </row>
    <row r="449" spans="1:55" x14ac:dyDescent="0.25">
      <c r="A449">
        <v>15</v>
      </c>
      <c r="B449" t="s">
        <v>90</v>
      </c>
      <c r="C449">
        <v>2021</v>
      </c>
      <c r="D449" t="s">
        <v>91</v>
      </c>
      <c r="E449" s="3" t="s">
        <v>92</v>
      </c>
      <c r="F449" s="3" t="s">
        <v>93</v>
      </c>
      <c r="G449" s="1" t="s">
        <v>162</v>
      </c>
      <c r="H449" t="s">
        <v>24</v>
      </c>
      <c r="I449" t="s">
        <v>26</v>
      </c>
      <c r="J449" t="s">
        <v>94</v>
      </c>
      <c r="K449" t="s">
        <v>95</v>
      </c>
      <c r="L449" t="s">
        <v>29</v>
      </c>
      <c r="M449" t="s">
        <v>509</v>
      </c>
      <c r="N449" t="s">
        <v>506</v>
      </c>
      <c r="O449" t="s">
        <v>249</v>
      </c>
      <c r="P449" t="s">
        <v>152</v>
      </c>
      <c r="Q449" t="s">
        <v>74</v>
      </c>
      <c r="R449" t="s">
        <v>252</v>
      </c>
      <c r="S449" t="s">
        <v>548</v>
      </c>
      <c r="T449" t="s">
        <v>301</v>
      </c>
      <c r="U449" t="s">
        <v>302</v>
      </c>
      <c r="V449" t="s">
        <v>40</v>
      </c>
      <c r="W449" t="s">
        <v>251</v>
      </c>
      <c r="Z449">
        <v>7</v>
      </c>
      <c r="AA449" t="s">
        <v>546</v>
      </c>
      <c r="AB449">
        <v>1</v>
      </c>
      <c r="AC449" t="s">
        <v>317</v>
      </c>
      <c r="AD449">
        <v>1</v>
      </c>
      <c r="AF449" t="str">
        <f t="shared" si="81"/>
        <v>NA</v>
      </c>
      <c r="AG449" t="str">
        <f t="shared" si="80"/>
        <v>NA</v>
      </c>
      <c r="AH449" t="str">
        <f t="shared" si="90"/>
        <v>NA</v>
      </c>
      <c r="AI449" t="str">
        <f t="shared" si="91"/>
        <v>NA</v>
      </c>
      <c r="AJ449">
        <f t="shared" si="92"/>
        <v>0</v>
      </c>
      <c r="AK449">
        <f t="shared" si="93"/>
        <v>0</v>
      </c>
      <c r="AL449">
        <f t="shared" si="94"/>
        <v>0</v>
      </c>
      <c r="AM449">
        <f t="shared" si="95"/>
        <v>9.8999999999999977E-2</v>
      </c>
      <c r="AN449">
        <v>-2.4384524345382901E-2</v>
      </c>
      <c r="AO449">
        <v>5.0453579674482096</v>
      </c>
      <c r="AP449">
        <v>0.90100000000000002</v>
      </c>
      <c r="AQ449">
        <v>2361</v>
      </c>
      <c r="AR449">
        <v>8875.2733574022604</v>
      </c>
      <c r="AS449">
        <v>99153.228768343004</v>
      </c>
      <c r="AT449">
        <v>-189105.3841427</v>
      </c>
      <c r="AU449">
        <v>202093.33618604499</v>
      </c>
      <c r="AV449">
        <v>1000</v>
      </c>
      <c r="AW449">
        <v>0.92800000000000005</v>
      </c>
      <c r="AX449">
        <v>-461.08943774021401</v>
      </c>
      <c r="AY449">
        <v>105034.574671897</v>
      </c>
      <c r="AZ449">
        <v>-211009.49369625599</v>
      </c>
      <c r="BA449">
        <v>198211.968195024</v>
      </c>
      <c r="BB449">
        <v>999.99999999999898</v>
      </c>
      <c r="BC449">
        <v>0.98599999999999999</v>
      </c>
    </row>
    <row r="450" spans="1:55" x14ac:dyDescent="0.25">
      <c r="A450">
        <v>15</v>
      </c>
      <c r="B450" t="s">
        <v>90</v>
      </c>
      <c r="C450">
        <v>2021</v>
      </c>
      <c r="D450" t="s">
        <v>91</v>
      </c>
      <c r="E450" s="3" t="s">
        <v>92</v>
      </c>
      <c r="F450" s="3" t="s">
        <v>93</v>
      </c>
      <c r="G450" s="1" t="s">
        <v>162</v>
      </c>
      <c r="H450" t="s">
        <v>24</v>
      </c>
      <c r="I450" t="s">
        <v>26</v>
      </c>
      <c r="J450" t="s">
        <v>94</v>
      </c>
      <c r="K450" t="s">
        <v>95</v>
      </c>
      <c r="L450" t="s">
        <v>29</v>
      </c>
      <c r="M450" t="s">
        <v>509</v>
      </c>
      <c r="N450" t="s">
        <v>506</v>
      </c>
      <c r="O450" t="s">
        <v>249</v>
      </c>
      <c r="P450" t="s">
        <v>152</v>
      </c>
      <c r="Q450" t="s">
        <v>74</v>
      </c>
      <c r="R450" t="s">
        <v>252</v>
      </c>
      <c r="S450" t="s">
        <v>548</v>
      </c>
      <c r="T450" t="s">
        <v>303</v>
      </c>
      <c r="U450" t="s">
        <v>304</v>
      </c>
      <c r="V450" t="s">
        <v>40</v>
      </c>
      <c r="W450" t="s">
        <v>251</v>
      </c>
      <c r="Z450">
        <v>8</v>
      </c>
      <c r="AA450" t="s">
        <v>546</v>
      </c>
      <c r="AB450">
        <v>1</v>
      </c>
      <c r="AC450" t="s">
        <v>317</v>
      </c>
      <c r="AD450">
        <v>1</v>
      </c>
      <c r="AF450" t="str">
        <f t="shared" si="81"/>
        <v>NA</v>
      </c>
      <c r="AG450" t="str">
        <f t="shared" si="80"/>
        <v>NA</v>
      </c>
      <c r="AH450" t="str">
        <f t="shared" si="90"/>
        <v>NA</v>
      </c>
      <c r="AI450" t="str">
        <f t="shared" si="91"/>
        <v>NA</v>
      </c>
      <c r="AJ450">
        <f t="shared" si="92"/>
        <v>0</v>
      </c>
      <c r="AK450">
        <f t="shared" si="93"/>
        <v>0</v>
      </c>
      <c r="AL450">
        <f t="shared" si="94"/>
        <v>0</v>
      </c>
      <c r="AM450">
        <f t="shared" si="95"/>
        <v>0.11399999999999999</v>
      </c>
      <c r="AN450">
        <v>2.7288501212216101E-3</v>
      </c>
      <c r="AO450">
        <v>51.375033366566299</v>
      </c>
      <c r="AP450">
        <v>0.88600000000000001</v>
      </c>
      <c r="AQ450">
        <v>2361</v>
      </c>
      <c r="AR450">
        <v>-1913.6665933797999</v>
      </c>
      <c r="AS450">
        <v>99930.356432068394</v>
      </c>
      <c r="AT450">
        <v>-207681.953588401</v>
      </c>
      <c r="AU450">
        <v>175745.56359167799</v>
      </c>
      <c r="AV450">
        <v>937.64289105067905</v>
      </c>
      <c r="AW450">
        <v>0.96199999999999997</v>
      </c>
      <c r="AX450">
        <v>1131.91743366593</v>
      </c>
      <c r="AY450">
        <v>97370.391402116496</v>
      </c>
      <c r="AZ450">
        <v>-193829.99637626301</v>
      </c>
      <c r="BA450">
        <v>189980.236831469</v>
      </c>
      <c r="BB450">
        <v>1000</v>
      </c>
      <c r="BC450">
        <v>0.98799999999999999</v>
      </c>
    </row>
    <row r="451" spans="1:55" x14ac:dyDescent="0.25">
      <c r="A451">
        <v>15</v>
      </c>
      <c r="B451" t="s">
        <v>90</v>
      </c>
      <c r="C451">
        <v>2021</v>
      </c>
      <c r="D451" t="s">
        <v>91</v>
      </c>
      <c r="E451" s="3" t="s">
        <v>92</v>
      </c>
      <c r="F451" s="3" t="s">
        <v>93</v>
      </c>
      <c r="G451" s="1" t="s">
        <v>162</v>
      </c>
      <c r="H451" t="s">
        <v>24</v>
      </c>
      <c r="I451" t="s">
        <v>26</v>
      </c>
      <c r="J451" t="s">
        <v>94</v>
      </c>
      <c r="K451" t="s">
        <v>95</v>
      </c>
      <c r="L451" t="s">
        <v>29</v>
      </c>
      <c r="M451" t="s">
        <v>510</v>
      </c>
      <c r="N451" t="s">
        <v>506</v>
      </c>
      <c r="O451" t="s">
        <v>249</v>
      </c>
      <c r="P451" t="s">
        <v>152</v>
      </c>
      <c r="Q451" t="s">
        <v>74</v>
      </c>
      <c r="R451" t="s">
        <v>252</v>
      </c>
      <c r="S451" t="s">
        <v>548</v>
      </c>
      <c r="T451" t="s">
        <v>299</v>
      </c>
      <c r="U451" t="s">
        <v>305</v>
      </c>
      <c r="V451" t="s">
        <v>40</v>
      </c>
      <c r="W451" t="s">
        <v>251</v>
      </c>
      <c r="Z451">
        <v>9</v>
      </c>
      <c r="AA451" t="s">
        <v>546</v>
      </c>
      <c r="AB451">
        <v>1</v>
      </c>
      <c r="AC451" t="s">
        <v>317</v>
      </c>
      <c r="AD451">
        <v>1</v>
      </c>
      <c r="AF451" t="str">
        <f t="shared" si="81"/>
        <v>NA</v>
      </c>
      <c r="AG451" t="str">
        <f t="shared" ref="AG451:AG514" si="96">IF(AR451="NA","MISSING DATA",IF(AC451="both",IF(AK451,IF(AX451&lt;0,"stabilising","disruptive"),IF(AJ451,IF(AR451&gt;0,"positive directional","negative directional"),"NA")),IF(AC451="quadratic",IF(AK451,IF(AX451&lt;0,"stabilising","disruptive"),"NA"),IF(AC451="linear",IF(AJ451,IF(AR451&gt;0,"positive directional","negative directional"),"NA")))))</f>
        <v>NA</v>
      </c>
      <c r="AH451" t="str">
        <f t="shared" si="90"/>
        <v>NA</v>
      </c>
      <c r="AI451" t="str">
        <f t="shared" si="91"/>
        <v>NA</v>
      </c>
      <c r="AJ451">
        <f t="shared" si="92"/>
        <v>0</v>
      </c>
      <c r="AK451">
        <f t="shared" si="93"/>
        <v>0</v>
      </c>
      <c r="AL451">
        <f t="shared" si="94"/>
        <v>0</v>
      </c>
      <c r="AM451">
        <f t="shared" si="95"/>
        <v>0.121</v>
      </c>
      <c r="AN451">
        <v>-4.3782199472793904E-3</v>
      </c>
      <c r="AO451">
        <v>8.9727458353964504</v>
      </c>
      <c r="AP451">
        <v>0.879</v>
      </c>
      <c r="AQ451">
        <v>1546</v>
      </c>
      <c r="AR451">
        <v>-4263.6177155038504</v>
      </c>
      <c r="AS451">
        <v>100063.611183475</v>
      </c>
      <c r="AT451">
        <v>-213715.73618214199</v>
      </c>
      <c r="AU451">
        <v>169840.46430521199</v>
      </c>
      <c r="AV451">
        <v>1115.98265058009</v>
      </c>
      <c r="AW451">
        <v>0.96199999999999997</v>
      </c>
      <c r="AX451">
        <v>3078.1300923536401</v>
      </c>
      <c r="AY451">
        <v>98760.395098921304</v>
      </c>
      <c r="AZ451">
        <v>-183471.31322941199</v>
      </c>
      <c r="BA451">
        <v>194845.928505788</v>
      </c>
      <c r="BB451">
        <v>999.99999999999795</v>
      </c>
      <c r="BC451">
        <v>0.98599999999999999</v>
      </c>
    </row>
    <row r="452" spans="1:55" x14ac:dyDescent="0.25">
      <c r="A452">
        <v>15</v>
      </c>
      <c r="B452" t="s">
        <v>90</v>
      </c>
      <c r="C452">
        <v>2021</v>
      </c>
      <c r="D452" t="s">
        <v>91</v>
      </c>
      <c r="E452" s="3" t="s">
        <v>92</v>
      </c>
      <c r="F452" s="3" t="s">
        <v>93</v>
      </c>
      <c r="G452" s="1" t="s">
        <v>162</v>
      </c>
      <c r="H452" t="s">
        <v>24</v>
      </c>
      <c r="I452" t="s">
        <v>26</v>
      </c>
      <c r="J452" t="s">
        <v>94</v>
      </c>
      <c r="K452" t="s">
        <v>95</v>
      </c>
      <c r="L452" t="s">
        <v>29</v>
      </c>
      <c r="M452" t="s">
        <v>510</v>
      </c>
      <c r="N452" t="s">
        <v>506</v>
      </c>
      <c r="O452" t="s">
        <v>249</v>
      </c>
      <c r="P452" t="s">
        <v>152</v>
      </c>
      <c r="Q452" t="s">
        <v>74</v>
      </c>
      <c r="R452" t="s">
        <v>252</v>
      </c>
      <c r="S452" t="s">
        <v>548</v>
      </c>
      <c r="T452" t="s">
        <v>300</v>
      </c>
      <c r="U452" t="s">
        <v>306</v>
      </c>
      <c r="V452" t="s">
        <v>40</v>
      </c>
      <c r="W452" t="s">
        <v>251</v>
      </c>
      <c r="Z452">
        <v>10</v>
      </c>
      <c r="AA452" t="s">
        <v>546</v>
      </c>
      <c r="AB452">
        <v>1</v>
      </c>
      <c r="AC452" t="s">
        <v>317</v>
      </c>
      <c r="AD452">
        <v>1</v>
      </c>
      <c r="AF452" t="str">
        <f t="shared" si="81"/>
        <v>NA</v>
      </c>
      <c r="AG452" t="str">
        <f t="shared" si="96"/>
        <v>NA</v>
      </c>
      <c r="AH452" t="str">
        <f t="shared" si="90"/>
        <v>NA</v>
      </c>
      <c r="AI452" t="str">
        <f t="shared" si="91"/>
        <v>NA</v>
      </c>
      <c r="AJ452">
        <f t="shared" si="92"/>
        <v>0</v>
      </c>
      <c r="AK452">
        <f t="shared" si="93"/>
        <v>0</v>
      </c>
      <c r="AL452">
        <f t="shared" si="94"/>
        <v>0</v>
      </c>
      <c r="AM452">
        <f t="shared" si="95"/>
        <v>0.11299999999999999</v>
      </c>
      <c r="AN452">
        <v>2.6706747563503001E-2</v>
      </c>
      <c r="AO452">
        <v>6.6272035012215502</v>
      </c>
      <c r="AP452">
        <v>0.88700000000000001</v>
      </c>
      <c r="AQ452">
        <v>2340</v>
      </c>
      <c r="AR452">
        <v>938.03016434725305</v>
      </c>
      <c r="AS452">
        <v>103649.464542434</v>
      </c>
      <c r="AT452">
        <v>-214968.52894394199</v>
      </c>
      <c r="AU452">
        <v>185249.967710856</v>
      </c>
      <c r="AV452">
        <v>1000</v>
      </c>
      <c r="AW452">
        <v>0.998</v>
      </c>
      <c r="AX452">
        <v>-6530.5267669044597</v>
      </c>
      <c r="AY452">
        <v>96629.919331460202</v>
      </c>
      <c r="AZ452">
        <v>-204180.97042007101</v>
      </c>
      <c r="BA452">
        <v>179775.285707381</v>
      </c>
      <c r="BB452">
        <v>999.99999999999898</v>
      </c>
      <c r="BC452">
        <v>0.94599999999999995</v>
      </c>
    </row>
    <row r="453" spans="1:55" x14ac:dyDescent="0.25">
      <c r="A453">
        <v>15</v>
      </c>
      <c r="B453" t="s">
        <v>90</v>
      </c>
      <c r="C453">
        <v>2021</v>
      </c>
      <c r="D453" t="s">
        <v>91</v>
      </c>
      <c r="E453" s="3" t="s">
        <v>92</v>
      </c>
      <c r="F453" s="3" t="s">
        <v>93</v>
      </c>
      <c r="G453" s="1" t="s">
        <v>162</v>
      </c>
      <c r="H453" t="s">
        <v>24</v>
      </c>
      <c r="I453" t="s">
        <v>26</v>
      </c>
      <c r="J453" t="s">
        <v>94</v>
      </c>
      <c r="K453" t="s">
        <v>95</v>
      </c>
      <c r="L453" t="s">
        <v>29</v>
      </c>
      <c r="M453" t="s">
        <v>510</v>
      </c>
      <c r="N453" t="s">
        <v>506</v>
      </c>
      <c r="O453" t="s">
        <v>249</v>
      </c>
      <c r="P453" t="s">
        <v>152</v>
      </c>
      <c r="Q453" t="s">
        <v>74</v>
      </c>
      <c r="R453" t="s">
        <v>252</v>
      </c>
      <c r="S453" t="s">
        <v>548</v>
      </c>
      <c r="T453" t="s">
        <v>250</v>
      </c>
      <c r="U453" t="s">
        <v>253</v>
      </c>
      <c r="V453" t="s">
        <v>40</v>
      </c>
      <c r="W453" t="s">
        <v>251</v>
      </c>
      <c r="Z453">
        <v>11</v>
      </c>
      <c r="AA453" t="s">
        <v>546</v>
      </c>
      <c r="AB453">
        <v>1</v>
      </c>
      <c r="AC453" t="s">
        <v>317</v>
      </c>
      <c r="AD453">
        <v>1</v>
      </c>
      <c r="AF453" t="str">
        <f t="shared" si="81"/>
        <v>NA</v>
      </c>
      <c r="AG453" t="str">
        <f t="shared" si="96"/>
        <v>NA</v>
      </c>
      <c r="AH453" t="str">
        <f t="shared" si="90"/>
        <v>NA</v>
      </c>
      <c r="AI453" t="str">
        <f t="shared" si="91"/>
        <v>NA</v>
      </c>
      <c r="AJ453">
        <f t="shared" si="92"/>
        <v>0</v>
      </c>
      <c r="AK453">
        <f t="shared" si="93"/>
        <v>0</v>
      </c>
      <c r="AL453">
        <f t="shared" si="94"/>
        <v>0</v>
      </c>
      <c r="AM453">
        <f t="shared" si="95"/>
        <v>0.10699999999999998</v>
      </c>
      <c r="AN453">
        <v>3.89570608629375E-3</v>
      </c>
      <c r="AO453">
        <v>11.4296599530633</v>
      </c>
      <c r="AP453">
        <v>0.89300000000000002</v>
      </c>
      <c r="AQ453">
        <v>4300</v>
      </c>
      <c r="AR453">
        <v>-2690.6999437499699</v>
      </c>
      <c r="AS453">
        <v>100734.79654120401</v>
      </c>
      <c r="AT453">
        <v>-199099.93409379499</v>
      </c>
      <c r="AU453">
        <v>188184.87825913</v>
      </c>
      <c r="AV453">
        <v>1000</v>
      </c>
      <c r="AW453">
        <v>0.98799999999999999</v>
      </c>
      <c r="AX453">
        <v>809.29087927462899</v>
      </c>
      <c r="AY453">
        <v>99817.4481921509</v>
      </c>
      <c r="AZ453">
        <v>-199859.11463738399</v>
      </c>
      <c r="BA453">
        <v>187814.750040438</v>
      </c>
      <c r="BB453">
        <v>999.99999999999795</v>
      </c>
      <c r="BC453">
        <v>0.96599999999999997</v>
      </c>
    </row>
    <row r="454" spans="1:55" x14ac:dyDescent="0.25">
      <c r="A454">
        <v>15</v>
      </c>
      <c r="B454" t="s">
        <v>90</v>
      </c>
      <c r="C454">
        <v>2021</v>
      </c>
      <c r="D454" t="s">
        <v>91</v>
      </c>
      <c r="E454" s="3" t="s">
        <v>92</v>
      </c>
      <c r="F454" s="3" t="s">
        <v>93</v>
      </c>
      <c r="G454" s="1" t="s">
        <v>162</v>
      </c>
      <c r="H454" t="s">
        <v>24</v>
      </c>
      <c r="I454" t="s">
        <v>26</v>
      </c>
      <c r="J454" t="s">
        <v>94</v>
      </c>
      <c r="K454" t="s">
        <v>95</v>
      </c>
      <c r="L454" t="s">
        <v>29</v>
      </c>
      <c r="M454" t="s">
        <v>510</v>
      </c>
      <c r="N454" t="s">
        <v>506</v>
      </c>
      <c r="O454" t="s">
        <v>249</v>
      </c>
      <c r="P454" t="s">
        <v>152</v>
      </c>
      <c r="Q454" t="s">
        <v>74</v>
      </c>
      <c r="R454" t="s">
        <v>252</v>
      </c>
      <c r="S454" t="s">
        <v>548</v>
      </c>
      <c r="T454" t="s">
        <v>301</v>
      </c>
      <c r="U454" t="s">
        <v>302</v>
      </c>
      <c r="V454" t="s">
        <v>40</v>
      </c>
      <c r="W454" t="s">
        <v>251</v>
      </c>
      <c r="Z454">
        <v>12</v>
      </c>
      <c r="AA454" t="s">
        <v>546</v>
      </c>
      <c r="AB454">
        <v>1</v>
      </c>
      <c r="AC454" t="s">
        <v>317</v>
      </c>
      <c r="AD454">
        <v>1</v>
      </c>
      <c r="AF454" t="str">
        <f t="shared" si="81"/>
        <v>NA</v>
      </c>
      <c r="AG454" t="str">
        <f t="shared" si="96"/>
        <v>NA</v>
      </c>
      <c r="AH454" t="str">
        <f t="shared" si="90"/>
        <v>NA</v>
      </c>
      <c r="AI454" t="str">
        <f t="shared" si="91"/>
        <v>NA</v>
      </c>
      <c r="AJ454">
        <f t="shared" si="92"/>
        <v>0</v>
      </c>
      <c r="AK454">
        <f t="shared" si="93"/>
        <v>0</v>
      </c>
      <c r="AL454">
        <f t="shared" si="94"/>
        <v>0</v>
      </c>
      <c r="AM454">
        <f t="shared" si="95"/>
        <v>0.10199999999999998</v>
      </c>
      <c r="AN454">
        <v>9.9827699597865201E-3</v>
      </c>
      <c r="AO454">
        <v>376.861671143244</v>
      </c>
      <c r="AP454">
        <v>0.89800000000000002</v>
      </c>
      <c r="AQ454">
        <v>2361</v>
      </c>
      <c r="AR454">
        <v>4425.7403285397904</v>
      </c>
      <c r="AS454">
        <v>97474.895104872805</v>
      </c>
      <c r="AT454">
        <v>-198063.405573333</v>
      </c>
      <c r="AU454">
        <v>184392.96413580299</v>
      </c>
      <c r="AV454">
        <v>999.99999999999898</v>
      </c>
      <c r="AW454">
        <v>0.96199999999999997</v>
      </c>
      <c r="AX454">
        <v>6651.28481642717</v>
      </c>
      <c r="AY454">
        <v>98110.043702616007</v>
      </c>
      <c r="AZ454">
        <v>-174801.74485908099</v>
      </c>
      <c r="BA454">
        <v>195942.76955724999</v>
      </c>
      <c r="BB454">
        <v>1147.9270835695499</v>
      </c>
      <c r="BC454">
        <v>0.94199999999999995</v>
      </c>
    </row>
    <row r="455" spans="1:55" x14ac:dyDescent="0.25">
      <c r="A455">
        <v>15</v>
      </c>
      <c r="B455" t="s">
        <v>90</v>
      </c>
      <c r="C455">
        <v>2021</v>
      </c>
      <c r="D455" t="s">
        <v>91</v>
      </c>
      <c r="E455" s="3" t="s">
        <v>92</v>
      </c>
      <c r="F455" s="3" t="s">
        <v>93</v>
      </c>
      <c r="G455" s="1" t="s">
        <v>162</v>
      </c>
      <c r="H455" t="s">
        <v>24</v>
      </c>
      <c r="I455" t="s">
        <v>26</v>
      </c>
      <c r="J455" t="s">
        <v>94</v>
      </c>
      <c r="K455" t="s">
        <v>95</v>
      </c>
      <c r="L455" t="s">
        <v>29</v>
      </c>
      <c r="M455" t="s">
        <v>510</v>
      </c>
      <c r="N455" t="s">
        <v>506</v>
      </c>
      <c r="O455" t="s">
        <v>249</v>
      </c>
      <c r="P455" t="s">
        <v>152</v>
      </c>
      <c r="Q455" t="s">
        <v>74</v>
      </c>
      <c r="R455" t="s">
        <v>252</v>
      </c>
      <c r="S455" t="s">
        <v>548</v>
      </c>
      <c r="T455" t="s">
        <v>303</v>
      </c>
      <c r="U455" t="s">
        <v>304</v>
      </c>
      <c r="V455" t="s">
        <v>40</v>
      </c>
      <c r="W455" t="s">
        <v>251</v>
      </c>
      <c r="Z455">
        <v>13</v>
      </c>
      <c r="AA455" t="s">
        <v>546</v>
      </c>
      <c r="AB455">
        <v>1</v>
      </c>
      <c r="AC455" t="s">
        <v>317</v>
      </c>
      <c r="AD455">
        <v>1</v>
      </c>
      <c r="AF455" t="str">
        <f t="shared" si="81"/>
        <v>NA</v>
      </c>
      <c r="AG455" t="str">
        <f t="shared" si="96"/>
        <v>NA</v>
      </c>
      <c r="AH455" t="str">
        <f t="shared" si="90"/>
        <v>NA</v>
      </c>
      <c r="AI455" t="str">
        <f t="shared" si="91"/>
        <v>NA</v>
      </c>
      <c r="AJ455">
        <f t="shared" si="92"/>
        <v>0</v>
      </c>
      <c r="AK455">
        <f t="shared" si="93"/>
        <v>0</v>
      </c>
      <c r="AL455">
        <f t="shared" si="94"/>
        <v>0</v>
      </c>
      <c r="AM455">
        <f t="shared" si="95"/>
        <v>0.10499999999999998</v>
      </c>
      <c r="AN455">
        <v>-3.2738549273524702E-2</v>
      </c>
      <c r="AO455">
        <v>6.4680396084037399</v>
      </c>
      <c r="AP455">
        <v>0.89500000000000002</v>
      </c>
      <c r="AQ455">
        <v>2361</v>
      </c>
      <c r="AR455">
        <v>946.89700295522903</v>
      </c>
      <c r="AS455">
        <v>101101.639833692</v>
      </c>
      <c r="AT455">
        <v>-196109.79481556299</v>
      </c>
      <c r="AU455">
        <v>192088.616598475</v>
      </c>
      <c r="AV455">
        <v>999.99999999999898</v>
      </c>
      <c r="AW455">
        <v>0.98</v>
      </c>
      <c r="AX455">
        <v>-6840.9455562842204</v>
      </c>
      <c r="AY455">
        <v>97869.835385128594</v>
      </c>
      <c r="AZ455">
        <v>-185148.166580124</v>
      </c>
      <c r="BA455">
        <v>181843.20807311899</v>
      </c>
      <c r="BB455">
        <v>1391.6937351465799</v>
      </c>
      <c r="BC455">
        <v>0.94799999999999995</v>
      </c>
    </row>
    <row r="456" spans="1:55" x14ac:dyDescent="0.25">
      <c r="A456">
        <v>15</v>
      </c>
      <c r="B456" t="s">
        <v>90</v>
      </c>
      <c r="C456">
        <v>2021</v>
      </c>
      <c r="D456" t="s">
        <v>91</v>
      </c>
      <c r="E456" s="3" t="s">
        <v>92</v>
      </c>
      <c r="F456" s="3" t="s">
        <v>93</v>
      </c>
      <c r="G456" s="1" t="s">
        <v>162</v>
      </c>
      <c r="H456" t="s">
        <v>24</v>
      </c>
      <c r="I456" t="s">
        <v>26</v>
      </c>
      <c r="J456" t="s">
        <v>94</v>
      </c>
      <c r="K456" t="s">
        <v>95</v>
      </c>
      <c r="L456" t="s">
        <v>29</v>
      </c>
      <c r="M456" t="s">
        <v>511</v>
      </c>
      <c r="N456" t="s">
        <v>506</v>
      </c>
      <c r="O456" t="s">
        <v>249</v>
      </c>
      <c r="P456" t="s">
        <v>152</v>
      </c>
      <c r="Q456" t="s">
        <v>74</v>
      </c>
      <c r="R456" t="s">
        <v>252</v>
      </c>
      <c r="S456" t="s">
        <v>548</v>
      </c>
      <c r="T456" t="s">
        <v>299</v>
      </c>
      <c r="U456" t="s">
        <v>305</v>
      </c>
      <c r="V456" t="s">
        <v>40</v>
      </c>
      <c r="W456" t="s">
        <v>251</v>
      </c>
      <c r="Z456">
        <v>14</v>
      </c>
      <c r="AA456" t="s">
        <v>546</v>
      </c>
      <c r="AB456">
        <v>1</v>
      </c>
      <c r="AC456" t="s">
        <v>317</v>
      </c>
      <c r="AD456">
        <v>1</v>
      </c>
      <c r="AF456" t="str">
        <f t="shared" si="81"/>
        <v>NA</v>
      </c>
      <c r="AG456" t="str">
        <f t="shared" si="96"/>
        <v>NA</v>
      </c>
      <c r="AH456" t="str">
        <f t="shared" si="90"/>
        <v>NA</v>
      </c>
      <c r="AI456" t="str">
        <f t="shared" si="91"/>
        <v>NA</v>
      </c>
      <c r="AJ456">
        <f t="shared" si="92"/>
        <v>0</v>
      </c>
      <c r="AK456">
        <f t="shared" si="93"/>
        <v>0</v>
      </c>
      <c r="AL456">
        <f t="shared" si="94"/>
        <v>0</v>
      </c>
      <c r="AM456">
        <f t="shared" si="95"/>
        <v>0.10399999999999998</v>
      </c>
      <c r="AN456">
        <v>-2.9130231420309401E-2</v>
      </c>
      <c r="AO456">
        <v>33.452501005798197</v>
      </c>
      <c r="AP456">
        <v>0.89600000000000002</v>
      </c>
      <c r="AQ456">
        <v>1546</v>
      </c>
      <c r="AR456">
        <v>-2324.4620753276999</v>
      </c>
      <c r="AS456">
        <v>96199.931723971094</v>
      </c>
      <c r="AT456">
        <v>-190273.710668702</v>
      </c>
      <c r="AU456">
        <v>185712.16976621799</v>
      </c>
      <c r="AV456">
        <v>1000</v>
      </c>
      <c r="AW456">
        <v>0.98199999999999998</v>
      </c>
      <c r="AX456">
        <v>-1285.36187653814</v>
      </c>
      <c r="AY456">
        <v>98601.319411355798</v>
      </c>
      <c r="AZ456">
        <v>-197485.735462663</v>
      </c>
      <c r="BA456">
        <v>186647.042331754</v>
      </c>
      <c r="BB456">
        <v>1083.56928246336</v>
      </c>
      <c r="BC456">
        <v>0.98399999999999999</v>
      </c>
    </row>
    <row r="457" spans="1:55" x14ac:dyDescent="0.25">
      <c r="A457">
        <v>15</v>
      </c>
      <c r="B457" t="s">
        <v>90</v>
      </c>
      <c r="C457">
        <v>2021</v>
      </c>
      <c r="D457" t="s">
        <v>91</v>
      </c>
      <c r="E457" s="3" t="s">
        <v>92</v>
      </c>
      <c r="F457" s="3" t="s">
        <v>93</v>
      </c>
      <c r="G457" s="1" t="s">
        <v>162</v>
      </c>
      <c r="H457" t="s">
        <v>24</v>
      </c>
      <c r="I457" t="s">
        <v>26</v>
      </c>
      <c r="J457" t="s">
        <v>94</v>
      </c>
      <c r="K457" t="s">
        <v>95</v>
      </c>
      <c r="L457" t="s">
        <v>29</v>
      </c>
      <c r="M457" t="s">
        <v>511</v>
      </c>
      <c r="N457" t="s">
        <v>506</v>
      </c>
      <c r="O457" t="s">
        <v>249</v>
      </c>
      <c r="P457" t="s">
        <v>152</v>
      </c>
      <c r="Q457" t="s">
        <v>74</v>
      </c>
      <c r="R457" t="s">
        <v>252</v>
      </c>
      <c r="S457" t="s">
        <v>548</v>
      </c>
      <c r="T457" t="s">
        <v>300</v>
      </c>
      <c r="U457" t="s">
        <v>306</v>
      </c>
      <c r="V457" t="s">
        <v>40</v>
      </c>
      <c r="W457" t="s">
        <v>251</v>
      </c>
      <c r="Z457">
        <v>15</v>
      </c>
      <c r="AA457" t="s">
        <v>546</v>
      </c>
      <c r="AB457">
        <v>1</v>
      </c>
      <c r="AC457" t="s">
        <v>317</v>
      </c>
      <c r="AD457">
        <v>1</v>
      </c>
      <c r="AF457" t="str">
        <f t="shared" si="81"/>
        <v>NA</v>
      </c>
      <c r="AG457" t="str">
        <f t="shared" si="96"/>
        <v>NA</v>
      </c>
      <c r="AH457" t="str">
        <f t="shared" si="90"/>
        <v>NA</v>
      </c>
      <c r="AI457" t="str">
        <f t="shared" si="91"/>
        <v>NA</v>
      </c>
      <c r="AJ457">
        <f t="shared" si="92"/>
        <v>0</v>
      </c>
      <c r="AK457">
        <f t="shared" si="93"/>
        <v>0</v>
      </c>
      <c r="AL457">
        <f t="shared" si="94"/>
        <v>0</v>
      </c>
      <c r="AM457">
        <f t="shared" si="95"/>
        <v>0.10499999999999998</v>
      </c>
      <c r="AN457">
        <v>-2.4343114122247201E-2</v>
      </c>
      <c r="AO457">
        <v>129.66200517556899</v>
      </c>
      <c r="AP457">
        <v>0.89500000000000002</v>
      </c>
      <c r="AQ457">
        <v>2340</v>
      </c>
      <c r="AR457">
        <v>438.17180199090001</v>
      </c>
      <c r="AS457">
        <v>98965.267500682501</v>
      </c>
      <c r="AT457">
        <v>-194728.75815474399</v>
      </c>
      <c r="AU457">
        <v>193798.915562321</v>
      </c>
      <c r="AV457">
        <v>999.99999999999898</v>
      </c>
      <c r="AW457">
        <v>0.98399999999999999</v>
      </c>
      <c r="AX457">
        <v>-7403.2926082650101</v>
      </c>
      <c r="AY457">
        <v>99652.757495938495</v>
      </c>
      <c r="AZ457">
        <v>-222972.40027575099</v>
      </c>
      <c r="BA457">
        <v>167873.760255414</v>
      </c>
      <c r="BB457">
        <v>1000</v>
      </c>
      <c r="BC457">
        <v>0.92400000000000004</v>
      </c>
    </row>
    <row r="458" spans="1:55" x14ac:dyDescent="0.25">
      <c r="A458">
        <v>15</v>
      </c>
      <c r="B458" t="s">
        <v>90</v>
      </c>
      <c r="C458">
        <v>2021</v>
      </c>
      <c r="D458" t="s">
        <v>91</v>
      </c>
      <c r="E458" s="3" t="s">
        <v>92</v>
      </c>
      <c r="F458" s="3" t="s">
        <v>93</v>
      </c>
      <c r="G458" s="1" t="s">
        <v>162</v>
      </c>
      <c r="H458" t="s">
        <v>24</v>
      </c>
      <c r="I458" t="s">
        <v>26</v>
      </c>
      <c r="J458" t="s">
        <v>94</v>
      </c>
      <c r="K458" t="s">
        <v>95</v>
      </c>
      <c r="L458" t="s">
        <v>29</v>
      </c>
      <c r="M458" t="s">
        <v>511</v>
      </c>
      <c r="N458" t="s">
        <v>506</v>
      </c>
      <c r="O458" t="s">
        <v>249</v>
      </c>
      <c r="P458" t="s">
        <v>152</v>
      </c>
      <c r="Q458" t="s">
        <v>74</v>
      </c>
      <c r="R458" t="s">
        <v>252</v>
      </c>
      <c r="S458" t="s">
        <v>548</v>
      </c>
      <c r="T458" t="s">
        <v>250</v>
      </c>
      <c r="U458" t="s">
        <v>253</v>
      </c>
      <c r="V458" t="s">
        <v>40</v>
      </c>
      <c r="W458" t="s">
        <v>251</v>
      </c>
      <c r="Z458">
        <v>16</v>
      </c>
      <c r="AA458" t="s">
        <v>546</v>
      </c>
      <c r="AB458">
        <v>1</v>
      </c>
      <c r="AC458" t="s">
        <v>317</v>
      </c>
      <c r="AD458">
        <v>1</v>
      </c>
      <c r="AF458" t="str">
        <f t="shared" si="81"/>
        <v>NA</v>
      </c>
      <c r="AG458" t="str">
        <f t="shared" si="96"/>
        <v>NA</v>
      </c>
      <c r="AH458" t="str">
        <f t="shared" si="90"/>
        <v>NA</v>
      </c>
      <c r="AI458" t="str">
        <f t="shared" si="91"/>
        <v>NA</v>
      </c>
      <c r="AJ458">
        <f t="shared" si="92"/>
        <v>0</v>
      </c>
      <c r="AK458">
        <f t="shared" si="93"/>
        <v>0</v>
      </c>
      <c r="AL458">
        <f t="shared" si="94"/>
        <v>0</v>
      </c>
      <c r="AM458">
        <f t="shared" si="95"/>
        <v>0.10599999999999998</v>
      </c>
      <c r="AN458">
        <v>2.1470216709629199E-2</v>
      </c>
      <c r="AO458">
        <v>12.4797484185226</v>
      </c>
      <c r="AP458">
        <v>0.89400000000000002</v>
      </c>
      <c r="AQ458">
        <v>4300</v>
      </c>
      <c r="AR458">
        <v>-2398.6817905028302</v>
      </c>
      <c r="AS458">
        <v>98378.447967195898</v>
      </c>
      <c r="AT458">
        <v>-192925.94370299601</v>
      </c>
      <c r="AU458">
        <v>191970.86951329099</v>
      </c>
      <c r="AV458">
        <v>804.599462719146</v>
      </c>
      <c r="AW458">
        <v>0.97599999999999998</v>
      </c>
      <c r="AX458">
        <v>-1694.36619744155</v>
      </c>
      <c r="AY458">
        <v>101514.757244315</v>
      </c>
      <c r="AZ458">
        <v>-201106.07319773201</v>
      </c>
      <c r="BA458">
        <v>190159.98794511001</v>
      </c>
      <c r="BB458">
        <v>1000</v>
      </c>
      <c r="BC458">
        <v>0.98399999999999999</v>
      </c>
    </row>
    <row r="459" spans="1:55" x14ac:dyDescent="0.25">
      <c r="A459">
        <v>15</v>
      </c>
      <c r="B459" t="s">
        <v>90</v>
      </c>
      <c r="C459">
        <v>2021</v>
      </c>
      <c r="D459" t="s">
        <v>91</v>
      </c>
      <c r="E459" s="3" t="s">
        <v>92</v>
      </c>
      <c r="F459" s="3" t="s">
        <v>93</v>
      </c>
      <c r="G459" s="1" t="s">
        <v>162</v>
      </c>
      <c r="H459" t="s">
        <v>24</v>
      </c>
      <c r="I459" t="s">
        <v>26</v>
      </c>
      <c r="J459" t="s">
        <v>94</v>
      </c>
      <c r="K459" t="s">
        <v>95</v>
      </c>
      <c r="L459" t="s">
        <v>29</v>
      </c>
      <c r="M459" t="s">
        <v>511</v>
      </c>
      <c r="N459" t="s">
        <v>506</v>
      </c>
      <c r="O459" t="s">
        <v>249</v>
      </c>
      <c r="P459" t="s">
        <v>152</v>
      </c>
      <c r="Q459" t="s">
        <v>74</v>
      </c>
      <c r="R459" t="s">
        <v>252</v>
      </c>
      <c r="S459" t="s">
        <v>548</v>
      </c>
      <c r="T459" t="s">
        <v>301</v>
      </c>
      <c r="U459" t="s">
        <v>302</v>
      </c>
      <c r="V459" t="s">
        <v>40</v>
      </c>
      <c r="W459" t="s">
        <v>251</v>
      </c>
      <c r="Z459">
        <v>17</v>
      </c>
      <c r="AA459" t="s">
        <v>546</v>
      </c>
      <c r="AB459">
        <v>1</v>
      </c>
      <c r="AC459" t="s">
        <v>317</v>
      </c>
      <c r="AD459">
        <v>1</v>
      </c>
      <c r="AF459" t="str">
        <f t="shared" si="81"/>
        <v>NA</v>
      </c>
      <c r="AG459" t="str">
        <f t="shared" si="96"/>
        <v>NA</v>
      </c>
      <c r="AH459" t="str">
        <f t="shared" si="90"/>
        <v>NA</v>
      </c>
      <c r="AI459" t="str">
        <f t="shared" si="91"/>
        <v>NA</v>
      </c>
      <c r="AJ459">
        <f t="shared" si="92"/>
        <v>0</v>
      </c>
      <c r="AK459">
        <f t="shared" si="93"/>
        <v>0</v>
      </c>
      <c r="AL459">
        <f t="shared" si="94"/>
        <v>0</v>
      </c>
      <c r="AM459">
        <f t="shared" si="95"/>
        <v>0.11899999999999999</v>
      </c>
      <c r="AN459">
        <v>-1.7242527847887601E-2</v>
      </c>
      <c r="AO459">
        <v>9.0133194528399194</v>
      </c>
      <c r="AP459">
        <v>0.88100000000000001</v>
      </c>
      <c r="AQ459">
        <v>2361</v>
      </c>
      <c r="AR459">
        <v>4661.0218331040796</v>
      </c>
      <c r="AS459">
        <v>101554.257373699</v>
      </c>
      <c r="AT459">
        <v>-188809.183831831</v>
      </c>
      <c r="AU459">
        <v>210175.288009852</v>
      </c>
      <c r="AV459">
        <v>1000</v>
      </c>
      <c r="AW459">
        <v>0.98399999999999999</v>
      </c>
      <c r="AX459">
        <v>3048.86374569808</v>
      </c>
      <c r="AY459">
        <v>101691.756993986</v>
      </c>
      <c r="AZ459">
        <v>-194177.96977777599</v>
      </c>
      <c r="BA459">
        <v>214020.08831170801</v>
      </c>
      <c r="BB459">
        <v>822.86679329999299</v>
      </c>
      <c r="BC459">
        <v>0.95399999999999996</v>
      </c>
    </row>
    <row r="460" spans="1:55" x14ac:dyDescent="0.25">
      <c r="A460">
        <v>15</v>
      </c>
      <c r="B460" t="s">
        <v>90</v>
      </c>
      <c r="C460">
        <v>2021</v>
      </c>
      <c r="D460" t="s">
        <v>91</v>
      </c>
      <c r="E460" s="3" t="s">
        <v>92</v>
      </c>
      <c r="F460" s="3" t="s">
        <v>93</v>
      </c>
      <c r="G460" s="1" t="s">
        <v>162</v>
      </c>
      <c r="H460" t="s">
        <v>24</v>
      </c>
      <c r="I460" t="s">
        <v>26</v>
      </c>
      <c r="J460" t="s">
        <v>94</v>
      </c>
      <c r="K460" t="s">
        <v>95</v>
      </c>
      <c r="L460" t="s">
        <v>29</v>
      </c>
      <c r="M460" t="s">
        <v>511</v>
      </c>
      <c r="N460" t="s">
        <v>506</v>
      </c>
      <c r="O460" t="s">
        <v>249</v>
      </c>
      <c r="P460" t="s">
        <v>152</v>
      </c>
      <c r="Q460" t="s">
        <v>74</v>
      </c>
      <c r="R460" t="s">
        <v>252</v>
      </c>
      <c r="S460" t="s">
        <v>548</v>
      </c>
      <c r="T460" t="s">
        <v>303</v>
      </c>
      <c r="U460" t="s">
        <v>304</v>
      </c>
      <c r="V460" t="s">
        <v>40</v>
      </c>
      <c r="W460" t="s">
        <v>251</v>
      </c>
      <c r="Z460">
        <v>18</v>
      </c>
      <c r="AA460" t="s">
        <v>546</v>
      </c>
      <c r="AB460">
        <v>1</v>
      </c>
      <c r="AC460" t="s">
        <v>317</v>
      </c>
      <c r="AD460">
        <v>1</v>
      </c>
      <c r="AF460" t="str">
        <f t="shared" si="81"/>
        <v>NA</v>
      </c>
      <c r="AG460" t="str">
        <f t="shared" si="96"/>
        <v>NA</v>
      </c>
      <c r="AH460" t="str">
        <f t="shared" si="90"/>
        <v>NA</v>
      </c>
      <c r="AI460" t="str">
        <f t="shared" si="91"/>
        <v>NA</v>
      </c>
      <c r="AJ460">
        <f t="shared" si="92"/>
        <v>0</v>
      </c>
      <c r="AK460">
        <f t="shared" si="93"/>
        <v>0</v>
      </c>
      <c r="AL460">
        <f t="shared" si="94"/>
        <v>0</v>
      </c>
      <c r="AM460">
        <f t="shared" si="95"/>
        <v>0.10499999999999998</v>
      </c>
      <c r="AN460">
        <v>8.8112027109658597E-3</v>
      </c>
      <c r="AO460">
        <v>8.5722962395244995</v>
      </c>
      <c r="AP460">
        <v>0.89500000000000002</v>
      </c>
      <c r="AQ460">
        <v>2361</v>
      </c>
      <c r="AR460">
        <v>1768.7533947341301</v>
      </c>
      <c r="AS460">
        <v>99748.426847806695</v>
      </c>
      <c r="AT460">
        <v>-204480.307530013</v>
      </c>
      <c r="AU460">
        <v>179006.122696279</v>
      </c>
      <c r="AV460">
        <v>999.99999999999898</v>
      </c>
      <c r="AW460">
        <v>0.98399999999999999</v>
      </c>
      <c r="AX460">
        <v>-2267.6875957861098</v>
      </c>
      <c r="AY460">
        <v>100410.526433288</v>
      </c>
      <c r="AZ460">
        <v>-204869.53019712301</v>
      </c>
      <c r="BA460">
        <v>172006.53287274501</v>
      </c>
      <c r="BB460">
        <v>1000</v>
      </c>
      <c r="BC460">
        <v>0.998</v>
      </c>
    </row>
    <row r="461" spans="1:55" x14ac:dyDescent="0.25">
      <c r="A461">
        <v>15</v>
      </c>
      <c r="B461" t="s">
        <v>90</v>
      </c>
      <c r="C461">
        <v>2021</v>
      </c>
      <c r="D461" t="s">
        <v>91</v>
      </c>
      <c r="E461" s="3" t="s">
        <v>92</v>
      </c>
      <c r="F461" s="3" t="s">
        <v>93</v>
      </c>
      <c r="G461" s="1" t="s">
        <v>162</v>
      </c>
      <c r="H461" t="s">
        <v>24</v>
      </c>
      <c r="I461" t="s">
        <v>26</v>
      </c>
      <c r="J461" t="s">
        <v>94</v>
      </c>
      <c r="K461" t="s">
        <v>95</v>
      </c>
      <c r="L461" t="s">
        <v>29</v>
      </c>
      <c r="M461" t="s">
        <v>512</v>
      </c>
      <c r="N461" t="s">
        <v>506</v>
      </c>
      <c r="O461" t="s">
        <v>249</v>
      </c>
      <c r="P461" t="s">
        <v>152</v>
      </c>
      <c r="Q461" t="s">
        <v>74</v>
      </c>
      <c r="R461" t="s">
        <v>252</v>
      </c>
      <c r="S461" t="s">
        <v>548</v>
      </c>
      <c r="T461" t="s">
        <v>299</v>
      </c>
      <c r="U461" t="s">
        <v>305</v>
      </c>
      <c r="V461" t="s">
        <v>40</v>
      </c>
      <c r="W461" t="s">
        <v>251</v>
      </c>
      <c r="Z461">
        <v>19</v>
      </c>
      <c r="AA461" t="s">
        <v>546</v>
      </c>
      <c r="AB461">
        <v>1</v>
      </c>
      <c r="AC461" t="s">
        <v>317</v>
      </c>
      <c r="AD461">
        <v>1</v>
      </c>
      <c r="AF461" t="str">
        <f t="shared" si="81"/>
        <v>NA</v>
      </c>
      <c r="AG461" t="str">
        <f t="shared" si="96"/>
        <v>NA</v>
      </c>
      <c r="AH461" t="str">
        <f t="shared" si="90"/>
        <v>NA</v>
      </c>
      <c r="AI461" t="str">
        <f t="shared" si="91"/>
        <v>NA</v>
      </c>
      <c r="AJ461">
        <f t="shared" si="92"/>
        <v>0</v>
      </c>
      <c r="AK461">
        <f t="shared" si="93"/>
        <v>0</v>
      </c>
      <c r="AL461">
        <f t="shared" si="94"/>
        <v>0</v>
      </c>
      <c r="AM461">
        <f t="shared" si="95"/>
        <v>9.8999999999999977E-2</v>
      </c>
      <c r="AN461">
        <v>5.1882923956242499E-2</v>
      </c>
      <c r="AO461">
        <v>36.1075423585606</v>
      </c>
      <c r="AP461">
        <v>0.90100000000000002</v>
      </c>
      <c r="AQ461">
        <v>1546</v>
      </c>
      <c r="AR461">
        <v>4234.5412514131503</v>
      </c>
      <c r="AS461">
        <v>101458.22735547399</v>
      </c>
      <c r="AT461">
        <v>-192850.846343754</v>
      </c>
      <c r="AU461">
        <v>190032.584056252</v>
      </c>
      <c r="AV461">
        <v>1000</v>
      </c>
      <c r="AW461">
        <v>0.94599999999999995</v>
      </c>
      <c r="AX461">
        <v>1229.08085729034</v>
      </c>
      <c r="AY461">
        <v>102128.570038914</v>
      </c>
      <c r="AZ461">
        <v>-207052.40256745301</v>
      </c>
      <c r="BA461">
        <v>188550.73756500901</v>
      </c>
      <c r="BB461">
        <v>903.50113672342695</v>
      </c>
      <c r="BC461">
        <v>0.98799999999999999</v>
      </c>
    </row>
    <row r="462" spans="1:55" x14ac:dyDescent="0.25">
      <c r="A462">
        <v>15</v>
      </c>
      <c r="B462" t="s">
        <v>90</v>
      </c>
      <c r="C462">
        <v>2021</v>
      </c>
      <c r="D462" t="s">
        <v>91</v>
      </c>
      <c r="E462" s="3" t="s">
        <v>92</v>
      </c>
      <c r="F462" s="3" t="s">
        <v>93</v>
      </c>
      <c r="G462" s="1" t="s">
        <v>162</v>
      </c>
      <c r="H462" t="s">
        <v>24</v>
      </c>
      <c r="I462" t="s">
        <v>26</v>
      </c>
      <c r="J462" t="s">
        <v>94</v>
      </c>
      <c r="K462" t="s">
        <v>95</v>
      </c>
      <c r="L462" t="s">
        <v>29</v>
      </c>
      <c r="M462" t="s">
        <v>512</v>
      </c>
      <c r="N462" t="s">
        <v>506</v>
      </c>
      <c r="O462" t="s">
        <v>249</v>
      </c>
      <c r="P462" t="s">
        <v>152</v>
      </c>
      <c r="Q462" t="s">
        <v>74</v>
      </c>
      <c r="R462" t="s">
        <v>252</v>
      </c>
      <c r="S462" t="s">
        <v>548</v>
      </c>
      <c r="T462" t="s">
        <v>300</v>
      </c>
      <c r="U462" t="s">
        <v>306</v>
      </c>
      <c r="V462" t="s">
        <v>40</v>
      </c>
      <c r="W462" t="s">
        <v>251</v>
      </c>
      <c r="Z462">
        <v>20</v>
      </c>
      <c r="AA462" t="s">
        <v>546</v>
      </c>
      <c r="AB462">
        <v>1</v>
      </c>
      <c r="AC462" t="s">
        <v>317</v>
      </c>
      <c r="AD462">
        <v>1</v>
      </c>
      <c r="AF462" t="str">
        <f t="shared" si="81"/>
        <v>NA</v>
      </c>
      <c r="AG462" t="str">
        <f t="shared" si="96"/>
        <v>NA</v>
      </c>
      <c r="AH462" t="str">
        <f t="shared" si="90"/>
        <v>NA</v>
      </c>
      <c r="AI462" t="str">
        <f t="shared" si="91"/>
        <v>NA</v>
      </c>
      <c r="AJ462">
        <f t="shared" si="92"/>
        <v>0</v>
      </c>
      <c r="AK462">
        <f t="shared" si="93"/>
        <v>0</v>
      </c>
      <c r="AL462">
        <f t="shared" si="94"/>
        <v>0</v>
      </c>
      <c r="AM462">
        <f t="shared" si="95"/>
        <v>9.5999999999999974E-2</v>
      </c>
      <c r="AN462">
        <v>-7.93505158371746E-3</v>
      </c>
      <c r="AO462">
        <v>436.813804491984</v>
      </c>
      <c r="AP462">
        <v>0.90400000000000003</v>
      </c>
      <c r="AQ462">
        <v>2340</v>
      </c>
      <c r="AR462">
        <v>-2332.4603471731002</v>
      </c>
      <c r="AS462">
        <v>101732.984464593</v>
      </c>
      <c r="AT462">
        <v>-191441.288151499</v>
      </c>
      <c r="AU462">
        <v>200809.551263437</v>
      </c>
      <c r="AV462">
        <v>887.19564146241999</v>
      </c>
      <c r="AW462">
        <v>0.96199999999999997</v>
      </c>
      <c r="AX462">
        <v>3729.5158252651399</v>
      </c>
      <c r="AY462">
        <v>100920.84862637</v>
      </c>
      <c r="AZ462">
        <v>-179702.399137656</v>
      </c>
      <c r="BA462">
        <v>214340.533174335</v>
      </c>
      <c r="BB462">
        <v>1000</v>
      </c>
      <c r="BC462">
        <v>0.99</v>
      </c>
    </row>
    <row r="463" spans="1:55" x14ac:dyDescent="0.25">
      <c r="A463">
        <v>15</v>
      </c>
      <c r="B463" t="s">
        <v>90</v>
      </c>
      <c r="C463">
        <v>2021</v>
      </c>
      <c r="D463" t="s">
        <v>91</v>
      </c>
      <c r="E463" s="3" t="s">
        <v>92</v>
      </c>
      <c r="F463" s="3" t="s">
        <v>93</v>
      </c>
      <c r="G463" s="1" t="s">
        <v>162</v>
      </c>
      <c r="H463" t="s">
        <v>24</v>
      </c>
      <c r="I463" t="s">
        <v>26</v>
      </c>
      <c r="J463" t="s">
        <v>94</v>
      </c>
      <c r="K463" t="s">
        <v>95</v>
      </c>
      <c r="L463" t="s">
        <v>29</v>
      </c>
      <c r="M463" t="s">
        <v>512</v>
      </c>
      <c r="N463" t="s">
        <v>506</v>
      </c>
      <c r="O463" t="s">
        <v>249</v>
      </c>
      <c r="P463" t="s">
        <v>152</v>
      </c>
      <c r="Q463" t="s">
        <v>74</v>
      </c>
      <c r="R463" t="s">
        <v>252</v>
      </c>
      <c r="S463" t="s">
        <v>548</v>
      </c>
      <c r="T463" t="s">
        <v>250</v>
      </c>
      <c r="U463" t="s">
        <v>253</v>
      </c>
      <c r="V463" t="s">
        <v>40</v>
      </c>
      <c r="W463" t="s">
        <v>251</v>
      </c>
      <c r="Z463">
        <v>21</v>
      </c>
      <c r="AA463" t="s">
        <v>546</v>
      </c>
      <c r="AB463">
        <v>1</v>
      </c>
      <c r="AC463" t="s">
        <v>317</v>
      </c>
      <c r="AD463">
        <v>1</v>
      </c>
      <c r="AF463" t="str">
        <f t="shared" si="81"/>
        <v>NA</v>
      </c>
      <c r="AG463" t="str">
        <f t="shared" si="96"/>
        <v>NA</v>
      </c>
      <c r="AH463" t="str">
        <f t="shared" si="90"/>
        <v>NA</v>
      </c>
      <c r="AI463" t="str">
        <f t="shared" si="91"/>
        <v>NA</v>
      </c>
      <c r="AJ463">
        <f t="shared" si="92"/>
        <v>0</v>
      </c>
      <c r="AK463">
        <f t="shared" si="93"/>
        <v>0</v>
      </c>
      <c r="AL463">
        <f t="shared" si="94"/>
        <v>0</v>
      </c>
      <c r="AM463">
        <f t="shared" si="95"/>
        <v>0.11299999999999999</v>
      </c>
      <c r="AN463">
        <v>3.1457002975211097E-2</v>
      </c>
      <c r="AO463">
        <v>487.75405447245998</v>
      </c>
      <c r="AP463">
        <v>0.88700000000000001</v>
      </c>
      <c r="AQ463">
        <v>4300</v>
      </c>
      <c r="AR463">
        <v>2994.7812187516702</v>
      </c>
      <c r="AS463">
        <v>99695.299806512994</v>
      </c>
      <c r="AT463">
        <v>-166464.72288674099</v>
      </c>
      <c r="AU463">
        <v>203027.763780701</v>
      </c>
      <c r="AV463">
        <v>1000</v>
      </c>
      <c r="AW463">
        <v>0.998</v>
      </c>
      <c r="AX463">
        <v>9533.3283885739293</v>
      </c>
      <c r="AY463">
        <v>96112.919953276301</v>
      </c>
      <c r="AZ463">
        <v>-176366.812838532</v>
      </c>
      <c r="BA463">
        <v>188981.34440035999</v>
      </c>
      <c r="BB463">
        <v>1000</v>
      </c>
      <c r="BC463">
        <v>0.89600000000000002</v>
      </c>
    </row>
    <row r="464" spans="1:55" x14ac:dyDescent="0.25">
      <c r="A464">
        <v>15</v>
      </c>
      <c r="B464" t="s">
        <v>90</v>
      </c>
      <c r="C464">
        <v>2021</v>
      </c>
      <c r="D464" t="s">
        <v>91</v>
      </c>
      <c r="E464" s="3" t="s">
        <v>92</v>
      </c>
      <c r="F464" s="3" t="s">
        <v>93</v>
      </c>
      <c r="G464" s="1" t="s">
        <v>162</v>
      </c>
      <c r="H464" t="s">
        <v>24</v>
      </c>
      <c r="I464" t="s">
        <v>26</v>
      </c>
      <c r="J464" t="s">
        <v>94</v>
      </c>
      <c r="K464" t="s">
        <v>95</v>
      </c>
      <c r="L464" t="s">
        <v>29</v>
      </c>
      <c r="M464" t="s">
        <v>512</v>
      </c>
      <c r="N464" t="s">
        <v>506</v>
      </c>
      <c r="O464" t="s">
        <v>249</v>
      </c>
      <c r="P464" t="s">
        <v>152</v>
      </c>
      <c r="Q464" t="s">
        <v>74</v>
      </c>
      <c r="R464" t="s">
        <v>252</v>
      </c>
      <c r="S464" t="s">
        <v>548</v>
      </c>
      <c r="T464" t="s">
        <v>301</v>
      </c>
      <c r="U464" t="s">
        <v>302</v>
      </c>
      <c r="V464" t="s">
        <v>40</v>
      </c>
      <c r="W464" t="s">
        <v>251</v>
      </c>
      <c r="Z464">
        <v>22</v>
      </c>
      <c r="AA464" t="s">
        <v>546</v>
      </c>
      <c r="AB464">
        <v>1</v>
      </c>
      <c r="AC464" t="s">
        <v>317</v>
      </c>
      <c r="AD464">
        <v>1</v>
      </c>
      <c r="AF464" t="str">
        <f t="shared" si="81"/>
        <v>NA</v>
      </c>
      <c r="AG464" t="str">
        <f t="shared" si="96"/>
        <v>NA</v>
      </c>
      <c r="AH464" t="str">
        <f t="shared" si="90"/>
        <v>NA</v>
      </c>
      <c r="AI464" t="str">
        <f t="shared" si="91"/>
        <v>NA</v>
      </c>
      <c r="AJ464">
        <f t="shared" si="92"/>
        <v>0</v>
      </c>
      <c r="AK464">
        <f t="shared" si="93"/>
        <v>0</v>
      </c>
      <c r="AL464">
        <f t="shared" si="94"/>
        <v>0</v>
      </c>
      <c r="AM464">
        <f t="shared" si="95"/>
        <v>9.2999999999999972E-2</v>
      </c>
      <c r="AN464">
        <v>2.6038575364084899E-2</v>
      </c>
      <c r="AO464">
        <v>8.7268372029227006</v>
      </c>
      <c r="AP464">
        <v>0.90700000000000003</v>
      </c>
      <c r="AQ464">
        <v>2361</v>
      </c>
      <c r="AR464">
        <v>3007.9823039404</v>
      </c>
      <c r="AS464">
        <v>100370.083311788</v>
      </c>
      <c r="AT464">
        <v>-181146.876782515</v>
      </c>
      <c r="AU464">
        <v>205990.02177841001</v>
      </c>
      <c r="AV464">
        <v>999.99999999999898</v>
      </c>
      <c r="AW464">
        <v>0.97399999999999998</v>
      </c>
      <c r="AX464">
        <v>522.75910563410105</v>
      </c>
      <c r="AY464">
        <v>105843.184482692</v>
      </c>
      <c r="AZ464">
        <v>-201772.016858683</v>
      </c>
      <c r="BA464">
        <v>217175.28888976201</v>
      </c>
      <c r="BB464">
        <v>999.99999999999898</v>
      </c>
      <c r="BC464">
        <v>1</v>
      </c>
    </row>
    <row r="465" spans="1:55" x14ac:dyDescent="0.25">
      <c r="A465">
        <v>15</v>
      </c>
      <c r="B465" t="s">
        <v>90</v>
      </c>
      <c r="C465">
        <v>2021</v>
      </c>
      <c r="D465" t="s">
        <v>91</v>
      </c>
      <c r="E465" s="3" t="s">
        <v>92</v>
      </c>
      <c r="F465" s="3" t="s">
        <v>93</v>
      </c>
      <c r="G465" s="1" t="s">
        <v>162</v>
      </c>
      <c r="H465" t="s">
        <v>24</v>
      </c>
      <c r="I465" t="s">
        <v>26</v>
      </c>
      <c r="J465" t="s">
        <v>94</v>
      </c>
      <c r="K465" t="s">
        <v>95</v>
      </c>
      <c r="L465" t="s">
        <v>29</v>
      </c>
      <c r="M465" t="s">
        <v>512</v>
      </c>
      <c r="N465" t="s">
        <v>506</v>
      </c>
      <c r="O465" t="s">
        <v>249</v>
      </c>
      <c r="P465" t="s">
        <v>152</v>
      </c>
      <c r="Q465" t="s">
        <v>74</v>
      </c>
      <c r="R465" t="s">
        <v>252</v>
      </c>
      <c r="S465" t="s">
        <v>548</v>
      </c>
      <c r="T465" t="s">
        <v>303</v>
      </c>
      <c r="U465" t="s">
        <v>304</v>
      </c>
      <c r="V465" t="s">
        <v>40</v>
      </c>
      <c r="W465" t="s">
        <v>251</v>
      </c>
      <c r="Z465">
        <v>23</v>
      </c>
      <c r="AA465" t="s">
        <v>546</v>
      </c>
      <c r="AB465">
        <v>1</v>
      </c>
      <c r="AC465" t="s">
        <v>317</v>
      </c>
      <c r="AD465">
        <v>1</v>
      </c>
      <c r="AF465" t="str">
        <f t="shared" si="81"/>
        <v>NA</v>
      </c>
      <c r="AG465" t="str">
        <f t="shared" si="96"/>
        <v>NA</v>
      </c>
      <c r="AH465" t="str">
        <f t="shared" si="90"/>
        <v>NA</v>
      </c>
      <c r="AI465" t="str">
        <f t="shared" si="91"/>
        <v>NA</v>
      </c>
      <c r="AJ465">
        <f t="shared" si="92"/>
        <v>0</v>
      </c>
      <c r="AK465">
        <f t="shared" si="93"/>
        <v>0</v>
      </c>
      <c r="AL465">
        <f t="shared" si="94"/>
        <v>0</v>
      </c>
      <c r="AM465">
        <f t="shared" si="95"/>
        <v>0.10499999999999998</v>
      </c>
      <c r="AN465">
        <v>-3.5798863699923897E-2</v>
      </c>
      <c r="AO465">
        <v>21.075720943753801</v>
      </c>
      <c r="AP465">
        <v>0.89500000000000002</v>
      </c>
      <c r="AQ465">
        <v>2361</v>
      </c>
      <c r="AR465">
        <v>3167.0561778104998</v>
      </c>
      <c r="AS465">
        <v>98842.6156006042</v>
      </c>
      <c r="AT465">
        <v>-168296.106433963</v>
      </c>
      <c r="AU465">
        <v>212487.185475256</v>
      </c>
      <c r="AV465">
        <v>1236.16467881124</v>
      </c>
      <c r="AW465">
        <v>0.998</v>
      </c>
      <c r="AX465">
        <v>-1140.2103122291501</v>
      </c>
      <c r="AY465">
        <v>100729.962027884</v>
      </c>
      <c r="AZ465">
        <v>-189031.005301806</v>
      </c>
      <c r="BA465">
        <v>202598.69903380601</v>
      </c>
      <c r="BB465">
        <v>1000</v>
      </c>
      <c r="BC465">
        <v>0.98799999999999999</v>
      </c>
    </row>
    <row r="466" spans="1:55" x14ac:dyDescent="0.25">
      <c r="A466">
        <v>15</v>
      </c>
      <c r="B466" t="s">
        <v>90</v>
      </c>
      <c r="C466">
        <v>2021</v>
      </c>
      <c r="D466" t="s">
        <v>91</v>
      </c>
      <c r="E466" s="3" t="s">
        <v>92</v>
      </c>
      <c r="F466" s="3" t="s">
        <v>93</v>
      </c>
      <c r="G466" s="1" t="s">
        <v>162</v>
      </c>
      <c r="H466" t="s">
        <v>24</v>
      </c>
      <c r="I466" t="s">
        <v>26</v>
      </c>
      <c r="J466" t="s">
        <v>94</v>
      </c>
      <c r="K466" t="s">
        <v>95</v>
      </c>
      <c r="L466" t="s">
        <v>29</v>
      </c>
      <c r="M466" t="s">
        <v>513</v>
      </c>
      <c r="N466" t="s">
        <v>506</v>
      </c>
      <c r="O466" t="s">
        <v>249</v>
      </c>
      <c r="P466" t="s">
        <v>152</v>
      </c>
      <c r="Q466" t="s">
        <v>74</v>
      </c>
      <c r="R466" t="s">
        <v>252</v>
      </c>
      <c r="S466" t="s">
        <v>548</v>
      </c>
      <c r="T466" t="s">
        <v>299</v>
      </c>
      <c r="U466" t="s">
        <v>305</v>
      </c>
      <c r="V466" t="s">
        <v>40</v>
      </c>
      <c r="W466" t="s">
        <v>251</v>
      </c>
      <c r="Z466">
        <v>24</v>
      </c>
      <c r="AA466" t="s">
        <v>546</v>
      </c>
      <c r="AB466">
        <v>1</v>
      </c>
      <c r="AC466" t="s">
        <v>317</v>
      </c>
      <c r="AD466">
        <v>1</v>
      </c>
      <c r="AF466" t="str">
        <f t="shared" si="81"/>
        <v>NA</v>
      </c>
      <c r="AG466" t="str">
        <f t="shared" si="96"/>
        <v>NA</v>
      </c>
      <c r="AH466" t="str">
        <f t="shared" si="90"/>
        <v>NA</v>
      </c>
      <c r="AI466" t="str">
        <f t="shared" si="91"/>
        <v>NA</v>
      </c>
      <c r="AJ466">
        <f t="shared" si="92"/>
        <v>0</v>
      </c>
      <c r="AK466">
        <f t="shared" si="93"/>
        <v>0</v>
      </c>
      <c r="AL466">
        <f t="shared" si="94"/>
        <v>0</v>
      </c>
      <c r="AM466">
        <f t="shared" si="95"/>
        <v>9.5999999999999974E-2</v>
      </c>
      <c r="AN466">
        <v>-1.9556244836179501E-2</v>
      </c>
      <c r="AO466">
        <v>18.2681852090879</v>
      </c>
      <c r="AP466">
        <v>0.90400000000000003</v>
      </c>
      <c r="AQ466">
        <v>1546</v>
      </c>
      <c r="AR466">
        <v>-1462.4634558784501</v>
      </c>
      <c r="AS466">
        <v>100370.056700475</v>
      </c>
      <c r="AT466">
        <v>-187054.79686653899</v>
      </c>
      <c r="AU466">
        <v>209837.36630904401</v>
      </c>
      <c r="AV466">
        <v>1000</v>
      </c>
      <c r="AW466">
        <v>0.996</v>
      </c>
      <c r="AX466">
        <v>6838.0176769824802</v>
      </c>
      <c r="AY466">
        <v>98599.521173775094</v>
      </c>
      <c r="AZ466">
        <v>-179009.53833881099</v>
      </c>
      <c r="BA466">
        <v>201235.16856109101</v>
      </c>
      <c r="BB466">
        <v>1000</v>
      </c>
      <c r="BC466">
        <v>0.93200000000000005</v>
      </c>
    </row>
    <row r="467" spans="1:55" x14ac:dyDescent="0.25">
      <c r="A467">
        <v>15</v>
      </c>
      <c r="B467" t="s">
        <v>90</v>
      </c>
      <c r="C467">
        <v>2021</v>
      </c>
      <c r="D467" t="s">
        <v>91</v>
      </c>
      <c r="E467" s="3" t="s">
        <v>92</v>
      </c>
      <c r="F467" s="3" t="s">
        <v>93</v>
      </c>
      <c r="G467" s="1" t="s">
        <v>162</v>
      </c>
      <c r="H467" t="s">
        <v>24</v>
      </c>
      <c r="I467" t="s">
        <v>26</v>
      </c>
      <c r="J467" t="s">
        <v>94</v>
      </c>
      <c r="K467" t="s">
        <v>95</v>
      </c>
      <c r="L467" t="s">
        <v>29</v>
      </c>
      <c r="M467" t="s">
        <v>513</v>
      </c>
      <c r="N467" t="s">
        <v>506</v>
      </c>
      <c r="O467" t="s">
        <v>249</v>
      </c>
      <c r="P467" t="s">
        <v>152</v>
      </c>
      <c r="Q467" t="s">
        <v>74</v>
      </c>
      <c r="R467" t="s">
        <v>252</v>
      </c>
      <c r="S467" t="s">
        <v>548</v>
      </c>
      <c r="T467" t="s">
        <v>300</v>
      </c>
      <c r="U467" t="s">
        <v>306</v>
      </c>
      <c r="V467" t="s">
        <v>40</v>
      </c>
      <c r="W467" t="s">
        <v>251</v>
      </c>
      <c r="Z467">
        <v>25</v>
      </c>
      <c r="AA467" t="s">
        <v>546</v>
      </c>
      <c r="AB467">
        <v>1</v>
      </c>
      <c r="AC467" t="s">
        <v>317</v>
      </c>
      <c r="AD467">
        <v>1</v>
      </c>
      <c r="AF467" t="str">
        <f t="shared" si="81"/>
        <v>NA</v>
      </c>
      <c r="AG467" t="str">
        <f t="shared" si="96"/>
        <v>NA</v>
      </c>
      <c r="AH467" t="str">
        <f t="shared" si="90"/>
        <v>NA</v>
      </c>
      <c r="AI467" t="str">
        <f t="shared" si="91"/>
        <v>NA</v>
      </c>
      <c r="AJ467">
        <f t="shared" si="92"/>
        <v>0</v>
      </c>
      <c r="AK467">
        <f t="shared" si="93"/>
        <v>0</v>
      </c>
      <c r="AL467">
        <f t="shared" si="94"/>
        <v>0</v>
      </c>
      <c r="AM467">
        <f t="shared" si="95"/>
        <v>9.5999999999999974E-2</v>
      </c>
      <c r="AN467">
        <v>-3.9338414988061801E-2</v>
      </c>
      <c r="AO467">
        <v>6.8546973643908302</v>
      </c>
      <c r="AP467">
        <v>0.90400000000000003</v>
      </c>
      <c r="AQ467">
        <v>2340</v>
      </c>
      <c r="AR467">
        <v>-2276.2696103271901</v>
      </c>
      <c r="AS467">
        <v>103300.880566707</v>
      </c>
      <c r="AT467">
        <v>-201475.502509643</v>
      </c>
      <c r="AU467">
        <v>197636.27180080101</v>
      </c>
      <c r="AV467">
        <v>999.99999999999898</v>
      </c>
      <c r="AW467">
        <v>0.93600000000000005</v>
      </c>
      <c r="AX467">
        <v>-1621.6477449640799</v>
      </c>
      <c r="AY467">
        <v>100490.68340419199</v>
      </c>
      <c r="AZ467">
        <v>-178116.98997374499</v>
      </c>
      <c r="BA467">
        <v>211678.18727229899</v>
      </c>
      <c r="BB467">
        <v>999.99999999999898</v>
      </c>
      <c r="BC467">
        <v>0.98</v>
      </c>
    </row>
    <row r="468" spans="1:55" x14ac:dyDescent="0.25">
      <c r="A468">
        <v>15</v>
      </c>
      <c r="B468" t="s">
        <v>90</v>
      </c>
      <c r="C468">
        <v>2021</v>
      </c>
      <c r="D468" t="s">
        <v>91</v>
      </c>
      <c r="E468" s="3" t="s">
        <v>92</v>
      </c>
      <c r="F468" s="3" t="s">
        <v>93</v>
      </c>
      <c r="G468" s="1" t="s">
        <v>162</v>
      </c>
      <c r="H468" t="s">
        <v>24</v>
      </c>
      <c r="I468" t="s">
        <v>26</v>
      </c>
      <c r="J468" t="s">
        <v>94</v>
      </c>
      <c r="K468" t="s">
        <v>95</v>
      </c>
      <c r="L468" t="s">
        <v>29</v>
      </c>
      <c r="M468" t="s">
        <v>513</v>
      </c>
      <c r="N468" t="s">
        <v>506</v>
      </c>
      <c r="O468" t="s">
        <v>249</v>
      </c>
      <c r="P468" t="s">
        <v>152</v>
      </c>
      <c r="Q468" t="s">
        <v>74</v>
      </c>
      <c r="R468" t="s">
        <v>252</v>
      </c>
      <c r="S468" t="s">
        <v>548</v>
      </c>
      <c r="T468" t="s">
        <v>250</v>
      </c>
      <c r="U468" t="s">
        <v>253</v>
      </c>
      <c r="V468" t="s">
        <v>40</v>
      </c>
      <c r="W468" t="s">
        <v>251</v>
      </c>
      <c r="Z468">
        <v>26</v>
      </c>
      <c r="AA468" t="s">
        <v>546</v>
      </c>
      <c r="AB468">
        <v>1</v>
      </c>
      <c r="AC468" t="s">
        <v>317</v>
      </c>
      <c r="AD468">
        <v>1</v>
      </c>
      <c r="AF468" t="str">
        <f t="shared" si="81"/>
        <v>NA</v>
      </c>
      <c r="AG468" t="str">
        <f t="shared" si="96"/>
        <v>NA</v>
      </c>
      <c r="AH468" t="str">
        <f t="shared" si="90"/>
        <v>NA</v>
      </c>
      <c r="AI468" t="str">
        <f t="shared" si="91"/>
        <v>NA</v>
      </c>
      <c r="AJ468">
        <f t="shared" si="92"/>
        <v>0</v>
      </c>
      <c r="AK468">
        <f t="shared" si="93"/>
        <v>0</v>
      </c>
      <c r="AL468">
        <f t="shared" si="94"/>
        <v>0</v>
      </c>
      <c r="AM468">
        <f t="shared" si="95"/>
        <v>9.6999999999999975E-2</v>
      </c>
      <c r="AN468">
        <v>5.2615682891667499E-3</v>
      </c>
      <c r="AO468">
        <v>43.681303805508001</v>
      </c>
      <c r="AP468">
        <v>0.90300000000000002</v>
      </c>
      <c r="AQ468">
        <v>4300</v>
      </c>
      <c r="AR468">
        <v>-2122.0527775841101</v>
      </c>
      <c r="AS468">
        <v>98973.138838446699</v>
      </c>
      <c r="AT468">
        <v>-176315.13867807901</v>
      </c>
      <c r="AU468">
        <v>209992.857164388</v>
      </c>
      <c r="AV468">
        <v>1000</v>
      </c>
      <c r="AW468">
        <v>0.95799999999999996</v>
      </c>
      <c r="AX468">
        <v>-2164.7552021330398</v>
      </c>
      <c r="AY468">
        <v>95063.820354431606</v>
      </c>
      <c r="AZ468">
        <v>-169019.75605249</v>
      </c>
      <c r="BA468">
        <v>205844.26726558301</v>
      </c>
      <c r="BB468">
        <v>1000</v>
      </c>
      <c r="BC468">
        <v>0.998</v>
      </c>
    </row>
    <row r="469" spans="1:55" x14ac:dyDescent="0.25">
      <c r="A469">
        <v>15</v>
      </c>
      <c r="B469" t="s">
        <v>90</v>
      </c>
      <c r="C469">
        <v>2021</v>
      </c>
      <c r="D469" t="s">
        <v>91</v>
      </c>
      <c r="E469" s="3" t="s">
        <v>92</v>
      </c>
      <c r="F469" s="3" t="s">
        <v>93</v>
      </c>
      <c r="G469" s="1" t="s">
        <v>162</v>
      </c>
      <c r="H469" t="s">
        <v>24</v>
      </c>
      <c r="I469" t="s">
        <v>26</v>
      </c>
      <c r="J469" t="s">
        <v>94</v>
      </c>
      <c r="K469" t="s">
        <v>95</v>
      </c>
      <c r="L469" t="s">
        <v>29</v>
      </c>
      <c r="M469" t="s">
        <v>513</v>
      </c>
      <c r="N469" t="s">
        <v>506</v>
      </c>
      <c r="O469" t="s">
        <v>249</v>
      </c>
      <c r="P469" t="s">
        <v>152</v>
      </c>
      <c r="Q469" t="s">
        <v>74</v>
      </c>
      <c r="R469" t="s">
        <v>252</v>
      </c>
      <c r="S469" t="s">
        <v>548</v>
      </c>
      <c r="T469" t="s">
        <v>301</v>
      </c>
      <c r="U469" t="s">
        <v>302</v>
      </c>
      <c r="V469" t="s">
        <v>40</v>
      </c>
      <c r="W469" t="s">
        <v>251</v>
      </c>
      <c r="Z469">
        <v>27</v>
      </c>
      <c r="AA469" t="s">
        <v>546</v>
      </c>
      <c r="AB469">
        <v>1</v>
      </c>
      <c r="AC469" t="s">
        <v>317</v>
      </c>
      <c r="AD469">
        <v>1</v>
      </c>
      <c r="AF469" t="str">
        <f t="shared" si="81"/>
        <v>NA</v>
      </c>
      <c r="AG469" t="str">
        <f t="shared" si="96"/>
        <v>NA</v>
      </c>
      <c r="AH469" t="str">
        <f t="shared" si="90"/>
        <v>NA</v>
      </c>
      <c r="AI469" t="str">
        <f t="shared" si="91"/>
        <v>NA</v>
      </c>
      <c r="AJ469">
        <f t="shared" si="92"/>
        <v>0</v>
      </c>
      <c r="AK469">
        <f t="shared" si="93"/>
        <v>0</v>
      </c>
      <c r="AL469">
        <f t="shared" si="94"/>
        <v>0</v>
      </c>
      <c r="AM469">
        <f t="shared" si="95"/>
        <v>8.1999999999999962E-2</v>
      </c>
      <c r="AN469">
        <v>1.41590566777158E-2</v>
      </c>
      <c r="AO469">
        <v>43.5855821025919</v>
      </c>
      <c r="AP469">
        <v>0.91800000000000004</v>
      </c>
      <c r="AQ469">
        <v>2361</v>
      </c>
      <c r="AR469">
        <v>3626.7152272409699</v>
      </c>
      <c r="AS469">
        <v>100000.343702835</v>
      </c>
      <c r="AT469">
        <v>-185096.00079237201</v>
      </c>
      <c r="AU469">
        <v>188629.846305463</v>
      </c>
      <c r="AV469">
        <v>983.85449348634302</v>
      </c>
      <c r="AW469">
        <v>0.996</v>
      </c>
      <c r="AX469">
        <v>-3869.9167750678898</v>
      </c>
      <c r="AY469">
        <v>101173.95692851199</v>
      </c>
      <c r="AZ469">
        <v>-182198.33627925901</v>
      </c>
      <c r="BA469">
        <v>209507.92516557599</v>
      </c>
      <c r="BB469">
        <v>1191.8123157463899</v>
      </c>
      <c r="BC469">
        <v>0.97799999999999998</v>
      </c>
    </row>
    <row r="470" spans="1:55" x14ac:dyDescent="0.25">
      <c r="A470">
        <v>15</v>
      </c>
      <c r="B470" t="s">
        <v>90</v>
      </c>
      <c r="C470">
        <v>2021</v>
      </c>
      <c r="D470" t="s">
        <v>91</v>
      </c>
      <c r="E470" s="3" t="s">
        <v>92</v>
      </c>
      <c r="F470" s="3" t="s">
        <v>93</v>
      </c>
      <c r="G470" s="1" t="s">
        <v>162</v>
      </c>
      <c r="H470" t="s">
        <v>24</v>
      </c>
      <c r="I470" t="s">
        <v>26</v>
      </c>
      <c r="J470" t="s">
        <v>94</v>
      </c>
      <c r="K470" t="s">
        <v>95</v>
      </c>
      <c r="L470" t="s">
        <v>29</v>
      </c>
      <c r="M470" t="s">
        <v>513</v>
      </c>
      <c r="N470" t="s">
        <v>506</v>
      </c>
      <c r="O470" t="s">
        <v>249</v>
      </c>
      <c r="P470" t="s">
        <v>152</v>
      </c>
      <c r="Q470" t="s">
        <v>74</v>
      </c>
      <c r="R470" t="s">
        <v>252</v>
      </c>
      <c r="S470" t="s">
        <v>548</v>
      </c>
      <c r="T470" t="s">
        <v>303</v>
      </c>
      <c r="U470" t="s">
        <v>304</v>
      </c>
      <c r="V470" t="s">
        <v>40</v>
      </c>
      <c r="W470" t="s">
        <v>251</v>
      </c>
      <c r="Z470">
        <v>28</v>
      </c>
      <c r="AA470" t="s">
        <v>546</v>
      </c>
      <c r="AB470">
        <v>1</v>
      </c>
      <c r="AC470" t="s">
        <v>317</v>
      </c>
      <c r="AD470">
        <v>1</v>
      </c>
      <c r="AF470" t="str">
        <f t="shared" si="81"/>
        <v>NA</v>
      </c>
      <c r="AG470" t="str">
        <f t="shared" si="96"/>
        <v>NA</v>
      </c>
      <c r="AH470" t="str">
        <f t="shared" si="90"/>
        <v>NA</v>
      </c>
      <c r="AI470" t="str">
        <f t="shared" si="91"/>
        <v>NA</v>
      </c>
      <c r="AJ470">
        <f t="shared" si="92"/>
        <v>0</v>
      </c>
      <c r="AK470">
        <f t="shared" si="93"/>
        <v>0</v>
      </c>
      <c r="AL470">
        <f t="shared" si="94"/>
        <v>0</v>
      </c>
      <c r="AM470">
        <f t="shared" si="95"/>
        <v>0.124</v>
      </c>
      <c r="AN470">
        <v>-6.58016262724469E-2</v>
      </c>
      <c r="AO470">
        <v>15.506356082564899</v>
      </c>
      <c r="AP470">
        <v>0.876</v>
      </c>
      <c r="AQ470">
        <v>2361</v>
      </c>
      <c r="AR470">
        <v>-4188.9901524672996</v>
      </c>
      <c r="AS470">
        <v>100276.779521998</v>
      </c>
      <c r="AT470">
        <v>-202500.99909614</v>
      </c>
      <c r="AU470">
        <v>181580.56654983401</v>
      </c>
      <c r="AV470">
        <v>1000</v>
      </c>
      <c r="AW470">
        <v>0.99399999999999999</v>
      </c>
      <c r="AX470">
        <v>4597.5426120392603</v>
      </c>
      <c r="AY470">
        <v>98171.531290106999</v>
      </c>
      <c r="AZ470">
        <v>-175314.10093093</v>
      </c>
      <c r="BA470">
        <v>213733.51059141901</v>
      </c>
      <c r="BB470">
        <v>901.03766861073098</v>
      </c>
      <c r="BC470">
        <v>0.97799999999999998</v>
      </c>
    </row>
    <row r="471" spans="1:55" x14ac:dyDescent="0.25">
      <c r="A471">
        <v>15</v>
      </c>
      <c r="B471" t="s">
        <v>90</v>
      </c>
      <c r="C471">
        <v>2021</v>
      </c>
      <c r="D471" t="s">
        <v>91</v>
      </c>
      <c r="E471" s="3" t="s">
        <v>92</v>
      </c>
      <c r="F471" s="3" t="s">
        <v>93</v>
      </c>
      <c r="G471" s="1" t="s">
        <v>162</v>
      </c>
      <c r="H471" t="s">
        <v>24</v>
      </c>
      <c r="I471" t="s">
        <v>26</v>
      </c>
      <c r="J471" t="s">
        <v>94</v>
      </c>
      <c r="K471" t="s">
        <v>95</v>
      </c>
      <c r="L471" t="s">
        <v>29</v>
      </c>
      <c r="M471" t="s">
        <v>514</v>
      </c>
      <c r="N471" t="s">
        <v>506</v>
      </c>
      <c r="O471" t="s">
        <v>249</v>
      </c>
      <c r="P471" t="s">
        <v>152</v>
      </c>
      <c r="Q471" t="s">
        <v>74</v>
      </c>
      <c r="R471" t="s">
        <v>252</v>
      </c>
      <c r="S471" t="s">
        <v>548</v>
      </c>
      <c r="T471" t="s">
        <v>299</v>
      </c>
      <c r="U471" t="s">
        <v>305</v>
      </c>
      <c r="V471" t="s">
        <v>40</v>
      </c>
      <c r="W471" t="s">
        <v>251</v>
      </c>
      <c r="Z471">
        <v>29</v>
      </c>
      <c r="AA471" t="s">
        <v>546</v>
      </c>
      <c r="AB471">
        <v>1</v>
      </c>
      <c r="AC471" t="s">
        <v>317</v>
      </c>
      <c r="AD471">
        <v>1</v>
      </c>
      <c r="AF471" t="str">
        <f t="shared" si="81"/>
        <v>NA</v>
      </c>
      <c r="AG471" t="str">
        <f t="shared" si="96"/>
        <v>NA</v>
      </c>
      <c r="AH471" t="str">
        <f t="shared" si="90"/>
        <v>NA</v>
      </c>
      <c r="AI471" t="str">
        <f t="shared" si="91"/>
        <v>NA</v>
      </c>
      <c r="AJ471">
        <f t="shared" si="92"/>
        <v>0</v>
      </c>
      <c r="AK471">
        <f t="shared" si="93"/>
        <v>0</v>
      </c>
      <c r="AL471">
        <f t="shared" si="94"/>
        <v>0</v>
      </c>
      <c r="AM471">
        <f t="shared" si="95"/>
        <v>0.10199999999999998</v>
      </c>
      <c r="AN471">
        <v>1.72578320805425E-2</v>
      </c>
      <c r="AO471">
        <v>15.036098456685099</v>
      </c>
      <c r="AP471">
        <v>0.89800000000000002</v>
      </c>
      <c r="AQ471">
        <v>1546</v>
      </c>
      <c r="AR471">
        <v>-2828.2701825844802</v>
      </c>
      <c r="AS471">
        <v>102303.31757126001</v>
      </c>
      <c r="AT471">
        <v>-206828.194583253</v>
      </c>
      <c r="AU471">
        <v>187845.81534871299</v>
      </c>
      <c r="AV471">
        <v>1000</v>
      </c>
      <c r="AW471">
        <v>0.96599999999999997</v>
      </c>
      <c r="AX471">
        <v>-2767.12173827881</v>
      </c>
      <c r="AY471">
        <v>102057.52173281299</v>
      </c>
      <c r="AZ471">
        <v>-185278.21203417599</v>
      </c>
      <c r="BA471">
        <v>217439.409343151</v>
      </c>
      <c r="BB471">
        <v>999.99999999999898</v>
      </c>
      <c r="BC471">
        <v>0.95599999999999996</v>
      </c>
    </row>
    <row r="472" spans="1:55" x14ac:dyDescent="0.25">
      <c r="A472">
        <v>15</v>
      </c>
      <c r="B472" t="s">
        <v>90</v>
      </c>
      <c r="C472">
        <v>2021</v>
      </c>
      <c r="D472" t="s">
        <v>91</v>
      </c>
      <c r="E472" s="3" t="s">
        <v>92</v>
      </c>
      <c r="F472" s="3" t="s">
        <v>93</v>
      </c>
      <c r="G472" s="1" t="s">
        <v>162</v>
      </c>
      <c r="H472" t="s">
        <v>24</v>
      </c>
      <c r="I472" t="s">
        <v>26</v>
      </c>
      <c r="J472" t="s">
        <v>94</v>
      </c>
      <c r="K472" t="s">
        <v>95</v>
      </c>
      <c r="L472" t="s">
        <v>29</v>
      </c>
      <c r="M472" t="s">
        <v>514</v>
      </c>
      <c r="N472" t="s">
        <v>506</v>
      </c>
      <c r="O472" t="s">
        <v>249</v>
      </c>
      <c r="P472" t="s">
        <v>152</v>
      </c>
      <c r="Q472" t="s">
        <v>74</v>
      </c>
      <c r="R472" t="s">
        <v>252</v>
      </c>
      <c r="S472" t="s">
        <v>548</v>
      </c>
      <c r="T472" t="s">
        <v>300</v>
      </c>
      <c r="U472" t="s">
        <v>306</v>
      </c>
      <c r="V472" t="s">
        <v>40</v>
      </c>
      <c r="W472" t="s">
        <v>251</v>
      </c>
      <c r="Z472">
        <v>30</v>
      </c>
      <c r="AA472" t="s">
        <v>546</v>
      </c>
      <c r="AB472">
        <v>1</v>
      </c>
      <c r="AC472" t="s">
        <v>317</v>
      </c>
      <c r="AD472">
        <v>1</v>
      </c>
      <c r="AF472" t="str">
        <f t="shared" si="81"/>
        <v>NA</v>
      </c>
      <c r="AG472" t="str">
        <f t="shared" si="96"/>
        <v>NA</v>
      </c>
      <c r="AH472" t="str">
        <f t="shared" si="90"/>
        <v>NA</v>
      </c>
      <c r="AI472" t="str">
        <f t="shared" si="91"/>
        <v>NA</v>
      </c>
      <c r="AJ472">
        <f t="shared" si="92"/>
        <v>0</v>
      </c>
      <c r="AK472">
        <f t="shared" si="93"/>
        <v>0</v>
      </c>
      <c r="AL472">
        <f t="shared" si="94"/>
        <v>0</v>
      </c>
      <c r="AM472">
        <f t="shared" si="95"/>
        <v>0.10699999999999998</v>
      </c>
      <c r="AN472">
        <v>1.1350027295549301E-2</v>
      </c>
      <c r="AO472">
        <v>7.4747629785162299</v>
      </c>
      <c r="AP472">
        <v>0.89300000000000002</v>
      </c>
      <c r="AQ472">
        <v>2340</v>
      </c>
      <c r="AR472">
        <v>-1853.1176859745401</v>
      </c>
      <c r="AS472">
        <v>99907.490050498396</v>
      </c>
      <c r="AT472">
        <v>-200773.41691054299</v>
      </c>
      <c r="AU472">
        <v>181118.55505156299</v>
      </c>
      <c r="AV472">
        <v>999.99999999999898</v>
      </c>
      <c r="AW472">
        <v>0.99399999999999999</v>
      </c>
      <c r="AX472">
        <v>1101.8183938811501</v>
      </c>
      <c r="AY472">
        <v>98587.951069721894</v>
      </c>
      <c r="AZ472">
        <v>-187587.95963144701</v>
      </c>
      <c r="BA472">
        <v>180353.022866349</v>
      </c>
      <c r="BB472">
        <v>1000</v>
      </c>
      <c r="BC472">
        <v>0.98599999999999999</v>
      </c>
    </row>
    <row r="473" spans="1:55" x14ac:dyDescent="0.25">
      <c r="A473">
        <v>15</v>
      </c>
      <c r="B473" t="s">
        <v>90</v>
      </c>
      <c r="C473">
        <v>2021</v>
      </c>
      <c r="D473" t="s">
        <v>91</v>
      </c>
      <c r="E473" s="3" t="s">
        <v>92</v>
      </c>
      <c r="F473" s="3" t="s">
        <v>93</v>
      </c>
      <c r="G473" s="1" t="s">
        <v>162</v>
      </c>
      <c r="H473" t="s">
        <v>24</v>
      </c>
      <c r="I473" t="s">
        <v>26</v>
      </c>
      <c r="J473" t="s">
        <v>94</v>
      </c>
      <c r="K473" t="s">
        <v>95</v>
      </c>
      <c r="L473" t="s">
        <v>29</v>
      </c>
      <c r="M473" t="s">
        <v>514</v>
      </c>
      <c r="N473" t="s">
        <v>506</v>
      </c>
      <c r="O473" t="s">
        <v>249</v>
      </c>
      <c r="P473" t="s">
        <v>152</v>
      </c>
      <c r="Q473" t="s">
        <v>74</v>
      </c>
      <c r="R473" t="s">
        <v>252</v>
      </c>
      <c r="S473" t="s">
        <v>548</v>
      </c>
      <c r="T473" t="s">
        <v>250</v>
      </c>
      <c r="U473" t="s">
        <v>253</v>
      </c>
      <c r="V473" t="s">
        <v>40</v>
      </c>
      <c r="W473" t="s">
        <v>251</v>
      </c>
      <c r="Z473">
        <v>31</v>
      </c>
      <c r="AA473" t="s">
        <v>546</v>
      </c>
      <c r="AB473">
        <v>1</v>
      </c>
      <c r="AC473" t="s">
        <v>317</v>
      </c>
      <c r="AD473">
        <v>1</v>
      </c>
      <c r="AF473" t="str">
        <f t="shared" si="81"/>
        <v>NA</v>
      </c>
      <c r="AG473" t="str">
        <f t="shared" si="96"/>
        <v>NA</v>
      </c>
      <c r="AH473" t="str">
        <f t="shared" si="90"/>
        <v>NA</v>
      </c>
      <c r="AI473" t="str">
        <f t="shared" si="91"/>
        <v>NA</v>
      </c>
      <c r="AJ473">
        <f t="shared" si="92"/>
        <v>0</v>
      </c>
      <c r="AK473">
        <f t="shared" si="93"/>
        <v>0</v>
      </c>
      <c r="AL473">
        <f t="shared" si="94"/>
        <v>0</v>
      </c>
      <c r="AM473">
        <f t="shared" si="95"/>
        <v>0.11399999999999999</v>
      </c>
      <c r="AN473">
        <v>8.0947306944511108E-3</v>
      </c>
      <c r="AO473">
        <v>12.914973810911199</v>
      </c>
      <c r="AP473">
        <v>0.88600000000000001</v>
      </c>
      <c r="AQ473">
        <v>4300</v>
      </c>
      <c r="AR473">
        <v>-1549.46912700247</v>
      </c>
      <c r="AS473">
        <v>101792.26895819401</v>
      </c>
      <c r="AT473">
        <v>-210268.91533315799</v>
      </c>
      <c r="AU473">
        <v>181777.20651542101</v>
      </c>
      <c r="AV473">
        <v>1069.89786389507</v>
      </c>
      <c r="AW473">
        <v>0.96599999999999997</v>
      </c>
      <c r="AX473">
        <v>614.13356563208902</v>
      </c>
      <c r="AY473">
        <v>96417.837045095395</v>
      </c>
      <c r="AZ473">
        <v>-175688.92995748401</v>
      </c>
      <c r="BA473">
        <v>201852.46972846499</v>
      </c>
      <c r="BB473">
        <v>1000</v>
      </c>
      <c r="BC473">
        <v>0.98199999999999998</v>
      </c>
    </row>
    <row r="474" spans="1:55" x14ac:dyDescent="0.25">
      <c r="A474">
        <v>15</v>
      </c>
      <c r="B474" t="s">
        <v>90</v>
      </c>
      <c r="C474">
        <v>2021</v>
      </c>
      <c r="D474" t="s">
        <v>91</v>
      </c>
      <c r="E474" s="3" t="s">
        <v>92</v>
      </c>
      <c r="F474" s="3" t="s">
        <v>93</v>
      </c>
      <c r="G474" s="1" t="s">
        <v>162</v>
      </c>
      <c r="H474" t="s">
        <v>24</v>
      </c>
      <c r="I474" t="s">
        <v>26</v>
      </c>
      <c r="J474" t="s">
        <v>94</v>
      </c>
      <c r="K474" t="s">
        <v>95</v>
      </c>
      <c r="L474" t="s">
        <v>29</v>
      </c>
      <c r="M474" t="s">
        <v>514</v>
      </c>
      <c r="N474" t="s">
        <v>506</v>
      </c>
      <c r="O474" t="s">
        <v>249</v>
      </c>
      <c r="P474" t="s">
        <v>152</v>
      </c>
      <c r="Q474" t="s">
        <v>74</v>
      </c>
      <c r="R474" t="s">
        <v>252</v>
      </c>
      <c r="S474" t="s">
        <v>548</v>
      </c>
      <c r="T474" t="s">
        <v>301</v>
      </c>
      <c r="U474" t="s">
        <v>302</v>
      </c>
      <c r="V474" t="s">
        <v>40</v>
      </c>
      <c r="W474" t="s">
        <v>251</v>
      </c>
      <c r="Z474">
        <v>32</v>
      </c>
      <c r="AA474" t="s">
        <v>546</v>
      </c>
      <c r="AB474">
        <v>1</v>
      </c>
      <c r="AC474" t="s">
        <v>317</v>
      </c>
      <c r="AD474">
        <v>1</v>
      </c>
      <c r="AF474" t="str">
        <f t="shared" si="81"/>
        <v>NA</v>
      </c>
      <c r="AG474" t="str">
        <f t="shared" si="96"/>
        <v>NA</v>
      </c>
      <c r="AH474" t="str">
        <f t="shared" si="90"/>
        <v>NA</v>
      </c>
      <c r="AI474" t="str">
        <f t="shared" si="91"/>
        <v>NA</v>
      </c>
      <c r="AJ474">
        <f t="shared" si="92"/>
        <v>0</v>
      </c>
      <c r="AK474">
        <f t="shared" si="93"/>
        <v>0</v>
      </c>
      <c r="AL474">
        <f t="shared" si="94"/>
        <v>0</v>
      </c>
      <c r="AM474">
        <f t="shared" si="95"/>
        <v>8.8999999999999968E-2</v>
      </c>
      <c r="AN474">
        <v>-2.9292942286215401E-2</v>
      </c>
      <c r="AO474">
        <v>7.4992865023210102</v>
      </c>
      <c r="AP474">
        <v>0.91100000000000003</v>
      </c>
      <c r="AQ474">
        <v>2361</v>
      </c>
      <c r="AR474">
        <v>96.867160512083998</v>
      </c>
      <c r="AS474">
        <v>93194.919109563707</v>
      </c>
      <c r="AT474">
        <v>-181807.45055412999</v>
      </c>
      <c r="AU474">
        <v>186323.113961119</v>
      </c>
      <c r="AV474">
        <v>1000</v>
      </c>
      <c r="AW474">
        <v>0.97799999999999998</v>
      </c>
      <c r="AX474">
        <v>-1055.9608957529199</v>
      </c>
      <c r="AY474">
        <v>102024.16598289</v>
      </c>
      <c r="AZ474">
        <v>-199737.65910324</v>
      </c>
      <c r="BA474">
        <v>182346.90239210299</v>
      </c>
      <c r="BB474">
        <v>1000</v>
      </c>
      <c r="BC474">
        <v>0.97599999999999998</v>
      </c>
    </row>
    <row r="475" spans="1:55" x14ac:dyDescent="0.25">
      <c r="A475">
        <v>15</v>
      </c>
      <c r="B475" t="s">
        <v>90</v>
      </c>
      <c r="C475">
        <v>2021</v>
      </c>
      <c r="D475" t="s">
        <v>91</v>
      </c>
      <c r="E475" s="3" t="s">
        <v>92</v>
      </c>
      <c r="F475" s="3" t="s">
        <v>93</v>
      </c>
      <c r="G475" s="1" t="s">
        <v>162</v>
      </c>
      <c r="H475" t="s">
        <v>24</v>
      </c>
      <c r="I475" t="s">
        <v>26</v>
      </c>
      <c r="J475" t="s">
        <v>94</v>
      </c>
      <c r="K475" t="s">
        <v>95</v>
      </c>
      <c r="L475" t="s">
        <v>29</v>
      </c>
      <c r="M475" t="s">
        <v>514</v>
      </c>
      <c r="N475" t="s">
        <v>506</v>
      </c>
      <c r="O475" t="s">
        <v>249</v>
      </c>
      <c r="P475" t="s">
        <v>152</v>
      </c>
      <c r="Q475" t="s">
        <v>74</v>
      </c>
      <c r="R475" t="s">
        <v>252</v>
      </c>
      <c r="S475" t="s">
        <v>548</v>
      </c>
      <c r="T475" t="s">
        <v>303</v>
      </c>
      <c r="U475" t="s">
        <v>304</v>
      </c>
      <c r="V475" t="s">
        <v>40</v>
      </c>
      <c r="W475" t="s">
        <v>251</v>
      </c>
      <c r="Z475">
        <v>33</v>
      </c>
      <c r="AA475" t="s">
        <v>546</v>
      </c>
      <c r="AB475">
        <v>1</v>
      </c>
      <c r="AC475" t="s">
        <v>317</v>
      </c>
      <c r="AD475">
        <v>1</v>
      </c>
      <c r="AF475" t="str">
        <f t="shared" ref="AF475:AF538" si="97">IF(AR475="NA","MISSING DATA",IF(AK475,IF(AL475,IF(AX475&lt;0,"stabilising","disruptive"),IF(AJ475,IF(AR475&gt;0,"positive directional","negative directional"),"not in range")),IF(AJ475,IF(AR475&gt;0,"positive directional","negative directional"),"NA")))</f>
        <v>NA</v>
      </c>
      <c r="AG475" t="str">
        <f t="shared" si="96"/>
        <v>NA</v>
      </c>
      <c r="AH475" t="str">
        <f t="shared" si="90"/>
        <v>NA</v>
      </c>
      <c r="AI475" t="str">
        <f t="shared" si="91"/>
        <v>NA</v>
      </c>
      <c r="AJ475">
        <f t="shared" si="92"/>
        <v>0</v>
      </c>
      <c r="AK475">
        <f t="shared" si="93"/>
        <v>0</v>
      </c>
      <c r="AL475">
        <f t="shared" si="94"/>
        <v>0</v>
      </c>
      <c r="AM475">
        <f t="shared" si="95"/>
        <v>0.10299999999999998</v>
      </c>
      <c r="AN475">
        <v>3.3223791786239097E-2</v>
      </c>
      <c r="AO475">
        <v>19.565992926839002</v>
      </c>
      <c r="AP475">
        <v>0.89700000000000002</v>
      </c>
      <c r="AQ475">
        <v>2361</v>
      </c>
      <c r="AR475">
        <v>3467.0446733812901</v>
      </c>
      <c r="AS475">
        <v>99790.829966502497</v>
      </c>
      <c r="AT475">
        <v>-197197.33296587199</v>
      </c>
      <c r="AU475">
        <v>188379.07948957401</v>
      </c>
      <c r="AV475">
        <v>999.99999999999898</v>
      </c>
      <c r="AW475">
        <v>0.996</v>
      </c>
      <c r="AX475">
        <v>2998.7509461649001</v>
      </c>
      <c r="AY475">
        <v>101260.02147930799</v>
      </c>
      <c r="AZ475">
        <v>-204874.568548954</v>
      </c>
      <c r="BA475">
        <v>192057.99573045701</v>
      </c>
      <c r="BB475">
        <v>827.03245061178802</v>
      </c>
      <c r="BC475">
        <v>0.96399999999999997</v>
      </c>
    </row>
    <row r="476" spans="1:55" x14ac:dyDescent="0.25">
      <c r="A476">
        <v>15</v>
      </c>
      <c r="B476" t="s">
        <v>90</v>
      </c>
      <c r="C476">
        <v>2021</v>
      </c>
      <c r="D476" t="s">
        <v>91</v>
      </c>
      <c r="E476" s="3" t="s">
        <v>92</v>
      </c>
      <c r="F476" s="3" t="s">
        <v>93</v>
      </c>
      <c r="G476" s="1" t="s">
        <v>162</v>
      </c>
      <c r="H476" t="s">
        <v>24</v>
      </c>
      <c r="I476" t="s">
        <v>26</v>
      </c>
      <c r="J476" t="s">
        <v>94</v>
      </c>
      <c r="K476" t="s">
        <v>95</v>
      </c>
      <c r="L476" t="s">
        <v>29</v>
      </c>
      <c r="M476" t="s">
        <v>515</v>
      </c>
      <c r="N476" t="s">
        <v>506</v>
      </c>
      <c r="O476" t="s">
        <v>249</v>
      </c>
      <c r="P476" t="s">
        <v>152</v>
      </c>
      <c r="Q476" t="s">
        <v>74</v>
      </c>
      <c r="R476" t="s">
        <v>252</v>
      </c>
      <c r="S476" t="s">
        <v>548</v>
      </c>
      <c r="T476" t="s">
        <v>299</v>
      </c>
      <c r="U476" t="s">
        <v>305</v>
      </c>
      <c r="V476" t="s">
        <v>40</v>
      </c>
      <c r="W476" t="s">
        <v>251</v>
      </c>
      <c r="Z476">
        <v>34</v>
      </c>
      <c r="AA476" t="s">
        <v>546</v>
      </c>
      <c r="AB476">
        <v>1</v>
      </c>
      <c r="AC476" t="s">
        <v>317</v>
      </c>
      <c r="AD476">
        <v>1</v>
      </c>
      <c r="AF476" t="str">
        <f t="shared" si="97"/>
        <v>NA</v>
      </c>
      <c r="AG476" t="str">
        <f t="shared" si="96"/>
        <v>NA</v>
      </c>
      <c r="AH476" t="str">
        <f t="shared" si="90"/>
        <v>NA</v>
      </c>
      <c r="AI476" t="str">
        <f t="shared" si="91"/>
        <v>NA</v>
      </c>
      <c r="AJ476">
        <f t="shared" si="92"/>
        <v>0</v>
      </c>
      <c r="AK476">
        <f t="shared" si="93"/>
        <v>0</v>
      </c>
      <c r="AL476">
        <f t="shared" si="94"/>
        <v>0</v>
      </c>
      <c r="AM476">
        <f t="shared" si="95"/>
        <v>0.11299999999999999</v>
      </c>
      <c r="AN476">
        <v>1.0617024946898101E-2</v>
      </c>
      <c r="AO476">
        <v>35.088642565984102</v>
      </c>
      <c r="AP476">
        <v>0.88700000000000001</v>
      </c>
      <c r="AQ476">
        <v>1546</v>
      </c>
      <c r="AR476">
        <v>-3293.4425514690702</v>
      </c>
      <c r="AS476">
        <v>99390.547074939197</v>
      </c>
      <c r="AT476">
        <v>-206858.61519803599</v>
      </c>
      <c r="AU476">
        <v>170313.93753633599</v>
      </c>
      <c r="AV476">
        <v>1000</v>
      </c>
      <c r="AW476">
        <v>0.99199999999999999</v>
      </c>
      <c r="AX476">
        <v>3932.0211053110902</v>
      </c>
      <c r="AY476">
        <v>99058.123129849206</v>
      </c>
      <c r="AZ476">
        <v>-190967.447592743</v>
      </c>
      <c r="BA476">
        <v>190768.93679422699</v>
      </c>
      <c r="BB476">
        <v>1151.89350972949</v>
      </c>
      <c r="BC476">
        <v>0.95</v>
      </c>
    </row>
    <row r="477" spans="1:55" x14ac:dyDescent="0.25">
      <c r="A477">
        <v>15</v>
      </c>
      <c r="B477" t="s">
        <v>90</v>
      </c>
      <c r="C477">
        <v>2021</v>
      </c>
      <c r="D477" t="s">
        <v>91</v>
      </c>
      <c r="E477" s="3" t="s">
        <v>92</v>
      </c>
      <c r="F477" s="3" t="s">
        <v>93</v>
      </c>
      <c r="G477" s="1" t="s">
        <v>162</v>
      </c>
      <c r="H477" t="s">
        <v>24</v>
      </c>
      <c r="I477" t="s">
        <v>26</v>
      </c>
      <c r="J477" t="s">
        <v>94</v>
      </c>
      <c r="K477" t="s">
        <v>95</v>
      </c>
      <c r="L477" t="s">
        <v>29</v>
      </c>
      <c r="M477" t="s">
        <v>515</v>
      </c>
      <c r="N477" t="s">
        <v>506</v>
      </c>
      <c r="O477" t="s">
        <v>249</v>
      </c>
      <c r="P477" t="s">
        <v>152</v>
      </c>
      <c r="Q477" t="s">
        <v>74</v>
      </c>
      <c r="R477" t="s">
        <v>252</v>
      </c>
      <c r="S477" t="s">
        <v>548</v>
      </c>
      <c r="T477" t="s">
        <v>300</v>
      </c>
      <c r="U477" t="s">
        <v>306</v>
      </c>
      <c r="V477" t="s">
        <v>40</v>
      </c>
      <c r="W477" t="s">
        <v>251</v>
      </c>
      <c r="Z477">
        <v>35</v>
      </c>
      <c r="AA477" t="s">
        <v>546</v>
      </c>
      <c r="AB477">
        <v>1</v>
      </c>
      <c r="AC477" t="s">
        <v>317</v>
      </c>
      <c r="AD477">
        <v>1</v>
      </c>
      <c r="AF477" t="str">
        <f t="shared" si="97"/>
        <v>NA</v>
      </c>
      <c r="AG477" t="str">
        <f t="shared" si="96"/>
        <v>NA</v>
      </c>
      <c r="AH477" t="str">
        <f t="shared" si="90"/>
        <v>NA</v>
      </c>
      <c r="AI477" t="str">
        <f t="shared" si="91"/>
        <v>NA</v>
      </c>
      <c r="AJ477">
        <f t="shared" si="92"/>
        <v>0</v>
      </c>
      <c r="AK477">
        <f t="shared" si="93"/>
        <v>0</v>
      </c>
      <c r="AL477">
        <f t="shared" si="94"/>
        <v>0</v>
      </c>
      <c r="AM477">
        <f t="shared" si="95"/>
        <v>9.7999999999999976E-2</v>
      </c>
      <c r="AN477">
        <v>-1.14446996918129E-2</v>
      </c>
      <c r="AO477">
        <v>21.872460459196802</v>
      </c>
      <c r="AP477">
        <v>0.90200000000000002</v>
      </c>
      <c r="AQ477">
        <v>2340</v>
      </c>
      <c r="AR477">
        <v>-530.96802575348102</v>
      </c>
      <c r="AS477">
        <v>98976.545668628998</v>
      </c>
      <c r="AT477">
        <v>-185414.27268795599</v>
      </c>
      <c r="AU477">
        <v>209159.191916109</v>
      </c>
      <c r="AV477">
        <v>702.25532411125096</v>
      </c>
      <c r="AW477">
        <v>0.99199999999999999</v>
      </c>
      <c r="AX477">
        <v>1376.1196217992899</v>
      </c>
      <c r="AY477">
        <v>102645.61511080799</v>
      </c>
      <c r="AZ477">
        <v>-186367.460608255</v>
      </c>
      <c r="BA477">
        <v>215065.83163026799</v>
      </c>
      <c r="BB477">
        <v>1000</v>
      </c>
      <c r="BC477">
        <v>0.97799999999999998</v>
      </c>
    </row>
    <row r="478" spans="1:55" x14ac:dyDescent="0.25">
      <c r="A478">
        <v>15</v>
      </c>
      <c r="B478" t="s">
        <v>90</v>
      </c>
      <c r="C478">
        <v>2021</v>
      </c>
      <c r="D478" t="s">
        <v>91</v>
      </c>
      <c r="E478" s="3" t="s">
        <v>92</v>
      </c>
      <c r="F478" s="3" t="s">
        <v>93</v>
      </c>
      <c r="G478" s="1" t="s">
        <v>162</v>
      </c>
      <c r="H478" t="s">
        <v>24</v>
      </c>
      <c r="I478" t="s">
        <v>26</v>
      </c>
      <c r="J478" t="s">
        <v>94</v>
      </c>
      <c r="K478" t="s">
        <v>95</v>
      </c>
      <c r="L478" t="s">
        <v>29</v>
      </c>
      <c r="M478" t="s">
        <v>515</v>
      </c>
      <c r="N478" t="s">
        <v>506</v>
      </c>
      <c r="O478" t="s">
        <v>249</v>
      </c>
      <c r="P478" t="s">
        <v>152</v>
      </c>
      <c r="Q478" t="s">
        <v>74</v>
      </c>
      <c r="R478" t="s">
        <v>252</v>
      </c>
      <c r="S478" t="s">
        <v>548</v>
      </c>
      <c r="T478" t="s">
        <v>250</v>
      </c>
      <c r="U478" t="s">
        <v>253</v>
      </c>
      <c r="V478" t="s">
        <v>40</v>
      </c>
      <c r="W478" t="s">
        <v>251</v>
      </c>
      <c r="Z478">
        <v>36</v>
      </c>
      <c r="AA478" t="s">
        <v>546</v>
      </c>
      <c r="AB478">
        <v>1</v>
      </c>
      <c r="AC478" t="s">
        <v>317</v>
      </c>
      <c r="AD478">
        <v>1</v>
      </c>
      <c r="AF478" t="str">
        <f t="shared" si="97"/>
        <v>NA</v>
      </c>
      <c r="AG478" t="str">
        <f t="shared" si="96"/>
        <v>NA</v>
      </c>
      <c r="AH478" t="str">
        <f t="shared" si="90"/>
        <v>NA</v>
      </c>
      <c r="AI478" t="str">
        <f t="shared" si="91"/>
        <v>NA</v>
      </c>
      <c r="AJ478">
        <f t="shared" si="92"/>
        <v>0</v>
      </c>
      <c r="AK478">
        <f t="shared" si="93"/>
        <v>0</v>
      </c>
      <c r="AL478">
        <f t="shared" si="94"/>
        <v>0</v>
      </c>
      <c r="AM478">
        <f t="shared" si="95"/>
        <v>9.6999999999999975E-2</v>
      </c>
      <c r="AN478">
        <v>-4.69242931214362E-2</v>
      </c>
      <c r="AO478">
        <v>228.30384993593299</v>
      </c>
      <c r="AP478">
        <v>0.90300000000000002</v>
      </c>
      <c r="AQ478">
        <v>4300</v>
      </c>
      <c r="AR478">
        <v>-444.55157434174299</v>
      </c>
      <c r="AS478">
        <v>104183.529141796</v>
      </c>
      <c r="AT478">
        <v>-181919.61888909599</v>
      </c>
      <c r="AU478">
        <v>227425.54757599501</v>
      </c>
      <c r="AV478">
        <v>908.06382252597405</v>
      </c>
      <c r="AW478">
        <v>0.97799999999999998</v>
      </c>
      <c r="AX478">
        <v>7479.7175680722503</v>
      </c>
      <c r="AY478">
        <v>104460.74297735799</v>
      </c>
      <c r="AZ478">
        <v>-200372.07419023899</v>
      </c>
      <c r="BA478">
        <v>187522.593808682</v>
      </c>
      <c r="BB478">
        <v>1000</v>
      </c>
      <c r="BC478">
        <v>0.96799999999999997</v>
      </c>
    </row>
    <row r="479" spans="1:55" x14ac:dyDescent="0.25">
      <c r="A479">
        <v>15</v>
      </c>
      <c r="B479" t="s">
        <v>90</v>
      </c>
      <c r="C479">
        <v>2021</v>
      </c>
      <c r="D479" t="s">
        <v>91</v>
      </c>
      <c r="E479" s="3" t="s">
        <v>92</v>
      </c>
      <c r="F479" s="3" t="s">
        <v>93</v>
      </c>
      <c r="G479" s="1" t="s">
        <v>162</v>
      </c>
      <c r="H479" t="s">
        <v>24</v>
      </c>
      <c r="I479" t="s">
        <v>26</v>
      </c>
      <c r="J479" t="s">
        <v>94</v>
      </c>
      <c r="K479" t="s">
        <v>95</v>
      </c>
      <c r="L479" t="s">
        <v>29</v>
      </c>
      <c r="M479" t="s">
        <v>515</v>
      </c>
      <c r="N479" t="s">
        <v>506</v>
      </c>
      <c r="O479" t="s">
        <v>249</v>
      </c>
      <c r="P479" t="s">
        <v>152</v>
      </c>
      <c r="Q479" t="s">
        <v>74</v>
      </c>
      <c r="R479" t="s">
        <v>252</v>
      </c>
      <c r="S479" t="s">
        <v>548</v>
      </c>
      <c r="T479" t="s">
        <v>301</v>
      </c>
      <c r="U479" t="s">
        <v>302</v>
      </c>
      <c r="V479" t="s">
        <v>40</v>
      </c>
      <c r="W479" t="s">
        <v>251</v>
      </c>
      <c r="Z479">
        <v>37</v>
      </c>
      <c r="AA479" t="s">
        <v>546</v>
      </c>
      <c r="AB479">
        <v>1</v>
      </c>
      <c r="AC479" t="s">
        <v>317</v>
      </c>
      <c r="AD479">
        <v>1</v>
      </c>
      <c r="AF479" t="str">
        <f t="shared" si="97"/>
        <v>NA</v>
      </c>
      <c r="AG479" t="str">
        <f t="shared" si="96"/>
        <v>NA</v>
      </c>
      <c r="AH479" t="str">
        <f t="shared" si="90"/>
        <v>NA</v>
      </c>
      <c r="AI479" t="str">
        <f t="shared" si="91"/>
        <v>NA</v>
      </c>
      <c r="AJ479">
        <f t="shared" si="92"/>
        <v>0</v>
      </c>
      <c r="AK479">
        <f t="shared" si="93"/>
        <v>0</v>
      </c>
      <c r="AL479">
        <f t="shared" si="94"/>
        <v>0</v>
      </c>
      <c r="AM479">
        <f t="shared" si="95"/>
        <v>0.11199999999999999</v>
      </c>
      <c r="AN479">
        <v>-7.9973898322629293E-3</v>
      </c>
      <c r="AO479">
        <v>21.0439532098593</v>
      </c>
      <c r="AP479">
        <v>0.88800000000000001</v>
      </c>
      <c r="AQ479">
        <v>2361</v>
      </c>
      <c r="AR479">
        <v>-175.67568566343999</v>
      </c>
      <c r="AS479">
        <v>100702.521576851</v>
      </c>
      <c r="AT479">
        <v>-187117.81446515</v>
      </c>
      <c r="AU479">
        <v>197118.01937907399</v>
      </c>
      <c r="AV479">
        <v>999.99999999999898</v>
      </c>
      <c r="AW479">
        <v>0.996</v>
      </c>
      <c r="AX479">
        <v>186.41993714418101</v>
      </c>
      <c r="AY479">
        <v>101434.487661615</v>
      </c>
      <c r="AZ479">
        <v>-184231.72152528499</v>
      </c>
      <c r="BA479">
        <v>207151.62593664601</v>
      </c>
      <c r="BB479">
        <v>999.99999999999898</v>
      </c>
      <c r="BC479">
        <v>0.998</v>
      </c>
    </row>
    <row r="480" spans="1:55" x14ac:dyDescent="0.25">
      <c r="A480">
        <v>15</v>
      </c>
      <c r="B480" t="s">
        <v>90</v>
      </c>
      <c r="C480">
        <v>2021</v>
      </c>
      <c r="D480" t="s">
        <v>91</v>
      </c>
      <c r="E480" s="3" t="s">
        <v>92</v>
      </c>
      <c r="F480" s="3" t="s">
        <v>93</v>
      </c>
      <c r="G480" s="1" t="s">
        <v>162</v>
      </c>
      <c r="H480" t="s">
        <v>24</v>
      </c>
      <c r="I480" t="s">
        <v>26</v>
      </c>
      <c r="J480" t="s">
        <v>94</v>
      </c>
      <c r="K480" t="s">
        <v>95</v>
      </c>
      <c r="L480" t="s">
        <v>29</v>
      </c>
      <c r="M480" t="s">
        <v>515</v>
      </c>
      <c r="N480" t="s">
        <v>506</v>
      </c>
      <c r="O480" t="s">
        <v>249</v>
      </c>
      <c r="P480" t="s">
        <v>152</v>
      </c>
      <c r="Q480" t="s">
        <v>74</v>
      </c>
      <c r="R480" t="s">
        <v>252</v>
      </c>
      <c r="S480" t="s">
        <v>548</v>
      </c>
      <c r="T480" t="s">
        <v>303</v>
      </c>
      <c r="U480" t="s">
        <v>304</v>
      </c>
      <c r="V480" t="s">
        <v>40</v>
      </c>
      <c r="W480" t="s">
        <v>251</v>
      </c>
      <c r="Z480">
        <v>38</v>
      </c>
      <c r="AA480" t="s">
        <v>546</v>
      </c>
      <c r="AB480">
        <v>1</v>
      </c>
      <c r="AC480" t="s">
        <v>317</v>
      </c>
      <c r="AD480">
        <v>1</v>
      </c>
      <c r="AF480" t="str">
        <f t="shared" si="97"/>
        <v>NA</v>
      </c>
      <c r="AG480" t="str">
        <f t="shared" si="96"/>
        <v>NA</v>
      </c>
      <c r="AH480" t="str">
        <f t="shared" si="90"/>
        <v>NA</v>
      </c>
      <c r="AI480" t="str">
        <f t="shared" si="91"/>
        <v>NA</v>
      </c>
      <c r="AJ480">
        <f t="shared" si="92"/>
        <v>0</v>
      </c>
      <c r="AK480">
        <f t="shared" si="93"/>
        <v>0</v>
      </c>
      <c r="AL480">
        <f t="shared" si="94"/>
        <v>0</v>
      </c>
      <c r="AM480">
        <f t="shared" si="95"/>
        <v>0.10999999999999999</v>
      </c>
      <c r="AN480">
        <v>2.7697375737154702E-2</v>
      </c>
      <c r="AO480">
        <v>11.055906544729201</v>
      </c>
      <c r="AP480">
        <v>0.89</v>
      </c>
      <c r="AQ480">
        <v>2361</v>
      </c>
      <c r="AR480">
        <v>-350.55344505671297</v>
      </c>
      <c r="AS480">
        <v>98002.599087069801</v>
      </c>
      <c r="AT480">
        <v>-178624.55417807799</v>
      </c>
      <c r="AU480">
        <v>200843.095348417</v>
      </c>
      <c r="AV480">
        <v>1000</v>
      </c>
      <c r="AW480">
        <v>0.98599999999999999</v>
      </c>
      <c r="AX480">
        <v>6639.4412464136803</v>
      </c>
      <c r="AY480">
        <v>99673.745887314406</v>
      </c>
      <c r="AZ480">
        <v>-188151.33640297901</v>
      </c>
      <c r="BA480">
        <v>192825.47178831199</v>
      </c>
      <c r="BB480">
        <v>1116.4265809948399</v>
      </c>
      <c r="BC480">
        <v>0.96199999999999997</v>
      </c>
    </row>
    <row r="481" spans="1:55" x14ac:dyDescent="0.25">
      <c r="A481">
        <v>15</v>
      </c>
      <c r="B481" t="s">
        <v>90</v>
      </c>
      <c r="C481">
        <v>2021</v>
      </c>
      <c r="D481" t="s">
        <v>91</v>
      </c>
      <c r="E481" s="3" t="s">
        <v>92</v>
      </c>
      <c r="F481" s="3" t="s">
        <v>93</v>
      </c>
      <c r="G481" s="1" t="s">
        <v>162</v>
      </c>
      <c r="H481" t="s">
        <v>24</v>
      </c>
      <c r="I481" t="s">
        <v>26</v>
      </c>
      <c r="J481" t="s">
        <v>94</v>
      </c>
      <c r="K481" t="s">
        <v>95</v>
      </c>
      <c r="L481" t="s">
        <v>29</v>
      </c>
      <c r="M481" t="s">
        <v>516</v>
      </c>
      <c r="N481" t="s">
        <v>506</v>
      </c>
      <c r="O481" t="s">
        <v>249</v>
      </c>
      <c r="P481" t="s">
        <v>152</v>
      </c>
      <c r="Q481" t="s">
        <v>74</v>
      </c>
      <c r="R481" t="s">
        <v>252</v>
      </c>
      <c r="S481" t="s">
        <v>548</v>
      </c>
      <c r="T481" t="s">
        <v>300</v>
      </c>
      <c r="U481" t="s">
        <v>306</v>
      </c>
      <c r="V481" t="s">
        <v>40</v>
      </c>
      <c r="W481" t="s">
        <v>251</v>
      </c>
      <c r="Z481">
        <v>39</v>
      </c>
      <c r="AA481" t="s">
        <v>546</v>
      </c>
      <c r="AB481">
        <v>1</v>
      </c>
      <c r="AC481" t="s">
        <v>317</v>
      </c>
      <c r="AD481">
        <v>1</v>
      </c>
      <c r="AF481" t="str">
        <f t="shared" si="97"/>
        <v>NA</v>
      </c>
      <c r="AG481" t="str">
        <f t="shared" si="96"/>
        <v>NA</v>
      </c>
      <c r="AH481" t="str">
        <f t="shared" si="90"/>
        <v>NA</v>
      </c>
      <c r="AI481" t="str">
        <f t="shared" ref="AI481:AI535" si="98">IF(AF481="NA","NA",IF(AF481="MISSING DATA","NA",IF(OR(AF481="positive directional",AF481="negative directional"),AS481,2*AY481)))</f>
        <v>NA</v>
      </c>
      <c r="AJ481">
        <f t="shared" si="92"/>
        <v>0</v>
      </c>
      <c r="AK481">
        <f t="shared" si="93"/>
        <v>0</v>
      </c>
      <c r="AL481">
        <f t="shared" si="94"/>
        <v>0</v>
      </c>
      <c r="AM481">
        <f t="shared" si="95"/>
        <v>8.3999999999999964E-2</v>
      </c>
      <c r="AN481">
        <v>-1.8778738743118299E-2</v>
      </c>
      <c r="AO481">
        <v>47.149220196105396</v>
      </c>
      <c r="AP481">
        <v>0.91600000000000004</v>
      </c>
      <c r="AQ481">
        <v>2340</v>
      </c>
      <c r="AR481">
        <v>-2827.8928948974199</v>
      </c>
      <c r="AS481">
        <v>101925.700691454</v>
      </c>
      <c r="AT481">
        <v>-205295.84591453301</v>
      </c>
      <c r="AU481">
        <v>198182.06669659101</v>
      </c>
      <c r="AV481">
        <v>1137.96937789456</v>
      </c>
      <c r="AW481">
        <v>0.92800000000000005</v>
      </c>
      <c r="AX481">
        <v>2060.5197437348102</v>
      </c>
      <c r="AY481">
        <v>103009.449052763</v>
      </c>
      <c r="AZ481">
        <v>-198518.006975814</v>
      </c>
      <c r="BA481">
        <v>214442.552752997</v>
      </c>
      <c r="BB481">
        <v>1000</v>
      </c>
      <c r="BC481">
        <v>0.99399999999999999</v>
      </c>
    </row>
    <row r="482" spans="1:55" x14ac:dyDescent="0.25">
      <c r="A482">
        <v>15</v>
      </c>
      <c r="B482" t="s">
        <v>90</v>
      </c>
      <c r="C482">
        <v>2021</v>
      </c>
      <c r="D482" t="s">
        <v>91</v>
      </c>
      <c r="E482" s="3" t="s">
        <v>92</v>
      </c>
      <c r="F482" s="3" t="s">
        <v>93</v>
      </c>
      <c r="G482" s="1" t="s">
        <v>162</v>
      </c>
      <c r="H482" t="s">
        <v>24</v>
      </c>
      <c r="I482" t="s">
        <v>26</v>
      </c>
      <c r="J482" t="s">
        <v>94</v>
      </c>
      <c r="K482" t="s">
        <v>95</v>
      </c>
      <c r="L482" t="s">
        <v>29</v>
      </c>
      <c r="M482" t="s">
        <v>516</v>
      </c>
      <c r="N482" t="s">
        <v>506</v>
      </c>
      <c r="O482" t="s">
        <v>249</v>
      </c>
      <c r="P482" t="s">
        <v>152</v>
      </c>
      <c r="Q482" t="s">
        <v>74</v>
      </c>
      <c r="R482" t="s">
        <v>252</v>
      </c>
      <c r="S482" t="s">
        <v>548</v>
      </c>
      <c r="T482" t="s">
        <v>250</v>
      </c>
      <c r="U482" t="s">
        <v>253</v>
      </c>
      <c r="V482" t="s">
        <v>40</v>
      </c>
      <c r="W482" t="s">
        <v>251</v>
      </c>
      <c r="Z482">
        <v>40</v>
      </c>
      <c r="AA482" t="s">
        <v>546</v>
      </c>
      <c r="AB482">
        <v>1</v>
      </c>
      <c r="AC482" t="s">
        <v>317</v>
      </c>
      <c r="AD482">
        <v>1</v>
      </c>
      <c r="AF482" t="str">
        <f t="shared" si="97"/>
        <v>NA</v>
      </c>
      <c r="AG482" t="str">
        <f t="shared" si="96"/>
        <v>NA</v>
      </c>
      <c r="AH482" t="str">
        <f t="shared" si="90"/>
        <v>NA</v>
      </c>
      <c r="AI482" t="str">
        <f t="shared" si="98"/>
        <v>NA</v>
      </c>
      <c r="AJ482">
        <f t="shared" si="92"/>
        <v>0</v>
      </c>
      <c r="AK482">
        <f t="shared" si="93"/>
        <v>0</v>
      </c>
      <c r="AL482">
        <f t="shared" si="94"/>
        <v>0</v>
      </c>
      <c r="AM482">
        <f t="shared" si="95"/>
        <v>0.10699999999999998</v>
      </c>
      <c r="AN482">
        <v>-3.7924921589273502E-3</v>
      </c>
      <c r="AO482">
        <v>12.3498387371997</v>
      </c>
      <c r="AP482">
        <v>0.89300000000000002</v>
      </c>
      <c r="AQ482">
        <v>4300</v>
      </c>
      <c r="AR482">
        <v>5688.0261187543902</v>
      </c>
      <c r="AS482">
        <v>94915.500777997702</v>
      </c>
      <c r="AT482">
        <v>-178914.00329782401</v>
      </c>
      <c r="AU482">
        <v>188882.050520911</v>
      </c>
      <c r="AV482">
        <v>1000</v>
      </c>
      <c r="AW482">
        <v>0.95</v>
      </c>
      <c r="AX482">
        <v>6367.0108475883699</v>
      </c>
      <c r="AY482">
        <v>96177.5456790475</v>
      </c>
      <c r="AZ482">
        <v>-175589.90648156201</v>
      </c>
      <c r="BA482">
        <v>202535.869390454</v>
      </c>
      <c r="BB482">
        <v>1138.71896663952</v>
      </c>
      <c r="BC482">
        <v>0.95799999999999996</v>
      </c>
    </row>
    <row r="483" spans="1:55" x14ac:dyDescent="0.25">
      <c r="A483">
        <v>15</v>
      </c>
      <c r="B483" t="s">
        <v>90</v>
      </c>
      <c r="C483">
        <v>2021</v>
      </c>
      <c r="D483" t="s">
        <v>91</v>
      </c>
      <c r="E483" s="3" t="s">
        <v>92</v>
      </c>
      <c r="F483" s="3" t="s">
        <v>93</v>
      </c>
      <c r="G483" s="1" t="s">
        <v>162</v>
      </c>
      <c r="H483" t="s">
        <v>24</v>
      </c>
      <c r="I483" t="s">
        <v>26</v>
      </c>
      <c r="J483" t="s">
        <v>94</v>
      </c>
      <c r="K483" t="s">
        <v>95</v>
      </c>
      <c r="L483" t="s">
        <v>29</v>
      </c>
      <c r="M483" t="s">
        <v>516</v>
      </c>
      <c r="N483" t="s">
        <v>506</v>
      </c>
      <c r="O483" t="s">
        <v>249</v>
      </c>
      <c r="P483" t="s">
        <v>152</v>
      </c>
      <c r="Q483" t="s">
        <v>74</v>
      </c>
      <c r="R483" t="s">
        <v>252</v>
      </c>
      <c r="S483" t="s">
        <v>548</v>
      </c>
      <c r="T483" t="s">
        <v>301</v>
      </c>
      <c r="U483" t="s">
        <v>302</v>
      </c>
      <c r="V483" t="s">
        <v>40</v>
      </c>
      <c r="W483" t="s">
        <v>251</v>
      </c>
      <c r="Z483">
        <v>41</v>
      </c>
      <c r="AA483" t="s">
        <v>546</v>
      </c>
      <c r="AB483">
        <v>1</v>
      </c>
      <c r="AC483" t="s">
        <v>317</v>
      </c>
      <c r="AD483">
        <v>1</v>
      </c>
      <c r="AF483" t="str">
        <f t="shared" si="97"/>
        <v>NA</v>
      </c>
      <c r="AG483" t="str">
        <f t="shared" si="96"/>
        <v>NA</v>
      </c>
      <c r="AH483" t="str">
        <f t="shared" ref="AH483:AH546" si="99">IF(AF483="NA","NA",IF(AF483="MISSING DATA","NA",IF(OR(AF483="positive directional",AF483="negative directional"),AR483,2*AX483)))</f>
        <v>NA</v>
      </c>
      <c r="AI483" t="str">
        <f t="shared" si="98"/>
        <v>NA</v>
      </c>
      <c r="AJ483">
        <f t="shared" ref="AJ483:AJ546" si="100">IF(AW483&lt;0.05,1,0)</f>
        <v>0</v>
      </c>
      <c r="AK483">
        <f t="shared" ref="AK483:AK546" si="101">IF(BC483&lt;0.05,1,0)</f>
        <v>0</v>
      </c>
      <c r="AL483">
        <f t="shared" si="94"/>
        <v>0</v>
      </c>
      <c r="AM483">
        <f t="shared" si="95"/>
        <v>0.11499999999999999</v>
      </c>
      <c r="AN483">
        <v>2.8063456585645501E-2</v>
      </c>
      <c r="AO483">
        <v>34.479814946887402</v>
      </c>
      <c r="AP483">
        <v>0.88500000000000001</v>
      </c>
      <c r="AQ483">
        <v>2361</v>
      </c>
      <c r="AR483">
        <v>-2781.05118858588</v>
      </c>
      <c r="AS483">
        <v>100117.788474737</v>
      </c>
      <c r="AT483">
        <v>-193072.45145951401</v>
      </c>
      <c r="AU483">
        <v>181444.55071400499</v>
      </c>
      <c r="AV483">
        <v>1000</v>
      </c>
      <c r="AW483">
        <v>0.98799999999999999</v>
      </c>
      <c r="AX483">
        <v>-1481.1095327673499</v>
      </c>
      <c r="AY483">
        <v>100241.116499229</v>
      </c>
      <c r="AZ483">
        <v>-179391.442763397</v>
      </c>
      <c r="BA483">
        <v>200737.85859987399</v>
      </c>
      <c r="BB483">
        <v>1000</v>
      </c>
      <c r="BC483">
        <v>0.98199999999999998</v>
      </c>
    </row>
    <row r="484" spans="1:55" x14ac:dyDescent="0.25">
      <c r="A484">
        <v>15</v>
      </c>
      <c r="B484" t="s">
        <v>90</v>
      </c>
      <c r="C484">
        <v>2021</v>
      </c>
      <c r="D484" t="s">
        <v>91</v>
      </c>
      <c r="E484" s="3" t="s">
        <v>92</v>
      </c>
      <c r="F484" s="3" t="s">
        <v>93</v>
      </c>
      <c r="G484" s="1" t="s">
        <v>162</v>
      </c>
      <c r="H484" t="s">
        <v>24</v>
      </c>
      <c r="I484" t="s">
        <v>26</v>
      </c>
      <c r="J484" t="s">
        <v>94</v>
      </c>
      <c r="K484" t="s">
        <v>95</v>
      </c>
      <c r="L484" t="s">
        <v>29</v>
      </c>
      <c r="M484" t="s">
        <v>516</v>
      </c>
      <c r="N484" t="s">
        <v>506</v>
      </c>
      <c r="O484" t="s">
        <v>249</v>
      </c>
      <c r="P484" t="s">
        <v>152</v>
      </c>
      <c r="Q484" t="s">
        <v>74</v>
      </c>
      <c r="R484" t="s">
        <v>252</v>
      </c>
      <c r="S484" t="s">
        <v>548</v>
      </c>
      <c r="T484" t="s">
        <v>303</v>
      </c>
      <c r="U484" t="s">
        <v>304</v>
      </c>
      <c r="V484" t="s">
        <v>40</v>
      </c>
      <c r="W484" t="s">
        <v>251</v>
      </c>
      <c r="Z484">
        <v>42</v>
      </c>
      <c r="AA484" t="s">
        <v>546</v>
      </c>
      <c r="AB484">
        <v>1</v>
      </c>
      <c r="AC484" t="s">
        <v>317</v>
      </c>
      <c r="AD484">
        <v>1</v>
      </c>
      <c r="AF484" t="str">
        <f t="shared" si="97"/>
        <v>NA</v>
      </c>
      <c r="AG484" t="str">
        <f t="shared" si="96"/>
        <v>NA</v>
      </c>
      <c r="AH484" t="str">
        <f t="shared" si="99"/>
        <v>NA</v>
      </c>
      <c r="AI484" t="str">
        <f t="shared" si="98"/>
        <v>NA</v>
      </c>
      <c r="AJ484">
        <f t="shared" si="100"/>
        <v>0</v>
      </c>
      <c r="AK484">
        <f t="shared" si="101"/>
        <v>0</v>
      </c>
      <c r="AL484">
        <f t="shared" ref="AL484:AL537" si="102">IF(AM484="NA","NA",IF(AM484&lt;0.05,1,0))</f>
        <v>0</v>
      </c>
      <c r="AM484">
        <f t="shared" si="95"/>
        <v>0.10499999999999998</v>
      </c>
      <c r="AN484">
        <v>2.34026200684679E-2</v>
      </c>
      <c r="AO484">
        <v>38.603008459199003</v>
      </c>
      <c r="AP484">
        <v>0.89500000000000002</v>
      </c>
      <c r="AQ484">
        <v>2361</v>
      </c>
      <c r="AR484">
        <v>-315.90266296777401</v>
      </c>
      <c r="AS484">
        <v>99021.043656335998</v>
      </c>
      <c r="AT484">
        <v>-204578.314529795</v>
      </c>
      <c r="AU484">
        <v>190310.82399924501</v>
      </c>
      <c r="AV484">
        <v>1000</v>
      </c>
      <c r="AW484">
        <v>0.97399999999999998</v>
      </c>
      <c r="AX484">
        <v>-4337.9412133935102</v>
      </c>
      <c r="AY484">
        <v>97551.273126505999</v>
      </c>
      <c r="AZ484">
        <v>-195765.947294154</v>
      </c>
      <c r="BA484">
        <v>176233.50399224399</v>
      </c>
      <c r="BB484">
        <v>1000</v>
      </c>
      <c r="BC484">
        <v>0.98199999999999998</v>
      </c>
    </row>
    <row r="485" spans="1:55" x14ac:dyDescent="0.25">
      <c r="A485">
        <v>15</v>
      </c>
      <c r="B485" t="s">
        <v>90</v>
      </c>
      <c r="C485">
        <v>2021</v>
      </c>
      <c r="D485" t="s">
        <v>91</v>
      </c>
      <c r="E485" s="3" t="s">
        <v>92</v>
      </c>
      <c r="F485" s="3" t="s">
        <v>93</v>
      </c>
      <c r="G485" s="1" t="s">
        <v>162</v>
      </c>
      <c r="H485" t="s">
        <v>24</v>
      </c>
      <c r="I485" t="s">
        <v>26</v>
      </c>
      <c r="J485" t="s">
        <v>94</v>
      </c>
      <c r="K485" t="s">
        <v>95</v>
      </c>
      <c r="L485" t="s">
        <v>29</v>
      </c>
      <c r="M485" t="s">
        <v>517</v>
      </c>
      <c r="N485" t="s">
        <v>506</v>
      </c>
      <c r="O485" t="s">
        <v>249</v>
      </c>
      <c r="P485" t="s">
        <v>152</v>
      </c>
      <c r="Q485" t="s">
        <v>74</v>
      </c>
      <c r="R485" t="s">
        <v>252</v>
      </c>
      <c r="S485" t="s">
        <v>548</v>
      </c>
      <c r="T485" t="s">
        <v>299</v>
      </c>
      <c r="U485" t="s">
        <v>305</v>
      </c>
      <c r="V485" t="s">
        <v>40</v>
      </c>
      <c r="W485" t="s">
        <v>251</v>
      </c>
      <c r="Z485">
        <v>43</v>
      </c>
      <c r="AA485" t="s">
        <v>546</v>
      </c>
      <c r="AB485">
        <v>1</v>
      </c>
      <c r="AC485" t="s">
        <v>317</v>
      </c>
      <c r="AD485">
        <v>1</v>
      </c>
      <c r="AF485" t="str">
        <f t="shared" si="97"/>
        <v>NA</v>
      </c>
      <c r="AG485" t="str">
        <f t="shared" si="96"/>
        <v>NA</v>
      </c>
      <c r="AH485" t="str">
        <f t="shared" si="99"/>
        <v>NA</v>
      </c>
      <c r="AI485" t="str">
        <f t="shared" si="98"/>
        <v>NA</v>
      </c>
      <c r="AJ485">
        <f t="shared" si="100"/>
        <v>0</v>
      </c>
      <c r="AK485">
        <f t="shared" si="101"/>
        <v>0</v>
      </c>
      <c r="AL485">
        <f t="shared" si="102"/>
        <v>0</v>
      </c>
      <c r="AM485">
        <f t="shared" si="95"/>
        <v>0.10799999999999998</v>
      </c>
      <c r="AN485">
        <v>1.0316501063270899E-2</v>
      </c>
      <c r="AO485">
        <v>19.151816428702201</v>
      </c>
      <c r="AP485">
        <v>0.89200000000000002</v>
      </c>
      <c r="AQ485">
        <v>1546</v>
      </c>
      <c r="AR485">
        <v>-2767.74944454556</v>
      </c>
      <c r="AS485">
        <v>96927.376255303097</v>
      </c>
      <c r="AT485">
        <v>-197616.01103051999</v>
      </c>
      <c r="AU485">
        <v>182416.68765772201</v>
      </c>
      <c r="AV485">
        <v>1075.11373865209</v>
      </c>
      <c r="AW485">
        <v>0.98599999999999999</v>
      </c>
      <c r="AX485">
        <v>160.41402731729499</v>
      </c>
      <c r="AY485">
        <v>98454.259342304795</v>
      </c>
      <c r="AZ485">
        <v>-190956.31806013899</v>
      </c>
      <c r="BA485">
        <v>182515.77365600501</v>
      </c>
      <c r="BB485">
        <v>1000</v>
      </c>
      <c r="BC485">
        <v>0.98199999999999998</v>
      </c>
    </row>
    <row r="486" spans="1:55" x14ac:dyDescent="0.25">
      <c r="A486">
        <v>15</v>
      </c>
      <c r="B486" t="s">
        <v>90</v>
      </c>
      <c r="C486">
        <v>2021</v>
      </c>
      <c r="D486" t="s">
        <v>91</v>
      </c>
      <c r="E486" s="3" t="s">
        <v>92</v>
      </c>
      <c r="F486" s="3" t="s">
        <v>93</v>
      </c>
      <c r="G486" s="1" t="s">
        <v>162</v>
      </c>
      <c r="H486" t="s">
        <v>24</v>
      </c>
      <c r="I486" t="s">
        <v>26</v>
      </c>
      <c r="J486" t="s">
        <v>94</v>
      </c>
      <c r="K486" t="s">
        <v>95</v>
      </c>
      <c r="L486" t="s">
        <v>29</v>
      </c>
      <c r="M486" t="s">
        <v>517</v>
      </c>
      <c r="N486" t="s">
        <v>506</v>
      </c>
      <c r="O486" t="s">
        <v>249</v>
      </c>
      <c r="P486" t="s">
        <v>152</v>
      </c>
      <c r="Q486" t="s">
        <v>74</v>
      </c>
      <c r="R486" t="s">
        <v>252</v>
      </c>
      <c r="S486" t="s">
        <v>548</v>
      </c>
      <c r="T486" t="s">
        <v>300</v>
      </c>
      <c r="U486" t="s">
        <v>306</v>
      </c>
      <c r="V486" t="s">
        <v>40</v>
      </c>
      <c r="W486" t="s">
        <v>251</v>
      </c>
      <c r="Z486">
        <v>44</v>
      </c>
      <c r="AA486" t="s">
        <v>546</v>
      </c>
      <c r="AB486">
        <v>1</v>
      </c>
      <c r="AC486" t="s">
        <v>317</v>
      </c>
      <c r="AD486">
        <v>1</v>
      </c>
      <c r="AF486" t="str">
        <f t="shared" si="97"/>
        <v>NA</v>
      </c>
      <c r="AG486" t="str">
        <f t="shared" si="96"/>
        <v>NA</v>
      </c>
      <c r="AH486" t="str">
        <f t="shared" si="99"/>
        <v>NA</v>
      </c>
      <c r="AI486" t="str">
        <f t="shared" si="98"/>
        <v>NA</v>
      </c>
      <c r="AJ486">
        <f t="shared" si="100"/>
        <v>0</v>
      </c>
      <c r="AK486">
        <f t="shared" si="101"/>
        <v>0</v>
      </c>
      <c r="AL486">
        <f t="shared" si="102"/>
        <v>0</v>
      </c>
      <c r="AM486">
        <f t="shared" si="95"/>
        <v>8.9999999999999969E-2</v>
      </c>
      <c r="AN486">
        <v>2.9584852841545699E-2</v>
      </c>
      <c r="AO486">
        <v>21.285939422764901</v>
      </c>
      <c r="AP486">
        <v>0.91</v>
      </c>
      <c r="AQ486">
        <v>2340</v>
      </c>
      <c r="AR486">
        <v>2450.7765144424502</v>
      </c>
      <c r="AS486">
        <v>98276.419296172098</v>
      </c>
      <c r="AT486">
        <v>-173154.23627132</v>
      </c>
      <c r="AU486">
        <v>204907.26938864699</v>
      </c>
      <c r="AV486">
        <v>999.99999999999898</v>
      </c>
      <c r="AW486">
        <v>0.97199999999999998</v>
      </c>
      <c r="AX486">
        <v>-4356.4490495371801</v>
      </c>
      <c r="AY486">
        <v>104237.29945198901</v>
      </c>
      <c r="AZ486">
        <v>-213517.16592325599</v>
      </c>
      <c r="BA486">
        <v>190327.49997342401</v>
      </c>
      <c r="BB486">
        <v>1000</v>
      </c>
      <c r="BC486">
        <v>0.95399999999999996</v>
      </c>
    </row>
    <row r="487" spans="1:55" x14ac:dyDescent="0.25">
      <c r="A487">
        <v>15</v>
      </c>
      <c r="B487" t="s">
        <v>90</v>
      </c>
      <c r="C487">
        <v>2021</v>
      </c>
      <c r="D487" t="s">
        <v>91</v>
      </c>
      <c r="E487" s="3" t="s">
        <v>92</v>
      </c>
      <c r="F487" s="3" t="s">
        <v>93</v>
      </c>
      <c r="G487" s="1" t="s">
        <v>162</v>
      </c>
      <c r="H487" t="s">
        <v>24</v>
      </c>
      <c r="I487" t="s">
        <v>26</v>
      </c>
      <c r="J487" t="s">
        <v>94</v>
      </c>
      <c r="K487" t="s">
        <v>95</v>
      </c>
      <c r="L487" t="s">
        <v>29</v>
      </c>
      <c r="M487" t="s">
        <v>517</v>
      </c>
      <c r="N487" t="s">
        <v>506</v>
      </c>
      <c r="O487" t="s">
        <v>249</v>
      </c>
      <c r="P487" t="s">
        <v>152</v>
      </c>
      <c r="Q487" t="s">
        <v>74</v>
      </c>
      <c r="R487" t="s">
        <v>252</v>
      </c>
      <c r="S487" t="s">
        <v>548</v>
      </c>
      <c r="T487" t="s">
        <v>250</v>
      </c>
      <c r="U487" t="s">
        <v>253</v>
      </c>
      <c r="V487" t="s">
        <v>40</v>
      </c>
      <c r="W487" t="s">
        <v>251</v>
      </c>
      <c r="Z487">
        <v>45</v>
      </c>
      <c r="AA487" t="s">
        <v>546</v>
      </c>
      <c r="AB487">
        <v>1</v>
      </c>
      <c r="AC487" t="s">
        <v>317</v>
      </c>
      <c r="AD487">
        <v>1</v>
      </c>
      <c r="AF487" t="str">
        <f t="shared" si="97"/>
        <v>NA</v>
      </c>
      <c r="AG487" t="str">
        <f t="shared" si="96"/>
        <v>NA</v>
      </c>
      <c r="AH487" t="str">
        <f t="shared" si="99"/>
        <v>NA</v>
      </c>
      <c r="AI487" t="str">
        <f t="shared" si="98"/>
        <v>NA</v>
      </c>
      <c r="AJ487">
        <f t="shared" si="100"/>
        <v>0</v>
      </c>
      <c r="AK487">
        <f t="shared" si="101"/>
        <v>0</v>
      </c>
      <c r="AL487">
        <f t="shared" si="102"/>
        <v>0</v>
      </c>
      <c r="AM487">
        <f t="shared" si="95"/>
        <v>9.8999999999999977E-2</v>
      </c>
      <c r="AN487">
        <v>-3.1550431760803001E-2</v>
      </c>
      <c r="AO487">
        <v>35.042386917333801</v>
      </c>
      <c r="AP487">
        <v>0.90100000000000002</v>
      </c>
      <c r="AQ487">
        <v>4300</v>
      </c>
      <c r="AR487">
        <v>2995.2985538782</v>
      </c>
      <c r="AS487">
        <v>96815.997021613497</v>
      </c>
      <c r="AT487">
        <v>-179134.252894145</v>
      </c>
      <c r="AU487">
        <v>181644.38540495501</v>
      </c>
      <c r="AV487">
        <v>999.99999999999898</v>
      </c>
      <c r="AW487">
        <v>0.94799999999999995</v>
      </c>
      <c r="AX487">
        <v>5949.9938646095798</v>
      </c>
      <c r="AY487">
        <v>103105.465498865</v>
      </c>
      <c r="AZ487">
        <v>-212589.08855649899</v>
      </c>
      <c r="BA487">
        <v>200062.62393801601</v>
      </c>
      <c r="BB487">
        <v>1000</v>
      </c>
      <c r="BC487">
        <v>0.92200000000000004</v>
      </c>
    </row>
    <row r="488" spans="1:55" x14ac:dyDescent="0.25">
      <c r="A488">
        <v>15</v>
      </c>
      <c r="B488" t="s">
        <v>90</v>
      </c>
      <c r="C488">
        <v>2021</v>
      </c>
      <c r="D488" t="s">
        <v>91</v>
      </c>
      <c r="E488" s="3" t="s">
        <v>92</v>
      </c>
      <c r="F488" s="3" t="s">
        <v>93</v>
      </c>
      <c r="G488" s="1" t="s">
        <v>162</v>
      </c>
      <c r="H488" t="s">
        <v>24</v>
      </c>
      <c r="I488" t="s">
        <v>26</v>
      </c>
      <c r="J488" t="s">
        <v>94</v>
      </c>
      <c r="K488" t="s">
        <v>95</v>
      </c>
      <c r="L488" t="s">
        <v>29</v>
      </c>
      <c r="M488" t="s">
        <v>517</v>
      </c>
      <c r="N488" t="s">
        <v>506</v>
      </c>
      <c r="O488" t="s">
        <v>249</v>
      </c>
      <c r="P488" t="s">
        <v>152</v>
      </c>
      <c r="Q488" t="s">
        <v>74</v>
      </c>
      <c r="R488" t="s">
        <v>252</v>
      </c>
      <c r="S488" t="s">
        <v>548</v>
      </c>
      <c r="T488" t="s">
        <v>301</v>
      </c>
      <c r="U488" t="s">
        <v>302</v>
      </c>
      <c r="V488" t="s">
        <v>40</v>
      </c>
      <c r="W488" t="s">
        <v>251</v>
      </c>
      <c r="Z488">
        <v>46</v>
      </c>
      <c r="AA488" t="s">
        <v>546</v>
      </c>
      <c r="AB488">
        <v>1</v>
      </c>
      <c r="AC488" t="s">
        <v>317</v>
      </c>
      <c r="AD488">
        <v>1</v>
      </c>
      <c r="AF488" t="str">
        <f t="shared" si="97"/>
        <v>NA</v>
      </c>
      <c r="AG488" t="str">
        <f t="shared" si="96"/>
        <v>NA</v>
      </c>
      <c r="AH488" t="str">
        <f t="shared" si="99"/>
        <v>NA</v>
      </c>
      <c r="AI488" t="str">
        <f t="shared" si="98"/>
        <v>NA</v>
      </c>
      <c r="AJ488">
        <f t="shared" si="100"/>
        <v>0</v>
      </c>
      <c r="AK488">
        <f t="shared" si="101"/>
        <v>0</v>
      </c>
      <c r="AL488">
        <f t="shared" si="102"/>
        <v>0</v>
      </c>
      <c r="AM488">
        <f t="shared" si="95"/>
        <v>9.5999999999999974E-2</v>
      </c>
      <c r="AN488">
        <v>1.26297159086106E-2</v>
      </c>
      <c r="AO488">
        <v>80.862777632685294</v>
      </c>
      <c r="AP488">
        <v>0.90400000000000003</v>
      </c>
      <c r="AQ488">
        <v>2361</v>
      </c>
      <c r="AR488">
        <v>4625.8537418340402</v>
      </c>
      <c r="AS488">
        <v>98560.703809202096</v>
      </c>
      <c r="AT488">
        <v>-175432.50528984299</v>
      </c>
      <c r="AU488">
        <v>205793.347490699</v>
      </c>
      <c r="AV488">
        <v>1401.6846947270001</v>
      </c>
      <c r="AW488">
        <v>0.96199999999999997</v>
      </c>
      <c r="AX488">
        <v>3465.1062243858401</v>
      </c>
      <c r="AY488">
        <v>100396.48156879601</v>
      </c>
      <c r="AZ488">
        <v>-177249.00880724599</v>
      </c>
      <c r="BA488">
        <v>216086.925049882</v>
      </c>
      <c r="BB488">
        <v>999.99999999999898</v>
      </c>
      <c r="BC488">
        <v>0.996</v>
      </c>
    </row>
    <row r="489" spans="1:55" x14ac:dyDescent="0.25">
      <c r="A489">
        <v>15</v>
      </c>
      <c r="B489" t="s">
        <v>90</v>
      </c>
      <c r="C489">
        <v>2021</v>
      </c>
      <c r="D489" t="s">
        <v>91</v>
      </c>
      <c r="E489" s="3" t="s">
        <v>92</v>
      </c>
      <c r="F489" s="3" t="s">
        <v>93</v>
      </c>
      <c r="G489" s="1" t="s">
        <v>162</v>
      </c>
      <c r="H489" t="s">
        <v>24</v>
      </c>
      <c r="I489" t="s">
        <v>26</v>
      </c>
      <c r="J489" t="s">
        <v>94</v>
      </c>
      <c r="K489" t="s">
        <v>95</v>
      </c>
      <c r="L489" t="s">
        <v>29</v>
      </c>
      <c r="M489" t="s">
        <v>517</v>
      </c>
      <c r="N489" t="s">
        <v>506</v>
      </c>
      <c r="O489" t="s">
        <v>249</v>
      </c>
      <c r="P489" t="s">
        <v>152</v>
      </c>
      <c r="Q489" t="s">
        <v>74</v>
      </c>
      <c r="R489" t="s">
        <v>252</v>
      </c>
      <c r="S489" t="s">
        <v>548</v>
      </c>
      <c r="T489" t="s">
        <v>303</v>
      </c>
      <c r="U489" t="s">
        <v>304</v>
      </c>
      <c r="V489" t="s">
        <v>40</v>
      </c>
      <c r="W489" t="s">
        <v>251</v>
      </c>
      <c r="Z489">
        <v>47</v>
      </c>
      <c r="AA489" t="s">
        <v>546</v>
      </c>
      <c r="AB489">
        <v>1</v>
      </c>
      <c r="AC489" t="s">
        <v>317</v>
      </c>
      <c r="AD489">
        <v>1</v>
      </c>
      <c r="AF489" t="str">
        <f t="shared" si="97"/>
        <v>NA</v>
      </c>
      <c r="AG489" t="str">
        <f t="shared" si="96"/>
        <v>NA</v>
      </c>
      <c r="AH489" t="str">
        <f t="shared" si="99"/>
        <v>NA</v>
      </c>
      <c r="AI489" t="str">
        <f t="shared" si="98"/>
        <v>NA</v>
      </c>
      <c r="AJ489">
        <f t="shared" si="100"/>
        <v>0</v>
      </c>
      <c r="AK489">
        <f t="shared" si="101"/>
        <v>0</v>
      </c>
      <c r="AL489">
        <f t="shared" si="102"/>
        <v>0</v>
      </c>
      <c r="AM489">
        <f t="shared" si="95"/>
        <v>0.11199999999999999</v>
      </c>
      <c r="AN489">
        <v>-1.5057702114305301E-2</v>
      </c>
      <c r="AO489">
        <v>29.107220329369799</v>
      </c>
      <c r="AP489">
        <v>0.88800000000000001</v>
      </c>
      <c r="AQ489">
        <v>2361</v>
      </c>
      <c r="AR489">
        <v>-2039.4802594771099</v>
      </c>
      <c r="AS489">
        <v>99595.854102014797</v>
      </c>
      <c r="AT489">
        <v>-181837.751851001</v>
      </c>
      <c r="AU489">
        <v>194123.53328257601</v>
      </c>
      <c r="AV489">
        <v>1099.84976159251</v>
      </c>
      <c r="AW489">
        <v>0.98</v>
      </c>
      <c r="AX489">
        <v>6616.3078928680798</v>
      </c>
      <c r="AY489">
        <v>100479.503627285</v>
      </c>
      <c r="AZ489">
        <v>-192178.458994193</v>
      </c>
      <c r="BA489">
        <v>192352.896572319</v>
      </c>
      <c r="BB489">
        <v>1000</v>
      </c>
      <c r="BC489">
        <v>0.95199999999999996</v>
      </c>
    </row>
    <row r="490" spans="1:55" x14ac:dyDescent="0.25">
      <c r="A490">
        <v>15</v>
      </c>
      <c r="B490" t="s">
        <v>90</v>
      </c>
      <c r="C490">
        <v>2021</v>
      </c>
      <c r="D490" t="s">
        <v>91</v>
      </c>
      <c r="E490" s="3" t="s">
        <v>92</v>
      </c>
      <c r="F490" s="3" t="s">
        <v>93</v>
      </c>
      <c r="G490" s="1" t="s">
        <v>162</v>
      </c>
      <c r="H490" t="s">
        <v>24</v>
      </c>
      <c r="I490" t="s">
        <v>26</v>
      </c>
      <c r="J490" t="s">
        <v>94</v>
      </c>
      <c r="K490" t="s">
        <v>95</v>
      </c>
      <c r="L490" t="s">
        <v>29</v>
      </c>
      <c r="M490" t="s">
        <v>518</v>
      </c>
      <c r="N490" t="s">
        <v>506</v>
      </c>
      <c r="O490" t="s">
        <v>249</v>
      </c>
      <c r="P490" t="s">
        <v>152</v>
      </c>
      <c r="Q490" t="s">
        <v>74</v>
      </c>
      <c r="R490" t="s">
        <v>252</v>
      </c>
      <c r="S490" t="s">
        <v>548</v>
      </c>
      <c r="T490" t="s">
        <v>250</v>
      </c>
      <c r="U490" t="s">
        <v>253</v>
      </c>
      <c r="V490" t="s">
        <v>40</v>
      </c>
      <c r="W490" t="s">
        <v>251</v>
      </c>
      <c r="Z490">
        <v>48</v>
      </c>
      <c r="AA490" t="s">
        <v>546</v>
      </c>
      <c r="AB490">
        <v>1</v>
      </c>
      <c r="AC490" t="s">
        <v>317</v>
      </c>
      <c r="AD490">
        <v>1</v>
      </c>
      <c r="AF490" t="str">
        <f t="shared" si="97"/>
        <v>NA</v>
      </c>
      <c r="AG490" t="str">
        <f t="shared" si="96"/>
        <v>NA</v>
      </c>
      <c r="AH490" t="str">
        <f t="shared" si="99"/>
        <v>NA</v>
      </c>
      <c r="AI490" t="str">
        <f t="shared" si="98"/>
        <v>NA</v>
      </c>
      <c r="AJ490">
        <f t="shared" si="100"/>
        <v>0</v>
      </c>
      <c r="AK490">
        <f t="shared" si="101"/>
        <v>0</v>
      </c>
      <c r="AL490">
        <f t="shared" si="102"/>
        <v>0</v>
      </c>
      <c r="AM490">
        <f t="shared" ref="AM490:AM545" si="103">IF(AP490="NA","NA",1-AP490)</f>
        <v>0.11699999999999999</v>
      </c>
      <c r="AN490">
        <v>1.49869200270746E-2</v>
      </c>
      <c r="AO490">
        <v>456.664223766151</v>
      </c>
      <c r="AP490">
        <v>0.88300000000000001</v>
      </c>
      <c r="AQ490">
        <v>4300</v>
      </c>
      <c r="AR490">
        <v>5837.4019468296201</v>
      </c>
      <c r="AS490">
        <v>101119.00193874699</v>
      </c>
      <c r="AT490">
        <v>-163057.768873144</v>
      </c>
      <c r="AU490">
        <v>227423.22039573299</v>
      </c>
      <c r="AV490">
        <v>999.99999999999898</v>
      </c>
      <c r="AW490">
        <v>0.93400000000000005</v>
      </c>
      <c r="AX490">
        <v>-4144.3039569480097</v>
      </c>
      <c r="AY490">
        <v>97751.072539931803</v>
      </c>
      <c r="AZ490">
        <v>-206171.167494995</v>
      </c>
      <c r="BA490">
        <v>172882.415731974</v>
      </c>
      <c r="BB490">
        <v>1000</v>
      </c>
      <c r="BC490">
        <v>0.96799999999999997</v>
      </c>
    </row>
    <row r="491" spans="1:55" x14ac:dyDescent="0.25">
      <c r="A491">
        <v>15</v>
      </c>
      <c r="B491" t="s">
        <v>90</v>
      </c>
      <c r="C491">
        <v>2021</v>
      </c>
      <c r="D491" t="s">
        <v>91</v>
      </c>
      <c r="E491" s="3" t="s">
        <v>92</v>
      </c>
      <c r="F491" s="3" t="s">
        <v>93</v>
      </c>
      <c r="G491" s="1" t="s">
        <v>162</v>
      </c>
      <c r="H491" t="s">
        <v>24</v>
      </c>
      <c r="I491" t="s">
        <v>26</v>
      </c>
      <c r="J491" t="s">
        <v>94</v>
      </c>
      <c r="K491" t="s">
        <v>95</v>
      </c>
      <c r="L491" t="s">
        <v>29</v>
      </c>
      <c r="M491" t="s">
        <v>518</v>
      </c>
      <c r="N491" t="s">
        <v>506</v>
      </c>
      <c r="O491" t="s">
        <v>249</v>
      </c>
      <c r="P491" t="s">
        <v>152</v>
      </c>
      <c r="Q491" t="s">
        <v>74</v>
      </c>
      <c r="R491" t="s">
        <v>252</v>
      </c>
      <c r="S491" t="s">
        <v>548</v>
      </c>
      <c r="T491" t="s">
        <v>301</v>
      </c>
      <c r="U491" t="s">
        <v>302</v>
      </c>
      <c r="V491" t="s">
        <v>40</v>
      </c>
      <c r="W491" t="s">
        <v>251</v>
      </c>
      <c r="Z491">
        <v>49</v>
      </c>
      <c r="AA491" t="s">
        <v>546</v>
      </c>
      <c r="AB491">
        <v>1</v>
      </c>
      <c r="AC491" t="s">
        <v>317</v>
      </c>
      <c r="AD491">
        <v>1</v>
      </c>
      <c r="AF491" t="str">
        <f t="shared" si="97"/>
        <v>NA</v>
      </c>
      <c r="AG491" t="str">
        <f t="shared" si="96"/>
        <v>NA</v>
      </c>
      <c r="AH491" t="str">
        <f t="shared" si="99"/>
        <v>NA</v>
      </c>
      <c r="AI491" t="str">
        <f t="shared" si="98"/>
        <v>NA</v>
      </c>
      <c r="AJ491">
        <f t="shared" si="100"/>
        <v>0</v>
      </c>
      <c r="AK491">
        <f t="shared" si="101"/>
        <v>0</v>
      </c>
      <c r="AL491">
        <f t="shared" si="102"/>
        <v>0</v>
      </c>
      <c r="AM491">
        <f t="shared" si="103"/>
        <v>0.11299999999999999</v>
      </c>
      <c r="AN491">
        <v>3.6644450167754597E-2</v>
      </c>
      <c r="AO491">
        <v>25.1330029267017</v>
      </c>
      <c r="AP491">
        <v>0.88700000000000001</v>
      </c>
      <c r="AQ491">
        <v>2361</v>
      </c>
      <c r="AR491">
        <v>111.61681836411501</v>
      </c>
      <c r="AS491">
        <v>101258.79690397601</v>
      </c>
      <c r="AT491">
        <v>-224828.836667861</v>
      </c>
      <c r="AU491">
        <v>181649.00310674199</v>
      </c>
      <c r="AV491">
        <v>913.19119846484102</v>
      </c>
      <c r="AW491">
        <v>0.99</v>
      </c>
      <c r="AX491">
        <v>-71.574940998452604</v>
      </c>
      <c r="AY491">
        <v>98557.327111379098</v>
      </c>
      <c r="AZ491">
        <v>-188345.77557767701</v>
      </c>
      <c r="BA491">
        <v>179562.02597863099</v>
      </c>
      <c r="BB491">
        <v>1000</v>
      </c>
      <c r="BC491">
        <v>0.996</v>
      </c>
    </row>
    <row r="492" spans="1:55" x14ac:dyDescent="0.25">
      <c r="A492">
        <v>15</v>
      </c>
      <c r="B492" t="s">
        <v>90</v>
      </c>
      <c r="C492">
        <v>2021</v>
      </c>
      <c r="D492" t="s">
        <v>91</v>
      </c>
      <c r="E492" s="3" t="s">
        <v>92</v>
      </c>
      <c r="F492" s="3" t="s">
        <v>93</v>
      </c>
      <c r="G492" s="1" t="s">
        <v>162</v>
      </c>
      <c r="H492" t="s">
        <v>24</v>
      </c>
      <c r="I492" t="s">
        <v>26</v>
      </c>
      <c r="J492" t="s">
        <v>94</v>
      </c>
      <c r="K492" t="s">
        <v>95</v>
      </c>
      <c r="L492" t="s">
        <v>29</v>
      </c>
      <c r="M492" t="s">
        <v>518</v>
      </c>
      <c r="N492" t="s">
        <v>506</v>
      </c>
      <c r="O492" t="s">
        <v>249</v>
      </c>
      <c r="P492" t="s">
        <v>152</v>
      </c>
      <c r="Q492" t="s">
        <v>74</v>
      </c>
      <c r="R492" t="s">
        <v>252</v>
      </c>
      <c r="S492" t="s">
        <v>548</v>
      </c>
      <c r="T492" t="s">
        <v>303</v>
      </c>
      <c r="U492" t="s">
        <v>304</v>
      </c>
      <c r="V492" t="s">
        <v>40</v>
      </c>
      <c r="W492" t="s">
        <v>251</v>
      </c>
      <c r="Z492">
        <v>50</v>
      </c>
      <c r="AA492" t="s">
        <v>546</v>
      </c>
      <c r="AB492">
        <v>1</v>
      </c>
      <c r="AC492" t="s">
        <v>317</v>
      </c>
      <c r="AD492">
        <v>1</v>
      </c>
      <c r="AF492" t="str">
        <f t="shared" si="97"/>
        <v>NA</v>
      </c>
      <c r="AG492" t="str">
        <f t="shared" si="96"/>
        <v>NA</v>
      </c>
      <c r="AH492" t="str">
        <f t="shared" si="99"/>
        <v>NA</v>
      </c>
      <c r="AI492" t="str">
        <f t="shared" si="98"/>
        <v>NA</v>
      </c>
      <c r="AJ492">
        <f t="shared" si="100"/>
        <v>0</v>
      </c>
      <c r="AK492">
        <f t="shared" si="101"/>
        <v>0</v>
      </c>
      <c r="AL492">
        <f t="shared" si="102"/>
        <v>0</v>
      </c>
      <c r="AM492">
        <f t="shared" si="103"/>
        <v>0.10099999999999998</v>
      </c>
      <c r="AN492">
        <v>3.48589461973925E-2</v>
      </c>
      <c r="AO492">
        <v>7.5872635064876901</v>
      </c>
      <c r="AP492">
        <v>0.89900000000000002</v>
      </c>
      <c r="AQ492">
        <v>2361</v>
      </c>
      <c r="AR492">
        <v>2365.57706712454</v>
      </c>
      <c r="AS492">
        <v>98304.829128368205</v>
      </c>
      <c r="AT492">
        <v>-183959.85303380599</v>
      </c>
      <c r="AU492">
        <v>196594.64063742099</v>
      </c>
      <c r="AV492">
        <v>897.150634415338</v>
      </c>
      <c r="AW492">
        <v>0.98399999999999999</v>
      </c>
      <c r="AX492">
        <v>1495.10771997098</v>
      </c>
      <c r="AY492">
        <v>96255.401435307402</v>
      </c>
      <c r="AZ492">
        <v>-173513.80102346299</v>
      </c>
      <c r="BA492">
        <v>182022.92168785399</v>
      </c>
      <c r="BB492">
        <v>1000</v>
      </c>
      <c r="BC492">
        <v>0.998</v>
      </c>
    </row>
    <row r="493" spans="1:55" x14ac:dyDescent="0.25">
      <c r="A493">
        <v>15</v>
      </c>
      <c r="B493" t="s">
        <v>90</v>
      </c>
      <c r="C493">
        <v>2021</v>
      </c>
      <c r="D493" t="s">
        <v>91</v>
      </c>
      <c r="E493" s="3" t="s">
        <v>92</v>
      </c>
      <c r="F493" s="3" t="s">
        <v>93</v>
      </c>
      <c r="G493" s="1" t="s">
        <v>162</v>
      </c>
      <c r="H493" t="s">
        <v>24</v>
      </c>
      <c r="I493" t="s">
        <v>26</v>
      </c>
      <c r="J493" t="s">
        <v>94</v>
      </c>
      <c r="K493" t="s">
        <v>95</v>
      </c>
      <c r="L493" t="s">
        <v>29</v>
      </c>
      <c r="M493" t="s">
        <v>519</v>
      </c>
      <c r="N493" t="s">
        <v>506</v>
      </c>
      <c r="O493" t="s">
        <v>249</v>
      </c>
      <c r="P493" t="s">
        <v>152</v>
      </c>
      <c r="Q493" t="s">
        <v>74</v>
      </c>
      <c r="R493" t="s">
        <v>252</v>
      </c>
      <c r="S493" t="s">
        <v>548</v>
      </c>
      <c r="T493" t="s">
        <v>299</v>
      </c>
      <c r="U493" t="s">
        <v>305</v>
      </c>
      <c r="V493" t="s">
        <v>40</v>
      </c>
      <c r="W493" t="s">
        <v>251</v>
      </c>
      <c r="Z493">
        <v>51</v>
      </c>
      <c r="AA493" t="s">
        <v>546</v>
      </c>
      <c r="AB493">
        <v>1</v>
      </c>
      <c r="AC493" t="s">
        <v>317</v>
      </c>
      <c r="AD493">
        <v>1</v>
      </c>
      <c r="AF493" t="str">
        <f t="shared" si="97"/>
        <v>NA</v>
      </c>
      <c r="AG493" t="str">
        <f t="shared" si="96"/>
        <v>NA</v>
      </c>
      <c r="AH493" t="str">
        <f t="shared" si="99"/>
        <v>NA</v>
      </c>
      <c r="AI493" t="str">
        <f t="shared" si="98"/>
        <v>NA</v>
      </c>
      <c r="AJ493">
        <f t="shared" si="100"/>
        <v>0</v>
      </c>
      <c r="AK493">
        <f t="shared" si="101"/>
        <v>0</v>
      </c>
      <c r="AL493">
        <f t="shared" si="102"/>
        <v>0</v>
      </c>
      <c r="AM493">
        <f t="shared" si="103"/>
        <v>9.6999999999999975E-2</v>
      </c>
      <c r="AN493">
        <v>2.75171047243312E-2</v>
      </c>
      <c r="AO493">
        <v>10.4540731235902</v>
      </c>
      <c r="AP493">
        <v>0.90300000000000002</v>
      </c>
      <c r="AQ493">
        <v>1546</v>
      </c>
      <c r="AR493">
        <v>-2457.18242296372</v>
      </c>
      <c r="AS493">
        <v>99332.238287103799</v>
      </c>
      <c r="AT493">
        <v>-195858.88595206701</v>
      </c>
      <c r="AU493">
        <v>188466.11913853101</v>
      </c>
      <c r="AV493">
        <v>868.781300076094</v>
      </c>
      <c r="AW493">
        <v>0.98599999999999999</v>
      </c>
      <c r="AX493">
        <v>-1532.3054027722501</v>
      </c>
      <c r="AY493">
        <v>98530.328756814299</v>
      </c>
      <c r="AZ493">
        <v>-207422.16922040901</v>
      </c>
      <c r="BA493">
        <v>171382.13571357899</v>
      </c>
      <c r="BB493">
        <v>1000</v>
      </c>
      <c r="BC493">
        <v>0.99199999999999999</v>
      </c>
    </row>
    <row r="494" spans="1:55" x14ac:dyDescent="0.25">
      <c r="A494">
        <v>15</v>
      </c>
      <c r="B494" t="s">
        <v>90</v>
      </c>
      <c r="C494">
        <v>2021</v>
      </c>
      <c r="D494" t="s">
        <v>91</v>
      </c>
      <c r="E494" s="3" t="s">
        <v>92</v>
      </c>
      <c r="F494" s="3" t="s">
        <v>93</v>
      </c>
      <c r="G494" s="1" t="s">
        <v>162</v>
      </c>
      <c r="H494" t="s">
        <v>24</v>
      </c>
      <c r="I494" t="s">
        <v>26</v>
      </c>
      <c r="J494" t="s">
        <v>94</v>
      </c>
      <c r="K494" t="s">
        <v>95</v>
      </c>
      <c r="L494" t="s">
        <v>29</v>
      </c>
      <c r="M494" t="s">
        <v>519</v>
      </c>
      <c r="N494" t="s">
        <v>506</v>
      </c>
      <c r="O494" t="s">
        <v>249</v>
      </c>
      <c r="P494" t="s">
        <v>152</v>
      </c>
      <c r="Q494" t="s">
        <v>74</v>
      </c>
      <c r="R494" t="s">
        <v>252</v>
      </c>
      <c r="S494" t="s">
        <v>548</v>
      </c>
      <c r="T494" t="s">
        <v>300</v>
      </c>
      <c r="U494" t="s">
        <v>306</v>
      </c>
      <c r="V494" t="s">
        <v>40</v>
      </c>
      <c r="W494" t="s">
        <v>251</v>
      </c>
      <c r="Z494">
        <v>52</v>
      </c>
      <c r="AA494" t="s">
        <v>546</v>
      </c>
      <c r="AB494">
        <v>1</v>
      </c>
      <c r="AC494" t="s">
        <v>317</v>
      </c>
      <c r="AD494">
        <v>1</v>
      </c>
      <c r="AF494" t="str">
        <f t="shared" si="97"/>
        <v>NA</v>
      </c>
      <c r="AG494" t="str">
        <f t="shared" si="96"/>
        <v>NA</v>
      </c>
      <c r="AH494" t="str">
        <f t="shared" si="99"/>
        <v>NA</v>
      </c>
      <c r="AI494" t="str">
        <f t="shared" si="98"/>
        <v>NA</v>
      </c>
      <c r="AJ494">
        <f t="shared" si="100"/>
        <v>0</v>
      </c>
      <c r="AK494">
        <f t="shared" si="101"/>
        <v>0</v>
      </c>
      <c r="AL494">
        <f t="shared" si="102"/>
        <v>0</v>
      </c>
      <c r="AM494">
        <f t="shared" si="103"/>
        <v>9.2999999999999972E-2</v>
      </c>
      <c r="AN494">
        <v>1.0935118570751E-3</v>
      </c>
      <c r="AO494">
        <v>10.474785874111101</v>
      </c>
      <c r="AP494">
        <v>0.90700000000000003</v>
      </c>
      <c r="AQ494">
        <v>2340</v>
      </c>
      <c r="AR494">
        <v>-256.55222468558497</v>
      </c>
      <c r="AS494">
        <v>100010.90071732301</v>
      </c>
      <c r="AT494">
        <v>-188003.82901697501</v>
      </c>
      <c r="AU494">
        <v>196460.29888822799</v>
      </c>
      <c r="AV494">
        <v>799.52494697712496</v>
      </c>
      <c r="AW494">
        <v>0.996</v>
      </c>
      <c r="AX494">
        <v>-229.500009523806</v>
      </c>
      <c r="AY494">
        <v>99788.004403001105</v>
      </c>
      <c r="AZ494">
        <v>-181903.080253853</v>
      </c>
      <c r="BA494">
        <v>202590.302570275</v>
      </c>
      <c r="BB494">
        <v>1000</v>
      </c>
      <c r="BC494">
        <v>0.97</v>
      </c>
    </row>
    <row r="495" spans="1:55" x14ac:dyDescent="0.25">
      <c r="A495">
        <v>15</v>
      </c>
      <c r="B495" t="s">
        <v>90</v>
      </c>
      <c r="C495">
        <v>2021</v>
      </c>
      <c r="D495" t="s">
        <v>91</v>
      </c>
      <c r="E495" s="3" t="s">
        <v>92</v>
      </c>
      <c r="F495" s="3" t="s">
        <v>93</v>
      </c>
      <c r="G495" s="1" t="s">
        <v>162</v>
      </c>
      <c r="H495" t="s">
        <v>24</v>
      </c>
      <c r="I495" t="s">
        <v>26</v>
      </c>
      <c r="J495" t="s">
        <v>94</v>
      </c>
      <c r="K495" t="s">
        <v>95</v>
      </c>
      <c r="L495" t="s">
        <v>29</v>
      </c>
      <c r="M495" t="s">
        <v>519</v>
      </c>
      <c r="N495" t="s">
        <v>506</v>
      </c>
      <c r="O495" t="s">
        <v>249</v>
      </c>
      <c r="P495" t="s">
        <v>152</v>
      </c>
      <c r="Q495" t="s">
        <v>74</v>
      </c>
      <c r="R495" t="s">
        <v>252</v>
      </c>
      <c r="S495" t="s">
        <v>548</v>
      </c>
      <c r="T495" t="s">
        <v>250</v>
      </c>
      <c r="U495" t="s">
        <v>253</v>
      </c>
      <c r="V495" t="s">
        <v>40</v>
      </c>
      <c r="W495" t="s">
        <v>251</v>
      </c>
      <c r="Z495">
        <v>53</v>
      </c>
      <c r="AA495" t="s">
        <v>546</v>
      </c>
      <c r="AB495">
        <v>1</v>
      </c>
      <c r="AC495" t="s">
        <v>317</v>
      </c>
      <c r="AD495">
        <v>1</v>
      </c>
      <c r="AF495" t="str">
        <f t="shared" si="97"/>
        <v>NA</v>
      </c>
      <c r="AG495" t="str">
        <f t="shared" si="96"/>
        <v>NA</v>
      </c>
      <c r="AH495" t="str">
        <f t="shared" si="99"/>
        <v>NA</v>
      </c>
      <c r="AI495" t="str">
        <f t="shared" si="98"/>
        <v>NA</v>
      </c>
      <c r="AJ495">
        <f t="shared" si="100"/>
        <v>0</v>
      </c>
      <c r="AK495">
        <f t="shared" si="101"/>
        <v>0</v>
      </c>
      <c r="AL495">
        <f t="shared" si="102"/>
        <v>0</v>
      </c>
      <c r="AM495">
        <f t="shared" si="103"/>
        <v>8.1999999999999962E-2</v>
      </c>
      <c r="AN495">
        <v>8.5539092835219491E-3</v>
      </c>
      <c r="AO495">
        <v>9.3751272469890292</v>
      </c>
      <c r="AP495">
        <v>0.91800000000000004</v>
      </c>
      <c r="AQ495">
        <v>4300</v>
      </c>
      <c r="AR495">
        <v>-2084.4139018030801</v>
      </c>
      <c r="AS495">
        <v>95374.404604244497</v>
      </c>
      <c r="AT495">
        <v>-206432.04475907699</v>
      </c>
      <c r="AU495">
        <v>175753.48833518699</v>
      </c>
      <c r="AV495">
        <v>1018.93356943592</v>
      </c>
      <c r="AW495">
        <v>0.97199999999999998</v>
      </c>
      <c r="AX495">
        <v>658.47573100983595</v>
      </c>
      <c r="AY495">
        <v>102439.05700655001</v>
      </c>
      <c r="AZ495">
        <v>-200705.54872622699</v>
      </c>
      <c r="BA495">
        <v>189903.79077550201</v>
      </c>
      <c r="BB495">
        <v>1161.4442054840399</v>
      </c>
      <c r="BC495">
        <v>0.98</v>
      </c>
    </row>
    <row r="496" spans="1:55" x14ac:dyDescent="0.25">
      <c r="A496">
        <v>15</v>
      </c>
      <c r="B496" t="s">
        <v>90</v>
      </c>
      <c r="C496">
        <v>2021</v>
      </c>
      <c r="D496" t="s">
        <v>91</v>
      </c>
      <c r="E496" s="3" t="s">
        <v>92</v>
      </c>
      <c r="F496" s="3" t="s">
        <v>93</v>
      </c>
      <c r="G496" s="1" t="s">
        <v>162</v>
      </c>
      <c r="H496" t="s">
        <v>24</v>
      </c>
      <c r="I496" t="s">
        <v>26</v>
      </c>
      <c r="J496" t="s">
        <v>94</v>
      </c>
      <c r="K496" t="s">
        <v>95</v>
      </c>
      <c r="L496" t="s">
        <v>29</v>
      </c>
      <c r="M496" t="s">
        <v>519</v>
      </c>
      <c r="N496" t="s">
        <v>506</v>
      </c>
      <c r="O496" t="s">
        <v>249</v>
      </c>
      <c r="P496" t="s">
        <v>152</v>
      </c>
      <c r="Q496" t="s">
        <v>74</v>
      </c>
      <c r="R496" t="s">
        <v>252</v>
      </c>
      <c r="S496" t="s">
        <v>548</v>
      </c>
      <c r="T496" t="s">
        <v>301</v>
      </c>
      <c r="U496" t="s">
        <v>302</v>
      </c>
      <c r="V496" t="s">
        <v>40</v>
      </c>
      <c r="W496" t="s">
        <v>251</v>
      </c>
      <c r="Z496">
        <v>54</v>
      </c>
      <c r="AA496" t="s">
        <v>546</v>
      </c>
      <c r="AB496">
        <v>1</v>
      </c>
      <c r="AC496" t="s">
        <v>317</v>
      </c>
      <c r="AD496">
        <v>1</v>
      </c>
      <c r="AF496" t="str">
        <f t="shared" si="97"/>
        <v>NA</v>
      </c>
      <c r="AG496" t="str">
        <f t="shared" si="96"/>
        <v>NA</v>
      </c>
      <c r="AH496" t="str">
        <f t="shared" si="99"/>
        <v>NA</v>
      </c>
      <c r="AI496" t="str">
        <f t="shared" si="98"/>
        <v>NA</v>
      </c>
      <c r="AJ496">
        <f t="shared" si="100"/>
        <v>0</v>
      </c>
      <c r="AK496">
        <f t="shared" si="101"/>
        <v>0</v>
      </c>
      <c r="AL496">
        <f t="shared" si="102"/>
        <v>0</v>
      </c>
      <c r="AM496">
        <f t="shared" si="103"/>
        <v>0.10399999999999998</v>
      </c>
      <c r="AN496">
        <v>1.72699315477522E-2</v>
      </c>
      <c r="AO496">
        <v>9.5726566388972607</v>
      </c>
      <c r="AP496">
        <v>0.89600000000000002</v>
      </c>
      <c r="AQ496">
        <v>2361</v>
      </c>
      <c r="AR496">
        <v>3565.3254085827998</v>
      </c>
      <c r="AS496">
        <v>101189.407513585</v>
      </c>
      <c r="AT496">
        <v>-182958.66503247601</v>
      </c>
      <c r="AU496">
        <v>205162.09653522199</v>
      </c>
      <c r="AV496">
        <v>999.99999999999898</v>
      </c>
      <c r="AW496">
        <v>0.97199999999999998</v>
      </c>
      <c r="AX496">
        <v>524.82571056424797</v>
      </c>
      <c r="AY496">
        <v>100853.965163225</v>
      </c>
      <c r="AZ496">
        <v>-210546.63678335201</v>
      </c>
      <c r="BA496">
        <v>185234.34697722201</v>
      </c>
      <c r="BB496">
        <v>1052.7371417766001</v>
      </c>
      <c r="BC496">
        <v>0.99</v>
      </c>
    </row>
    <row r="497" spans="1:55" x14ac:dyDescent="0.25">
      <c r="A497">
        <v>15</v>
      </c>
      <c r="B497" t="s">
        <v>90</v>
      </c>
      <c r="C497">
        <v>2021</v>
      </c>
      <c r="D497" t="s">
        <v>91</v>
      </c>
      <c r="E497" s="3" t="s">
        <v>92</v>
      </c>
      <c r="F497" s="3" t="s">
        <v>93</v>
      </c>
      <c r="G497" s="1" t="s">
        <v>162</v>
      </c>
      <c r="H497" t="s">
        <v>24</v>
      </c>
      <c r="I497" t="s">
        <v>26</v>
      </c>
      <c r="J497" t="s">
        <v>94</v>
      </c>
      <c r="K497" t="s">
        <v>95</v>
      </c>
      <c r="L497" t="s">
        <v>29</v>
      </c>
      <c r="M497" t="s">
        <v>519</v>
      </c>
      <c r="N497" t="s">
        <v>506</v>
      </c>
      <c r="O497" t="s">
        <v>249</v>
      </c>
      <c r="P497" t="s">
        <v>152</v>
      </c>
      <c r="Q497" t="s">
        <v>74</v>
      </c>
      <c r="R497" t="s">
        <v>252</v>
      </c>
      <c r="S497" t="s">
        <v>548</v>
      </c>
      <c r="T497" t="s">
        <v>303</v>
      </c>
      <c r="U497" t="s">
        <v>304</v>
      </c>
      <c r="V497" t="s">
        <v>40</v>
      </c>
      <c r="W497" t="s">
        <v>251</v>
      </c>
      <c r="Z497">
        <v>55</v>
      </c>
      <c r="AA497" t="s">
        <v>546</v>
      </c>
      <c r="AB497">
        <v>1</v>
      </c>
      <c r="AC497" t="s">
        <v>317</v>
      </c>
      <c r="AD497">
        <v>1</v>
      </c>
      <c r="AF497" t="str">
        <f t="shared" si="97"/>
        <v>NA</v>
      </c>
      <c r="AG497" t="str">
        <f t="shared" si="96"/>
        <v>NA</v>
      </c>
      <c r="AH497" t="str">
        <f t="shared" si="99"/>
        <v>NA</v>
      </c>
      <c r="AI497" t="str">
        <f t="shared" si="98"/>
        <v>NA</v>
      </c>
      <c r="AJ497">
        <f t="shared" si="100"/>
        <v>0</v>
      </c>
      <c r="AK497">
        <f t="shared" si="101"/>
        <v>0</v>
      </c>
      <c r="AL497">
        <f t="shared" si="102"/>
        <v>0</v>
      </c>
      <c r="AM497">
        <f t="shared" si="103"/>
        <v>9.1999999999999971E-2</v>
      </c>
      <c r="AN497">
        <v>-4.6316525405330503E-2</v>
      </c>
      <c r="AO497">
        <v>19.2710706019271</v>
      </c>
      <c r="AP497">
        <v>0.90800000000000003</v>
      </c>
      <c r="AQ497">
        <v>2361</v>
      </c>
      <c r="AR497">
        <v>536.53416012131902</v>
      </c>
      <c r="AS497">
        <v>103071.09401144199</v>
      </c>
      <c r="AT497">
        <v>-183440.33785501501</v>
      </c>
      <c r="AU497">
        <v>220378.00843611901</v>
      </c>
      <c r="AV497">
        <v>729.635039686803</v>
      </c>
      <c r="AW497">
        <v>0.97199999999999998</v>
      </c>
      <c r="AX497">
        <v>-908.74187594214595</v>
      </c>
      <c r="AY497">
        <v>99108.018409187294</v>
      </c>
      <c r="AZ497">
        <v>-180417.21169604899</v>
      </c>
      <c r="BA497">
        <v>205543.197599037</v>
      </c>
      <c r="BB497">
        <v>1122.4495818821999</v>
      </c>
      <c r="BC497">
        <v>0.98</v>
      </c>
    </row>
    <row r="498" spans="1:55" x14ac:dyDescent="0.25">
      <c r="A498">
        <v>15</v>
      </c>
      <c r="B498" t="s">
        <v>90</v>
      </c>
      <c r="C498">
        <v>2021</v>
      </c>
      <c r="D498" t="s">
        <v>91</v>
      </c>
      <c r="E498" s="3" t="s">
        <v>92</v>
      </c>
      <c r="F498" s="3" t="s">
        <v>93</v>
      </c>
      <c r="G498" s="1" t="s">
        <v>162</v>
      </c>
      <c r="H498" t="s">
        <v>24</v>
      </c>
      <c r="I498" t="s">
        <v>26</v>
      </c>
      <c r="J498" t="s">
        <v>94</v>
      </c>
      <c r="K498" t="s">
        <v>95</v>
      </c>
      <c r="L498" t="s">
        <v>29</v>
      </c>
      <c r="M498" t="s">
        <v>520</v>
      </c>
      <c r="N498" t="s">
        <v>506</v>
      </c>
      <c r="O498" t="s">
        <v>249</v>
      </c>
      <c r="P498" t="s">
        <v>152</v>
      </c>
      <c r="Q498" t="s">
        <v>74</v>
      </c>
      <c r="R498" t="s">
        <v>252</v>
      </c>
      <c r="S498" t="s">
        <v>548</v>
      </c>
      <c r="T498" t="s">
        <v>299</v>
      </c>
      <c r="U498" t="s">
        <v>305</v>
      </c>
      <c r="V498" t="s">
        <v>40</v>
      </c>
      <c r="W498" t="s">
        <v>251</v>
      </c>
      <c r="Z498">
        <v>56</v>
      </c>
      <c r="AA498" t="s">
        <v>546</v>
      </c>
      <c r="AB498">
        <v>1</v>
      </c>
      <c r="AC498" t="s">
        <v>317</v>
      </c>
      <c r="AD498">
        <v>1</v>
      </c>
      <c r="AF498" t="str">
        <f t="shared" si="97"/>
        <v>NA</v>
      </c>
      <c r="AG498" t="str">
        <f t="shared" si="96"/>
        <v>NA</v>
      </c>
      <c r="AH498" t="str">
        <f t="shared" si="99"/>
        <v>NA</v>
      </c>
      <c r="AI498" t="str">
        <f t="shared" si="98"/>
        <v>NA</v>
      </c>
      <c r="AJ498">
        <f t="shared" si="100"/>
        <v>0</v>
      </c>
      <c r="AK498">
        <f t="shared" si="101"/>
        <v>0</v>
      </c>
      <c r="AL498">
        <f t="shared" si="102"/>
        <v>0</v>
      </c>
      <c r="AM498">
        <f t="shared" si="103"/>
        <v>0.10899999999999999</v>
      </c>
      <c r="AN498">
        <v>-8.2469066641619997E-3</v>
      </c>
      <c r="AO498">
        <v>10.157968877372801</v>
      </c>
      <c r="AP498">
        <v>0.89100000000000001</v>
      </c>
      <c r="AQ498">
        <v>1546</v>
      </c>
      <c r="AR498">
        <v>2707.4746370826701</v>
      </c>
      <c r="AS498">
        <v>100945.561105328</v>
      </c>
      <c r="AT498">
        <v>-206090.908359808</v>
      </c>
      <c r="AU498">
        <v>188402.98700077599</v>
      </c>
      <c r="AV498">
        <v>1000</v>
      </c>
      <c r="AW498">
        <v>0.98</v>
      </c>
      <c r="AX498">
        <v>-3805.09210873354</v>
      </c>
      <c r="AY498">
        <v>99043.744371075896</v>
      </c>
      <c r="AZ498">
        <v>-191494.65375734199</v>
      </c>
      <c r="BA498">
        <v>192733.095681965</v>
      </c>
      <c r="BB498">
        <v>1000</v>
      </c>
      <c r="BC498">
        <v>0.94</v>
      </c>
    </row>
    <row r="499" spans="1:55" x14ac:dyDescent="0.25">
      <c r="A499">
        <v>15</v>
      </c>
      <c r="B499" t="s">
        <v>90</v>
      </c>
      <c r="C499">
        <v>2021</v>
      </c>
      <c r="D499" t="s">
        <v>91</v>
      </c>
      <c r="E499" s="3" t="s">
        <v>92</v>
      </c>
      <c r="F499" s="3" t="s">
        <v>93</v>
      </c>
      <c r="G499" s="1" t="s">
        <v>162</v>
      </c>
      <c r="H499" t="s">
        <v>24</v>
      </c>
      <c r="I499" t="s">
        <v>26</v>
      </c>
      <c r="J499" t="s">
        <v>94</v>
      </c>
      <c r="K499" t="s">
        <v>95</v>
      </c>
      <c r="L499" t="s">
        <v>29</v>
      </c>
      <c r="M499" t="s">
        <v>520</v>
      </c>
      <c r="N499" t="s">
        <v>506</v>
      </c>
      <c r="O499" t="s">
        <v>249</v>
      </c>
      <c r="P499" t="s">
        <v>152</v>
      </c>
      <c r="Q499" t="s">
        <v>74</v>
      </c>
      <c r="R499" t="s">
        <v>252</v>
      </c>
      <c r="S499" t="s">
        <v>548</v>
      </c>
      <c r="T499" t="s">
        <v>300</v>
      </c>
      <c r="U499" t="s">
        <v>306</v>
      </c>
      <c r="V499" t="s">
        <v>40</v>
      </c>
      <c r="W499" t="s">
        <v>251</v>
      </c>
      <c r="Z499">
        <v>57</v>
      </c>
      <c r="AA499" t="s">
        <v>546</v>
      </c>
      <c r="AB499">
        <v>1</v>
      </c>
      <c r="AC499" t="s">
        <v>317</v>
      </c>
      <c r="AD499">
        <v>1</v>
      </c>
      <c r="AF499" t="str">
        <f t="shared" si="97"/>
        <v>NA</v>
      </c>
      <c r="AG499" t="str">
        <f t="shared" si="96"/>
        <v>NA</v>
      </c>
      <c r="AH499" t="str">
        <f t="shared" si="99"/>
        <v>NA</v>
      </c>
      <c r="AI499" t="str">
        <f t="shared" si="98"/>
        <v>NA</v>
      </c>
      <c r="AJ499">
        <f t="shared" si="100"/>
        <v>0</v>
      </c>
      <c r="AK499">
        <f t="shared" si="101"/>
        <v>0</v>
      </c>
      <c r="AL499">
        <f t="shared" si="102"/>
        <v>0</v>
      </c>
      <c r="AM499">
        <f t="shared" si="103"/>
        <v>0.11599999999999999</v>
      </c>
      <c r="AN499">
        <v>-2.4352621670570198E-3</v>
      </c>
      <c r="AO499">
        <v>12.7293372326286</v>
      </c>
      <c r="AP499">
        <v>0.88400000000000001</v>
      </c>
      <c r="AQ499">
        <v>2340</v>
      </c>
      <c r="AR499">
        <v>-3437.5720992967699</v>
      </c>
      <c r="AS499">
        <v>105611.240023944</v>
      </c>
      <c r="AT499">
        <v>-192255.28187910799</v>
      </c>
      <c r="AU499">
        <v>226527.45470656001</v>
      </c>
      <c r="AV499">
        <v>1000</v>
      </c>
      <c r="AW499">
        <v>0.998</v>
      </c>
      <c r="AX499">
        <v>-4521.3244304399504</v>
      </c>
      <c r="AY499">
        <v>97881.838672621598</v>
      </c>
      <c r="AZ499">
        <v>-185663.231403279</v>
      </c>
      <c r="BA499">
        <v>199882.29880100899</v>
      </c>
      <c r="BB499">
        <v>1000</v>
      </c>
      <c r="BC499">
        <v>0.98199999999999998</v>
      </c>
    </row>
    <row r="500" spans="1:55" x14ac:dyDescent="0.25">
      <c r="A500">
        <v>15</v>
      </c>
      <c r="B500" t="s">
        <v>90</v>
      </c>
      <c r="C500">
        <v>2021</v>
      </c>
      <c r="D500" t="s">
        <v>91</v>
      </c>
      <c r="E500" s="3" t="s">
        <v>92</v>
      </c>
      <c r="F500" s="3" t="s">
        <v>93</v>
      </c>
      <c r="G500" s="1" t="s">
        <v>162</v>
      </c>
      <c r="H500" t="s">
        <v>24</v>
      </c>
      <c r="I500" t="s">
        <v>26</v>
      </c>
      <c r="J500" t="s">
        <v>94</v>
      </c>
      <c r="K500" t="s">
        <v>95</v>
      </c>
      <c r="L500" t="s">
        <v>29</v>
      </c>
      <c r="M500" t="s">
        <v>520</v>
      </c>
      <c r="N500" t="s">
        <v>506</v>
      </c>
      <c r="O500" t="s">
        <v>249</v>
      </c>
      <c r="P500" t="s">
        <v>152</v>
      </c>
      <c r="Q500" t="s">
        <v>74</v>
      </c>
      <c r="R500" t="s">
        <v>252</v>
      </c>
      <c r="S500" t="s">
        <v>548</v>
      </c>
      <c r="T500" t="s">
        <v>250</v>
      </c>
      <c r="U500" t="s">
        <v>253</v>
      </c>
      <c r="V500" t="s">
        <v>40</v>
      </c>
      <c r="W500" t="s">
        <v>251</v>
      </c>
      <c r="Z500">
        <v>58</v>
      </c>
      <c r="AA500" t="s">
        <v>546</v>
      </c>
      <c r="AB500">
        <v>1</v>
      </c>
      <c r="AC500" t="s">
        <v>317</v>
      </c>
      <c r="AD500">
        <v>1</v>
      </c>
      <c r="AF500" t="str">
        <f t="shared" si="97"/>
        <v>NA</v>
      </c>
      <c r="AG500" t="str">
        <f t="shared" si="96"/>
        <v>NA</v>
      </c>
      <c r="AH500" t="str">
        <f t="shared" si="99"/>
        <v>NA</v>
      </c>
      <c r="AI500" t="str">
        <f t="shared" si="98"/>
        <v>NA</v>
      </c>
      <c r="AJ500">
        <f t="shared" si="100"/>
        <v>0</v>
      </c>
      <c r="AK500">
        <f t="shared" si="101"/>
        <v>0</v>
      </c>
      <c r="AL500">
        <f t="shared" si="102"/>
        <v>0</v>
      </c>
      <c r="AM500">
        <f t="shared" si="103"/>
        <v>0.11799999999999999</v>
      </c>
      <c r="AN500">
        <v>-2.1571690124484698E-3</v>
      </c>
      <c r="AO500">
        <v>13.875288495793599</v>
      </c>
      <c r="AP500">
        <v>0.88200000000000001</v>
      </c>
      <c r="AQ500">
        <v>4300</v>
      </c>
      <c r="AR500">
        <v>1867.84198402124</v>
      </c>
      <c r="AS500">
        <v>97974.682281220506</v>
      </c>
      <c r="AT500">
        <v>-192358.85247634299</v>
      </c>
      <c r="AU500">
        <v>199284.62278613201</v>
      </c>
      <c r="AV500">
        <v>999.99999999999898</v>
      </c>
      <c r="AW500">
        <v>0.97799999999999998</v>
      </c>
      <c r="AX500">
        <v>7725.0508143588604</v>
      </c>
      <c r="AY500">
        <v>96173.906519911703</v>
      </c>
      <c r="AZ500">
        <v>-175054.27538133599</v>
      </c>
      <c r="BA500">
        <v>191747.29797694899</v>
      </c>
      <c r="BB500">
        <v>1000</v>
      </c>
      <c r="BC500">
        <v>0.98399999999999999</v>
      </c>
    </row>
    <row r="501" spans="1:55" x14ac:dyDescent="0.25">
      <c r="A501">
        <v>15</v>
      </c>
      <c r="B501" t="s">
        <v>90</v>
      </c>
      <c r="C501">
        <v>2021</v>
      </c>
      <c r="D501" t="s">
        <v>91</v>
      </c>
      <c r="E501" s="3" t="s">
        <v>92</v>
      </c>
      <c r="F501" s="3" t="s">
        <v>93</v>
      </c>
      <c r="G501" s="1" t="s">
        <v>162</v>
      </c>
      <c r="H501" t="s">
        <v>24</v>
      </c>
      <c r="I501" t="s">
        <v>26</v>
      </c>
      <c r="J501" t="s">
        <v>94</v>
      </c>
      <c r="K501" t="s">
        <v>95</v>
      </c>
      <c r="L501" t="s">
        <v>29</v>
      </c>
      <c r="M501" t="s">
        <v>520</v>
      </c>
      <c r="N501" t="s">
        <v>506</v>
      </c>
      <c r="O501" t="s">
        <v>249</v>
      </c>
      <c r="P501" t="s">
        <v>152</v>
      </c>
      <c r="Q501" t="s">
        <v>74</v>
      </c>
      <c r="R501" t="s">
        <v>252</v>
      </c>
      <c r="S501" t="s">
        <v>548</v>
      </c>
      <c r="T501" t="s">
        <v>301</v>
      </c>
      <c r="U501" t="s">
        <v>302</v>
      </c>
      <c r="V501" t="s">
        <v>40</v>
      </c>
      <c r="W501" t="s">
        <v>251</v>
      </c>
      <c r="Z501">
        <v>59</v>
      </c>
      <c r="AA501" t="s">
        <v>546</v>
      </c>
      <c r="AB501">
        <v>1</v>
      </c>
      <c r="AC501" t="s">
        <v>317</v>
      </c>
      <c r="AD501">
        <v>1</v>
      </c>
      <c r="AF501" t="str">
        <f t="shared" si="97"/>
        <v>NA</v>
      </c>
      <c r="AG501" t="str">
        <f t="shared" si="96"/>
        <v>NA</v>
      </c>
      <c r="AH501" t="str">
        <f t="shared" si="99"/>
        <v>NA</v>
      </c>
      <c r="AI501" t="str">
        <f t="shared" si="98"/>
        <v>NA</v>
      </c>
      <c r="AJ501">
        <f t="shared" si="100"/>
        <v>0</v>
      </c>
      <c r="AK501">
        <f t="shared" si="101"/>
        <v>0</v>
      </c>
      <c r="AL501">
        <f t="shared" si="102"/>
        <v>0</v>
      </c>
      <c r="AM501">
        <f t="shared" si="103"/>
        <v>0.10199999999999998</v>
      </c>
      <c r="AN501">
        <v>3.0613301490298402E-2</v>
      </c>
      <c r="AO501">
        <v>13.7541046859274</v>
      </c>
      <c r="AP501">
        <v>0.89800000000000002</v>
      </c>
      <c r="AQ501">
        <v>2361</v>
      </c>
      <c r="AR501">
        <v>751.76298366485105</v>
      </c>
      <c r="AS501">
        <v>100128.924116706</v>
      </c>
      <c r="AT501">
        <v>-198579.866163781</v>
      </c>
      <c r="AU501">
        <v>198607.18000417901</v>
      </c>
      <c r="AV501">
        <v>999.99999999999795</v>
      </c>
      <c r="AW501">
        <v>0.98199999999999998</v>
      </c>
      <c r="AX501">
        <v>-876.83291711828304</v>
      </c>
      <c r="AY501">
        <v>101015.925448693</v>
      </c>
      <c r="AZ501">
        <v>-194192.469176791</v>
      </c>
      <c r="BA501">
        <v>180244.222733495</v>
      </c>
      <c r="BB501">
        <v>999.99999999999898</v>
      </c>
      <c r="BC501">
        <v>0.99199999999999999</v>
      </c>
    </row>
    <row r="502" spans="1:55" x14ac:dyDescent="0.25">
      <c r="A502">
        <v>15</v>
      </c>
      <c r="B502" t="s">
        <v>90</v>
      </c>
      <c r="C502">
        <v>2021</v>
      </c>
      <c r="D502" t="s">
        <v>91</v>
      </c>
      <c r="E502" s="3" t="s">
        <v>92</v>
      </c>
      <c r="F502" s="3" t="s">
        <v>93</v>
      </c>
      <c r="G502" s="1" t="s">
        <v>162</v>
      </c>
      <c r="H502" t="s">
        <v>24</v>
      </c>
      <c r="I502" t="s">
        <v>26</v>
      </c>
      <c r="J502" t="s">
        <v>94</v>
      </c>
      <c r="K502" t="s">
        <v>95</v>
      </c>
      <c r="L502" t="s">
        <v>29</v>
      </c>
      <c r="M502" t="s">
        <v>520</v>
      </c>
      <c r="N502" t="s">
        <v>506</v>
      </c>
      <c r="O502" t="s">
        <v>249</v>
      </c>
      <c r="P502" t="s">
        <v>152</v>
      </c>
      <c r="Q502" t="s">
        <v>74</v>
      </c>
      <c r="R502" t="s">
        <v>252</v>
      </c>
      <c r="S502" t="s">
        <v>548</v>
      </c>
      <c r="T502" t="s">
        <v>303</v>
      </c>
      <c r="U502" t="s">
        <v>304</v>
      </c>
      <c r="V502" t="s">
        <v>40</v>
      </c>
      <c r="W502" t="s">
        <v>251</v>
      </c>
      <c r="Z502">
        <v>60</v>
      </c>
      <c r="AA502" t="s">
        <v>546</v>
      </c>
      <c r="AB502">
        <v>1</v>
      </c>
      <c r="AC502" t="s">
        <v>317</v>
      </c>
      <c r="AD502">
        <v>1</v>
      </c>
      <c r="AF502" t="str">
        <f t="shared" si="97"/>
        <v>NA</v>
      </c>
      <c r="AG502" t="str">
        <f t="shared" si="96"/>
        <v>NA</v>
      </c>
      <c r="AH502" t="str">
        <f t="shared" si="99"/>
        <v>NA</v>
      </c>
      <c r="AI502" t="str">
        <f t="shared" si="98"/>
        <v>NA</v>
      </c>
      <c r="AJ502">
        <f t="shared" si="100"/>
        <v>0</v>
      </c>
      <c r="AK502">
        <f t="shared" si="101"/>
        <v>0</v>
      </c>
      <c r="AL502">
        <f t="shared" si="102"/>
        <v>0</v>
      </c>
      <c r="AM502">
        <f t="shared" si="103"/>
        <v>0.10199999999999998</v>
      </c>
      <c r="AN502">
        <v>4.7815268142407897E-3</v>
      </c>
      <c r="AO502">
        <v>33.626636819177399</v>
      </c>
      <c r="AP502">
        <v>0.89800000000000002</v>
      </c>
      <c r="AQ502">
        <v>2361</v>
      </c>
      <c r="AR502">
        <v>3885.5553944602202</v>
      </c>
      <c r="AS502">
        <v>102123.672823584</v>
      </c>
      <c r="AT502">
        <v>-184264.311651358</v>
      </c>
      <c r="AU502">
        <v>218720.72015144199</v>
      </c>
      <c r="AV502">
        <v>1000</v>
      </c>
      <c r="AW502">
        <v>0.97799999999999998</v>
      </c>
      <c r="AX502">
        <v>-2242.8408749096898</v>
      </c>
      <c r="AY502">
        <v>102621.909337916</v>
      </c>
      <c r="AZ502">
        <v>-210828.57156472301</v>
      </c>
      <c r="BA502">
        <v>175277.30922011001</v>
      </c>
      <c r="BB502">
        <v>832.96865961052197</v>
      </c>
      <c r="BC502">
        <v>0.998</v>
      </c>
    </row>
    <row r="503" spans="1:55" x14ac:dyDescent="0.25">
      <c r="A503">
        <v>15</v>
      </c>
      <c r="B503" t="s">
        <v>90</v>
      </c>
      <c r="C503">
        <v>2021</v>
      </c>
      <c r="D503" t="s">
        <v>91</v>
      </c>
      <c r="E503" s="3" t="s">
        <v>92</v>
      </c>
      <c r="F503" s="3" t="s">
        <v>93</v>
      </c>
      <c r="G503" s="1" t="s">
        <v>162</v>
      </c>
      <c r="H503" t="s">
        <v>24</v>
      </c>
      <c r="I503" t="s">
        <v>26</v>
      </c>
      <c r="J503" t="s">
        <v>94</v>
      </c>
      <c r="K503" t="s">
        <v>95</v>
      </c>
      <c r="L503" t="s">
        <v>29</v>
      </c>
      <c r="M503" t="s">
        <v>521</v>
      </c>
      <c r="N503" t="s">
        <v>506</v>
      </c>
      <c r="O503" t="s">
        <v>249</v>
      </c>
      <c r="P503" t="s">
        <v>152</v>
      </c>
      <c r="Q503" t="s">
        <v>74</v>
      </c>
      <c r="R503" t="s">
        <v>252</v>
      </c>
      <c r="S503" t="s">
        <v>548</v>
      </c>
      <c r="T503" t="s">
        <v>299</v>
      </c>
      <c r="U503" t="s">
        <v>305</v>
      </c>
      <c r="V503" t="s">
        <v>40</v>
      </c>
      <c r="W503" t="s">
        <v>251</v>
      </c>
      <c r="Z503">
        <v>61</v>
      </c>
      <c r="AA503" t="s">
        <v>546</v>
      </c>
      <c r="AB503">
        <v>1</v>
      </c>
      <c r="AC503" t="s">
        <v>317</v>
      </c>
      <c r="AD503">
        <v>1</v>
      </c>
      <c r="AF503" t="str">
        <f t="shared" si="97"/>
        <v>NA</v>
      </c>
      <c r="AG503" t="str">
        <f t="shared" si="96"/>
        <v>NA</v>
      </c>
      <c r="AH503" t="str">
        <f t="shared" si="99"/>
        <v>NA</v>
      </c>
      <c r="AI503" t="str">
        <f t="shared" si="98"/>
        <v>NA</v>
      </c>
      <c r="AJ503">
        <f t="shared" si="100"/>
        <v>0</v>
      </c>
      <c r="AK503">
        <f t="shared" si="101"/>
        <v>0</v>
      </c>
      <c r="AL503">
        <f t="shared" si="102"/>
        <v>0</v>
      </c>
      <c r="AM503">
        <f t="shared" si="103"/>
        <v>0.10099999999999998</v>
      </c>
      <c r="AN503">
        <v>-5.1304508623830403E-2</v>
      </c>
      <c r="AO503">
        <v>15.8174922208906</v>
      </c>
      <c r="AP503">
        <v>0.89900000000000002</v>
      </c>
      <c r="AQ503">
        <v>1546</v>
      </c>
      <c r="AR503">
        <v>318.09650256492699</v>
      </c>
      <c r="AS503">
        <v>99732.287937369896</v>
      </c>
      <c r="AT503">
        <v>-190294.455877231</v>
      </c>
      <c r="AU503">
        <v>202469.817583225</v>
      </c>
      <c r="AV503">
        <v>1000</v>
      </c>
      <c r="AW503">
        <v>0.97799999999999998</v>
      </c>
      <c r="AX503">
        <v>-1633.60542002835</v>
      </c>
      <c r="AY503">
        <v>98581.240917596602</v>
      </c>
      <c r="AZ503">
        <v>-188162.36815330901</v>
      </c>
      <c r="BA503">
        <v>191302.409853919</v>
      </c>
      <c r="BB503">
        <v>1022.0746651601499</v>
      </c>
      <c r="BC503">
        <v>0.998</v>
      </c>
    </row>
    <row r="504" spans="1:55" x14ac:dyDescent="0.25">
      <c r="A504">
        <v>15</v>
      </c>
      <c r="B504" t="s">
        <v>90</v>
      </c>
      <c r="C504">
        <v>2021</v>
      </c>
      <c r="D504" t="s">
        <v>91</v>
      </c>
      <c r="E504" s="3" t="s">
        <v>92</v>
      </c>
      <c r="F504" s="3" t="s">
        <v>93</v>
      </c>
      <c r="G504" s="1" t="s">
        <v>162</v>
      </c>
      <c r="H504" t="s">
        <v>24</v>
      </c>
      <c r="I504" t="s">
        <v>26</v>
      </c>
      <c r="J504" t="s">
        <v>94</v>
      </c>
      <c r="K504" t="s">
        <v>95</v>
      </c>
      <c r="L504" t="s">
        <v>29</v>
      </c>
      <c r="M504" t="s">
        <v>521</v>
      </c>
      <c r="N504" t="s">
        <v>506</v>
      </c>
      <c r="O504" t="s">
        <v>249</v>
      </c>
      <c r="P504" t="s">
        <v>152</v>
      </c>
      <c r="Q504" t="s">
        <v>74</v>
      </c>
      <c r="R504" t="s">
        <v>252</v>
      </c>
      <c r="S504" t="s">
        <v>548</v>
      </c>
      <c r="T504" t="s">
        <v>300</v>
      </c>
      <c r="U504" t="s">
        <v>306</v>
      </c>
      <c r="V504" t="s">
        <v>40</v>
      </c>
      <c r="W504" t="s">
        <v>251</v>
      </c>
      <c r="Z504">
        <v>62</v>
      </c>
      <c r="AA504" t="s">
        <v>546</v>
      </c>
      <c r="AB504">
        <v>1</v>
      </c>
      <c r="AC504" t="s">
        <v>317</v>
      </c>
      <c r="AD504">
        <v>1</v>
      </c>
      <c r="AF504" t="str">
        <f t="shared" si="97"/>
        <v>NA</v>
      </c>
      <c r="AG504" t="str">
        <f t="shared" si="96"/>
        <v>NA</v>
      </c>
      <c r="AH504" t="str">
        <f t="shared" si="99"/>
        <v>NA</v>
      </c>
      <c r="AI504" t="str">
        <f t="shared" si="98"/>
        <v>NA</v>
      </c>
      <c r="AJ504">
        <f t="shared" si="100"/>
        <v>0</v>
      </c>
      <c r="AK504">
        <f t="shared" si="101"/>
        <v>0</v>
      </c>
      <c r="AL504">
        <f t="shared" si="102"/>
        <v>0</v>
      </c>
      <c r="AM504">
        <f t="shared" si="103"/>
        <v>0.10299999999999998</v>
      </c>
      <c r="AN504">
        <v>1.2280726623330501E-2</v>
      </c>
      <c r="AO504">
        <v>13.425532100721099</v>
      </c>
      <c r="AP504">
        <v>0.89700000000000002</v>
      </c>
      <c r="AQ504">
        <v>2340</v>
      </c>
      <c r="AR504">
        <v>-1254.1586724737699</v>
      </c>
      <c r="AS504">
        <v>97035.259176812702</v>
      </c>
      <c r="AT504">
        <v>-194612.06701494101</v>
      </c>
      <c r="AU504">
        <v>175507.14390641099</v>
      </c>
      <c r="AV504">
        <v>999.99999999999898</v>
      </c>
      <c r="AW504">
        <v>0.98399999999999999</v>
      </c>
      <c r="AX504">
        <v>-3540.6665817943599</v>
      </c>
      <c r="AY504">
        <v>100821.22680855299</v>
      </c>
      <c r="AZ504">
        <v>-194758.74206026399</v>
      </c>
      <c r="BA504">
        <v>194440.89619901299</v>
      </c>
      <c r="BB504">
        <v>1000</v>
      </c>
      <c r="BC504">
        <v>0.94</v>
      </c>
    </row>
    <row r="505" spans="1:55" x14ac:dyDescent="0.25">
      <c r="A505">
        <v>15</v>
      </c>
      <c r="B505" t="s">
        <v>90</v>
      </c>
      <c r="C505">
        <v>2021</v>
      </c>
      <c r="D505" t="s">
        <v>91</v>
      </c>
      <c r="E505" s="3" t="s">
        <v>92</v>
      </c>
      <c r="F505" s="3" t="s">
        <v>93</v>
      </c>
      <c r="G505" s="1" t="s">
        <v>162</v>
      </c>
      <c r="H505" t="s">
        <v>24</v>
      </c>
      <c r="I505" t="s">
        <v>26</v>
      </c>
      <c r="J505" t="s">
        <v>94</v>
      </c>
      <c r="K505" t="s">
        <v>95</v>
      </c>
      <c r="L505" t="s">
        <v>29</v>
      </c>
      <c r="M505" t="s">
        <v>521</v>
      </c>
      <c r="N505" t="s">
        <v>506</v>
      </c>
      <c r="O505" t="s">
        <v>249</v>
      </c>
      <c r="P505" t="s">
        <v>152</v>
      </c>
      <c r="Q505" t="s">
        <v>74</v>
      </c>
      <c r="R505" t="s">
        <v>252</v>
      </c>
      <c r="S505" t="s">
        <v>548</v>
      </c>
      <c r="T505" t="s">
        <v>250</v>
      </c>
      <c r="U505" t="s">
        <v>253</v>
      </c>
      <c r="V505" t="s">
        <v>40</v>
      </c>
      <c r="W505" t="s">
        <v>251</v>
      </c>
      <c r="Z505">
        <v>63</v>
      </c>
      <c r="AA505" t="s">
        <v>546</v>
      </c>
      <c r="AB505">
        <v>1</v>
      </c>
      <c r="AC505" t="s">
        <v>317</v>
      </c>
      <c r="AD505">
        <v>1</v>
      </c>
      <c r="AF505" t="str">
        <f t="shared" si="97"/>
        <v>NA</v>
      </c>
      <c r="AG505" t="str">
        <f t="shared" si="96"/>
        <v>NA</v>
      </c>
      <c r="AH505" t="str">
        <f t="shared" si="99"/>
        <v>NA</v>
      </c>
      <c r="AI505" t="str">
        <f t="shared" si="98"/>
        <v>NA</v>
      </c>
      <c r="AJ505">
        <f t="shared" si="100"/>
        <v>0</v>
      </c>
      <c r="AK505">
        <f t="shared" si="101"/>
        <v>0</v>
      </c>
      <c r="AL505">
        <f t="shared" si="102"/>
        <v>0</v>
      </c>
      <c r="AM505">
        <f t="shared" si="103"/>
        <v>0.11799999999999999</v>
      </c>
      <c r="AN505">
        <v>2.5399933378463702E-3</v>
      </c>
      <c r="AO505">
        <v>60.398892798353302</v>
      </c>
      <c r="AP505">
        <v>0.88200000000000001</v>
      </c>
      <c r="AQ505">
        <v>4300</v>
      </c>
      <c r="AR505">
        <v>-1997.45517459803</v>
      </c>
      <c r="AS505">
        <v>99258.788433664595</v>
      </c>
      <c r="AT505">
        <v>-190063.18771329799</v>
      </c>
      <c r="AU505">
        <v>189508.87481846899</v>
      </c>
      <c r="AV505">
        <v>1000</v>
      </c>
      <c r="AW505">
        <v>0.98</v>
      </c>
      <c r="AX505">
        <v>-1743.8333445989399</v>
      </c>
      <c r="AY505">
        <v>100388.00171029499</v>
      </c>
      <c r="AZ505">
        <v>-195431.201212821</v>
      </c>
      <c r="BA505">
        <v>205358.933585697</v>
      </c>
      <c r="BB505">
        <v>1000</v>
      </c>
      <c r="BC505">
        <v>0.99399999999999999</v>
      </c>
    </row>
    <row r="506" spans="1:55" x14ac:dyDescent="0.25">
      <c r="A506">
        <v>15</v>
      </c>
      <c r="B506" t="s">
        <v>90</v>
      </c>
      <c r="C506">
        <v>2021</v>
      </c>
      <c r="D506" t="s">
        <v>91</v>
      </c>
      <c r="E506" s="3" t="s">
        <v>92</v>
      </c>
      <c r="F506" s="3" t="s">
        <v>93</v>
      </c>
      <c r="G506" s="1" t="s">
        <v>162</v>
      </c>
      <c r="H506" t="s">
        <v>24</v>
      </c>
      <c r="I506" t="s">
        <v>26</v>
      </c>
      <c r="J506" t="s">
        <v>94</v>
      </c>
      <c r="K506" t="s">
        <v>95</v>
      </c>
      <c r="L506" t="s">
        <v>29</v>
      </c>
      <c r="M506" t="s">
        <v>521</v>
      </c>
      <c r="N506" t="s">
        <v>506</v>
      </c>
      <c r="O506" t="s">
        <v>249</v>
      </c>
      <c r="P506" t="s">
        <v>152</v>
      </c>
      <c r="Q506" t="s">
        <v>74</v>
      </c>
      <c r="R506" t="s">
        <v>252</v>
      </c>
      <c r="S506" t="s">
        <v>548</v>
      </c>
      <c r="T506" t="s">
        <v>301</v>
      </c>
      <c r="U506" t="s">
        <v>302</v>
      </c>
      <c r="V506" t="s">
        <v>40</v>
      </c>
      <c r="W506" t="s">
        <v>251</v>
      </c>
      <c r="Z506">
        <v>64</v>
      </c>
      <c r="AA506" t="s">
        <v>546</v>
      </c>
      <c r="AB506">
        <v>1</v>
      </c>
      <c r="AC506" t="s">
        <v>317</v>
      </c>
      <c r="AD506">
        <v>1</v>
      </c>
      <c r="AF506" t="str">
        <f t="shared" si="97"/>
        <v>NA</v>
      </c>
      <c r="AG506" t="str">
        <f t="shared" si="96"/>
        <v>NA</v>
      </c>
      <c r="AH506" t="str">
        <f t="shared" si="99"/>
        <v>NA</v>
      </c>
      <c r="AI506" t="str">
        <f t="shared" si="98"/>
        <v>NA</v>
      </c>
      <c r="AJ506">
        <f t="shared" si="100"/>
        <v>0</v>
      </c>
      <c r="AK506">
        <f t="shared" si="101"/>
        <v>0</v>
      </c>
      <c r="AL506">
        <f t="shared" si="102"/>
        <v>0</v>
      </c>
      <c r="AM506">
        <f t="shared" si="103"/>
        <v>0.11199999999999999</v>
      </c>
      <c r="AN506">
        <v>1.28642588729173E-3</v>
      </c>
      <c r="AO506">
        <v>13.187877848776401</v>
      </c>
      <c r="AP506">
        <v>0.88800000000000001</v>
      </c>
      <c r="AQ506">
        <v>2361</v>
      </c>
      <c r="AR506">
        <v>-1887.9466591693799</v>
      </c>
      <c r="AS506">
        <v>104742.348495406</v>
      </c>
      <c r="AT506">
        <v>-193264.08090186701</v>
      </c>
      <c r="AU506">
        <v>211901.96013299999</v>
      </c>
      <c r="AV506">
        <v>831.29551242507898</v>
      </c>
      <c r="AW506">
        <v>0.94399999999999995</v>
      </c>
      <c r="AX506">
        <v>-2344.9995146206002</v>
      </c>
      <c r="AY506">
        <v>98554.798280053001</v>
      </c>
      <c r="AZ506">
        <v>-185472.082312869</v>
      </c>
      <c r="BA506">
        <v>180814.86216186301</v>
      </c>
      <c r="BB506">
        <v>1095.64847111279</v>
      </c>
      <c r="BC506">
        <v>0.96599999999999997</v>
      </c>
    </row>
    <row r="507" spans="1:55" x14ac:dyDescent="0.25">
      <c r="A507">
        <v>15</v>
      </c>
      <c r="B507" t="s">
        <v>90</v>
      </c>
      <c r="C507">
        <v>2021</v>
      </c>
      <c r="D507" t="s">
        <v>91</v>
      </c>
      <c r="E507" s="3" t="s">
        <v>92</v>
      </c>
      <c r="F507" s="3" t="s">
        <v>93</v>
      </c>
      <c r="G507" s="1" t="s">
        <v>162</v>
      </c>
      <c r="H507" t="s">
        <v>24</v>
      </c>
      <c r="I507" t="s">
        <v>26</v>
      </c>
      <c r="J507" t="s">
        <v>94</v>
      </c>
      <c r="K507" t="s">
        <v>95</v>
      </c>
      <c r="L507" t="s">
        <v>29</v>
      </c>
      <c r="M507" t="s">
        <v>521</v>
      </c>
      <c r="N507" t="s">
        <v>506</v>
      </c>
      <c r="O507" t="s">
        <v>249</v>
      </c>
      <c r="P507" t="s">
        <v>152</v>
      </c>
      <c r="Q507" t="s">
        <v>74</v>
      </c>
      <c r="R507" t="s">
        <v>252</v>
      </c>
      <c r="S507" t="s">
        <v>548</v>
      </c>
      <c r="T507" t="s">
        <v>303</v>
      </c>
      <c r="U507" t="s">
        <v>304</v>
      </c>
      <c r="V507" t="s">
        <v>40</v>
      </c>
      <c r="W507" t="s">
        <v>251</v>
      </c>
      <c r="Z507">
        <v>65</v>
      </c>
      <c r="AA507" t="s">
        <v>546</v>
      </c>
      <c r="AB507">
        <v>1</v>
      </c>
      <c r="AC507" t="s">
        <v>317</v>
      </c>
      <c r="AD507">
        <v>1</v>
      </c>
      <c r="AF507" t="str">
        <f t="shared" si="97"/>
        <v>NA</v>
      </c>
      <c r="AG507" t="str">
        <f t="shared" si="96"/>
        <v>NA</v>
      </c>
      <c r="AH507" t="str">
        <f t="shared" si="99"/>
        <v>NA</v>
      </c>
      <c r="AI507" t="str">
        <f t="shared" si="98"/>
        <v>NA</v>
      </c>
      <c r="AJ507">
        <f t="shared" si="100"/>
        <v>0</v>
      </c>
      <c r="AK507">
        <f t="shared" si="101"/>
        <v>0</v>
      </c>
      <c r="AL507">
        <f t="shared" si="102"/>
        <v>0</v>
      </c>
      <c r="AM507">
        <f t="shared" si="103"/>
        <v>0.11299999999999999</v>
      </c>
      <c r="AN507">
        <v>1.9274998143330901E-2</v>
      </c>
      <c r="AO507">
        <v>25.238441702753398</v>
      </c>
      <c r="AP507">
        <v>0.88700000000000001</v>
      </c>
      <c r="AQ507">
        <v>2361</v>
      </c>
      <c r="AR507">
        <v>-338.18154903589402</v>
      </c>
      <c r="AS507">
        <v>102669.453279608</v>
      </c>
      <c r="AT507">
        <v>-201710.540394446</v>
      </c>
      <c r="AU507">
        <v>193740.14828341501</v>
      </c>
      <c r="AV507">
        <v>1000</v>
      </c>
      <c r="AW507">
        <v>0.996</v>
      </c>
      <c r="AX507">
        <v>1436.55987962678</v>
      </c>
      <c r="AY507">
        <v>97511.767450493295</v>
      </c>
      <c r="AZ507">
        <v>-179406.64898973901</v>
      </c>
      <c r="BA507">
        <v>203832.68822831701</v>
      </c>
      <c r="BB507">
        <v>1235.5701300795699</v>
      </c>
      <c r="BC507">
        <v>0.99199999999999999</v>
      </c>
    </row>
    <row r="508" spans="1:55" x14ac:dyDescent="0.25">
      <c r="A508">
        <v>15</v>
      </c>
      <c r="B508" t="s">
        <v>90</v>
      </c>
      <c r="C508">
        <v>2021</v>
      </c>
      <c r="D508" t="s">
        <v>91</v>
      </c>
      <c r="E508" s="3" t="s">
        <v>92</v>
      </c>
      <c r="F508" s="3" t="s">
        <v>93</v>
      </c>
      <c r="G508" s="1" t="s">
        <v>162</v>
      </c>
      <c r="H508" t="s">
        <v>24</v>
      </c>
      <c r="I508" t="s">
        <v>26</v>
      </c>
      <c r="J508" t="s">
        <v>94</v>
      </c>
      <c r="K508" t="s">
        <v>95</v>
      </c>
      <c r="L508" t="s">
        <v>29</v>
      </c>
      <c r="M508" t="s">
        <v>522</v>
      </c>
      <c r="N508" t="s">
        <v>506</v>
      </c>
      <c r="O508" t="s">
        <v>249</v>
      </c>
      <c r="P508" t="s">
        <v>152</v>
      </c>
      <c r="Q508" t="s">
        <v>74</v>
      </c>
      <c r="R508" t="s">
        <v>252</v>
      </c>
      <c r="S508" t="s">
        <v>548</v>
      </c>
      <c r="T508" t="s">
        <v>300</v>
      </c>
      <c r="U508" t="s">
        <v>306</v>
      </c>
      <c r="V508" t="s">
        <v>40</v>
      </c>
      <c r="W508" t="s">
        <v>251</v>
      </c>
      <c r="Z508">
        <v>66</v>
      </c>
      <c r="AA508" t="s">
        <v>546</v>
      </c>
      <c r="AB508">
        <v>1</v>
      </c>
      <c r="AC508" t="s">
        <v>317</v>
      </c>
      <c r="AD508">
        <v>1</v>
      </c>
      <c r="AF508" t="str">
        <f t="shared" si="97"/>
        <v>NA</v>
      </c>
      <c r="AG508" t="str">
        <f t="shared" si="96"/>
        <v>NA</v>
      </c>
      <c r="AH508" t="str">
        <f t="shared" si="99"/>
        <v>NA</v>
      </c>
      <c r="AI508" t="str">
        <f t="shared" si="98"/>
        <v>NA</v>
      </c>
      <c r="AJ508">
        <f t="shared" si="100"/>
        <v>0</v>
      </c>
      <c r="AK508">
        <f t="shared" si="101"/>
        <v>0</v>
      </c>
      <c r="AL508">
        <f t="shared" si="102"/>
        <v>0</v>
      </c>
      <c r="AM508">
        <f t="shared" si="103"/>
        <v>9.4999999999999973E-2</v>
      </c>
      <c r="AN508">
        <v>8.5596960679342592E-3</v>
      </c>
      <c r="AO508">
        <v>141.581210094266</v>
      </c>
      <c r="AP508">
        <v>0.90500000000000003</v>
      </c>
      <c r="AQ508">
        <v>2340</v>
      </c>
      <c r="AR508">
        <v>864.43592020746701</v>
      </c>
      <c r="AS508">
        <v>103726.374223629</v>
      </c>
      <c r="AT508">
        <v>-218490.79177725001</v>
      </c>
      <c r="AU508">
        <v>189747.95949805001</v>
      </c>
      <c r="AV508">
        <v>1075.7179772664399</v>
      </c>
      <c r="AW508">
        <v>0.99199999999999999</v>
      </c>
      <c r="AX508">
        <v>1842.5993063214501</v>
      </c>
      <c r="AY508">
        <v>101083.35255216301</v>
      </c>
      <c r="AZ508">
        <v>-181808.89545767501</v>
      </c>
      <c r="BA508">
        <v>204673.24542358299</v>
      </c>
      <c r="BB508">
        <v>1000</v>
      </c>
      <c r="BC508">
        <v>0.998</v>
      </c>
    </row>
    <row r="509" spans="1:55" x14ac:dyDescent="0.25">
      <c r="A509">
        <v>15</v>
      </c>
      <c r="B509" t="s">
        <v>90</v>
      </c>
      <c r="C509">
        <v>2021</v>
      </c>
      <c r="D509" t="s">
        <v>91</v>
      </c>
      <c r="E509" s="3" t="s">
        <v>92</v>
      </c>
      <c r="F509" s="3" t="s">
        <v>93</v>
      </c>
      <c r="G509" s="1" t="s">
        <v>162</v>
      </c>
      <c r="H509" t="s">
        <v>24</v>
      </c>
      <c r="I509" t="s">
        <v>26</v>
      </c>
      <c r="J509" t="s">
        <v>94</v>
      </c>
      <c r="K509" t="s">
        <v>95</v>
      </c>
      <c r="L509" t="s">
        <v>29</v>
      </c>
      <c r="M509" t="s">
        <v>522</v>
      </c>
      <c r="N509" t="s">
        <v>506</v>
      </c>
      <c r="O509" t="s">
        <v>249</v>
      </c>
      <c r="P509" t="s">
        <v>152</v>
      </c>
      <c r="Q509" t="s">
        <v>74</v>
      </c>
      <c r="R509" t="s">
        <v>252</v>
      </c>
      <c r="S509" t="s">
        <v>548</v>
      </c>
      <c r="T509" t="s">
        <v>250</v>
      </c>
      <c r="U509" t="s">
        <v>253</v>
      </c>
      <c r="V509" t="s">
        <v>40</v>
      </c>
      <c r="W509" t="s">
        <v>251</v>
      </c>
      <c r="Z509">
        <v>67</v>
      </c>
      <c r="AA509" t="s">
        <v>546</v>
      </c>
      <c r="AB509">
        <v>1</v>
      </c>
      <c r="AC509" t="s">
        <v>317</v>
      </c>
      <c r="AD509">
        <v>1</v>
      </c>
      <c r="AF509" t="str">
        <f t="shared" si="97"/>
        <v>NA</v>
      </c>
      <c r="AG509" t="str">
        <f t="shared" si="96"/>
        <v>NA</v>
      </c>
      <c r="AH509" t="str">
        <f t="shared" si="99"/>
        <v>NA</v>
      </c>
      <c r="AI509" t="str">
        <f t="shared" si="98"/>
        <v>NA</v>
      </c>
      <c r="AJ509">
        <f t="shared" si="100"/>
        <v>0</v>
      </c>
      <c r="AK509">
        <f t="shared" si="101"/>
        <v>0</v>
      </c>
      <c r="AL509">
        <f t="shared" si="102"/>
        <v>0</v>
      </c>
      <c r="AM509">
        <f t="shared" si="103"/>
        <v>0.10199999999999998</v>
      </c>
      <c r="AN509">
        <v>-8.2729802021828391E-3</v>
      </c>
      <c r="AO509">
        <v>5.2031403326887302</v>
      </c>
      <c r="AP509">
        <v>0.89800000000000002</v>
      </c>
      <c r="AQ509">
        <v>4300</v>
      </c>
      <c r="AR509">
        <v>259.646594667736</v>
      </c>
      <c r="AS509">
        <v>99291.915413174705</v>
      </c>
      <c r="AT509">
        <v>-192228.73431731199</v>
      </c>
      <c r="AU509">
        <v>178647.260236556</v>
      </c>
      <c r="AV509">
        <v>1000</v>
      </c>
      <c r="AW509">
        <v>0.97</v>
      </c>
      <c r="AX509">
        <v>-3736.8261809241399</v>
      </c>
      <c r="AY509">
        <v>102147.715990795</v>
      </c>
      <c r="AZ509">
        <v>-218967.957852313</v>
      </c>
      <c r="BA509">
        <v>188364.98563007399</v>
      </c>
      <c r="BB509">
        <v>829.18553226547397</v>
      </c>
      <c r="BC509">
        <v>0.94799999999999995</v>
      </c>
    </row>
    <row r="510" spans="1:55" x14ac:dyDescent="0.25">
      <c r="A510">
        <v>15</v>
      </c>
      <c r="B510" t="s">
        <v>90</v>
      </c>
      <c r="C510">
        <v>2021</v>
      </c>
      <c r="D510" t="s">
        <v>91</v>
      </c>
      <c r="E510" s="3" t="s">
        <v>92</v>
      </c>
      <c r="F510" s="3" t="s">
        <v>93</v>
      </c>
      <c r="G510" s="1" t="s">
        <v>162</v>
      </c>
      <c r="H510" t="s">
        <v>24</v>
      </c>
      <c r="I510" t="s">
        <v>26</v>
      </c>
      <c r="J510" t="s">
        <v>94</v>
      </c>
      <c r="K510" t="s">
        <v>95</v>
      </c>
      <c r="L510" t="s">
        <v>29</v>
      </c>
      <c r="M510" t="s">
        <v>522</v>
      </c>
      <c r="N510" t="s">
        <v>506</v>
      </c>
      <c r="O510" t="s">
        <v>249</v>
      </c>
      <c r="P510" t="s">
        <v>152</v>
      </c>
      <c r="Q510" t="s">
        <v>74</v>
      </c>
      <c r="R510" t="s">
        <v>252</v>
      </c>
      <c r="S510" t="s">
        <v>548</v>
      </c>
      <c r="T510" t="s">
        <v>301</v>
      </c>
      <c r="U510" t="s">
        <v>302</v>
      </c>
      <c r="V510" t="s">
        <v>40</v>
      </c>
      <c r="W510" t="s">
        <v>251</v>
      </c>
      <c r="Z510">
        <v>68</v>
      </c>
      <c r="AA510" t="s">
        <v>546</v>
      </c>
      <c r="AB510">
        <v>1</v>
      </c>
      <c r="AC510" t="s">
        <v>317</v>
      </c>
      <c r="AD510">
        <v>1</v>
      </c>
      <c r="AF510" t="str">
        <f t="shared" si="97"/>
        <v>NA</v>
      </c>
      <c r="AG510" t="str">
        <f t="shared" si="96"/>
        <v>NA</v>
      </c>
      <c r="AH510" t="str">
        <f t="shared" si="99"/>
        <v>NA</v>
      </c>
      <c r="AI510" t="str">
        <f t="shared" si="98"/>
        <v>NA</v>
      </c>
      <c r="AJ510">
        <f t="shared" si="100"/>
        <v>0</v>
      </c>
      <c r="AK510">
        <f t="shared" si="101"/>
        <v>0</v>
      </c>
      <c r="AL510">
        <f t="shared" si="102"/>
        <v>0</v>
      </c>
      <c r="AM510">
        <f t="shared" si="103"/>
        <v>0.12</v>
      </c>
      <c r="AN510">
        <v>2.19517101254595E-2</v>
      </c>
      <c r="AO510">
        <v>12.799619017442</v>
      </c>
      <c r="AP510">
        <v>0.88</v>
      </c>
      <c r="AQ510">
        <v>2361</v>
      </c>
      <c r="AR510">
        <v>-2068.84553967786</v>
      </c>
      <c r="AS510">
        <v>97224.381306902796</v>
      </c>
      <c r="AT510">
        <v>-173027.688855379</v>
      </c>
      <c r="AU510">
        <v>205120.73907159601</v>
      </c>
      <c r="AV510">
        <v>1101.1242434707101</v>
      </c>
      <c r="AW510">
        <v>0.97</v>
      </c>
      <c r="AX510">
        <v>-86.534991650619105</v>
      </c>
      <c r="AY510">
        <v>98470.485559623194</v>
      </c>
      <c r="AZ510">
        <v>-195613.29771772699</v>
      </c>
      <c r="BA510">
        <v>182591.42684795801</v>
      </c>
      <c r="BB510">
        <v>1000</v>
      </c>
      <c r="BC510">
        <v>0.98</v>
      </c>
    </row>
    <row r="511" spans="1:55" x14ac:dyDescent="0.25">
      <c r="A511">
        <v>15</v>
      </c>
      <c r="B511" t="s">
        <v>90</v>
      </c>
      <c r="C511">
        <v>2021</v>
      </c>
      <c r="D511" t="s">
        <v>91</v>
      </c>
      <c r="E511" s="3" t="s">
        <v>92</v>
      </c>
      <c r="F511" s="3" t="s">
        <v>93</v>
      </c>
      <c r="G511" s="1" t="s">
        <v>162</v>
      </c>
      <c r="H511" t="s">
        <v>24</v>
      </c>
      <c r="I511" t="s">
        <v>26</v>
      </c>
      <c r="J511" t="s">
        <v>94</v>
      </c>
      <c r="K511" t="s">
        <v>95</v>
      </c>
      <c r="L511" t="s">
        <v>29</v>
      </c>
      <c r="M511" t="s">
        <v>522</v>
      </c>
      <c r="N511" t="s">
        <v>506</v>
      </c>
      <c r="O511" t="s">
        <v>249</v>
      </c>
      <c r="P511" t="s">
        <v>152</v>
      </c>
      <c r="Q511" t="s">
        <v>74</v>
      </c>
      <c r="R511" t="s">
        <v>252</v>
      </c>
      <c r="S511" t="s">
        <v>548</v>
      </c>
      <c r="T511" t="s">
        <v>303</v>
      </c>
      <c r="U511" t="s">
        <v>304</v>
      </c>
      <c r="V511" t="s">
        <v>40</v>
      </c>
      <c r="W511" t="s">
        <v>251</v>
      </c>
      <c r="Z511">
        <v>69</v>
      </c>
      <c r="AA511" t="s">
        <v>546</v>
      </c>
      <c r="AB511">
        <v>1</v>
      </c>
      <c r="AC511" t="s">
        <v>317</v>
      </c>
      <c r="AD511">
        <v>1</v>
      </c>
      <c r="AF511" t="str">
        <f t="shared" si="97"/>
        <v>NA</v>
      </c>
      <c r="AG511" t="str">
        <f t="shared" si="96"/>
        <v>NA</v>
      </c>
      <c r="AH511" t="str">
        <f t="shared" si="99"/>
        <v>NA</v>
      </c>
      <c r="AI511" t="str">
        <f t="shared" si="98"/>
        <v>NA</v>
      </c>
      <c r="AJ511">
        <f t="shared" si="100"/>
        <v>0</v>
      </c>
      <c r="AK511">
        <f t="shared" si="101"/>
        <v>0</v>
      </c>
      <c r="AL511">
        <f t="shared" si="102"/>
        <v>0</v>
      </c>
      <c r="AM511">
        <f t="shared" si="103"/>
        <v>0.124</v>
      </c>
      <c r="AN511">
        <v>3.4184113791634801E-2</v>
      </c>
      <c r="AO511">
        <v>17.238442859211101</v>
      </c>
      <c r="AP511">
        <v>0.876</v>
      </c>
      <c r="AQ511">
        <v>2361</v>
      </c>
      <c r="AR511">
        <v>-5848.96343150968</v>
      </c>
      <c r="AS511">
        <v>103692.205517408</v>
      </c>
      <c r="AT511">
        <v>-199824.73869464101</v>
      </c>
      <c r="AU511">
        <v>192373.37940081101</v>
      </c>
      <c r="AV511">
        <v>1000</v>
      </c>
      <c r="AW511">
        <v>0.93400000000000005</v>
      </c>
      <c r="AX511">
        <v>2432.05885852954</v>
      </c>
      <c r="AY511">
        <v>98459.019955267606</v>
      </c>
      <c r="AZ511">
        <v>-194791.64645597601</v>
      </c>
      <c r="BA511">
        <v>183558.810100754</v>
      </c>
      <c r="BB511">
        <v>1000</v>
      </c>
      <c r="BC511">
        <v>0.99399999999999999</v>
      </c>
    </row>
    <row r="512" spans="1:55" x14ac:dyDescent="0.25">
      <c r="A512">
        <v>15</v>
      </c>
      <c r="B512" t="s">
        <v>90</v>
      </c>
      <c r="C512">
        <v>2021</v>
      </c>
      <c r="D512" t="s">
        <v>91</v>
      </c>
      <c r="E512" s="3" t="s">
        <v>92</v>
      </c>
      <c r="F512" s="3" t="s">
        <v>93</v>
      </c>
      <c r="G512" s="1" t="s">
        <v>162</v>
      </c>
      <c r="H512" t="s">
        <v>24</v>
      </c>
      <c r="I512" t="s">
        <v>26</v>
      </c>
      <c r="J512" t="s">
        <v>94</v>
      </c>
      <c r="K512" t="s">
        <v>95</v>
      </c>
      <c r="L512" t="s">
        <v>29</v>
      </c>
      <c r="M512" t="s">
        <v>523</v>
      </c>
      <c r="N512" t="s">
        <v>506</v>
      </c>
      <c r="O512" t="s">
        <v>249</v>
      </c>
      <c r="P512" t="s">
        <v>152</v>
      </c>
      <c r="Q512" t="s">
        <v>74</v>
      </c>
      <c r="R512" t="s">
        <v>252</v>
      </c>
      <c r="S512" t="s">
        <v>548</v>
      </c>
      <c r="T512" t="s">
        <v>250</v>
      </c>
      <c r="U512" t="s">
        <v>253</v>
      </c>
      <c r="V512" t="s">
        <v>40</v>
      </c>
      <c r="W512" t="s">
        <v>251</v>
      </c>
      <c r="Z512">
        <v>70</v>
      </c>
      <c r="AA512" t="s">
        <v>546</v>
      </c>
      <c r="AB512">
        <v>1</v>
      </c>
      <c r="AC512" t="s">
        <v>317</v>
      </c>
      <c r="AD512">
        <v>1</v>
      </c>
      <c r="AF512" t="str">
        <f t="shared" si="97"/>
        <v>NA</v>
      </c>
      <c r="AG512" t="str">
        <f t="shared" si="96"/>
        <v>NA</v>
      </c>
      <c r="AH512" t="str">
        <f t="shared" si="99"/>
        <v>NA</v>
      </c>
      <c r="AI512" t="str">
        <f t="shared" si="98"/>
        <v>NA</v>
      </c>
      <c r="AJ512">
        <f t="shared" si="100"/>
        <v>0</v>
      </c>
      <c r="AK512">
        <f t="shared" si="101"/>
        <v>0</v>
      </c>
      <c r="AL512">
        <f t="shared" si="102"/>
        <v>0</v>
      </c>
      <c r="AM512">
        <f t="shared" si="103"/>
        <v>0.10199999999999998</v>
      </c>
      <c r="AN512">
        <v>-7.9405880253838698E-2</v>
      </c>
      <c r="AO512">
        <v>14.271514044696501</v>
      </c>
      <c r="AP512">
        <v>0.89800000000000002</v>
      </c>
      <c r="AQ512">
        <v>4300</v>
      </c>
      <c r="AR512">
        <v>-1708.1950830686999</v>
      </c>
      <c r="AS512">
        <v>98185.5908389057</v>
      </c>
      <c r="AT512">
        <v>-187064.96504037199</v>
      </c>
      <c r="AU512">
        <v>182462.03668765299</v>
      </c>
      <c r="AV512">
        <v>1225.1648501617799</v>
      </c>
      <c r="AW512">
        <v>0.99</v>
      </c>
      <c r="AX512">
        <v>3501.7566083915399</v>
      </c>
      <c r="AY512">
        <v>102425.815318881</v>
      </c>
      <c r="AZ512">
        <v>-208635.53134434699</v>
      </c>
      <c r="BA512">
        <v>197781.445521032</v>
      </c>
      <c r="BB512">
        <v>1000</v>
      </c>
      <c r="BC512">
        <v>0.97599999999999998</v>
      </c>
    </row>
    <row r="513" spans="1:55" x14ac:dyDescent="0.25">
      <c r="A513">
        <v>15</v>
      </c>
      <c r="B513" t="s">
        <v>90</v>
      </c>
      <c r="C513">
        <v>2021</v>
      </c>
      <c r="D513" t="s">
        <v>91</v>
      </c>
      <c r="E513" s="3" t="s">
        <v>92</v>
      </c>
      <c r="F513" s="3" t="s">
        <v>93</v>
      </c>
      <c r="G513" s="1" t="s">
        <v>162</v>
      </c>
      <c r="H513" t="s">
        <v>24</v>
      </c>
      <c r="I513" t="s">
        <v>26</v>
      </c>
      <c r="J513" t="s">
        <v>94</v>
      </c>
      <c r="K513" t="s">
        <v>95</v>
      </c>
      <c r="L513" t="s">
        <v>29</v>
      </c>
      <c r="M513" t="s">
        <v>523</v>
      </c>
      <c r="N513" t="s">
        <v>506</v>
      </c>
      <c r="O513" t="s">
        <v>249</v>
      </c>
      <c r="P513" t="s">
        <v>152</v>
      </c>
      <c r="Q513" t="s">
        <v>74</v>
      </c>
      <c r="R513" t="s">
        <v>252</v>
      </c>
      <c r="S513" t="s">
        <v>548</v>
      </c>
      <c r="T513" t="s">
        <v>301</v>
      </c>
      <c r="U513" t="s">
        <v>302</v>
      </c>
      <c r="V513" t="s">
        <v>40</v>
      </c>
      <c r="W513" t="s">
        <v>251</v>
      </c>
      <c r="Z513">
        <v>71</v>
      </c>
      <c r="AA513" t="s">
        <v>546</v>
      </c>
      <c r="AB513">
        <v>1</v>
      </c>
      <c r="AC513" t="s">
        <v>317</v>
      </c>
      <c r="AD513">
        <v>1</v>
      </c>
      <c r="AF513" t="str">
        <f t="shared" si="97"/>
        <v>NA</v>
      </c>
      <c r="AG513" t="str">
        <f t="shared" si="96"/>
        <v>NA</v>
      </c>
      <c r="AH513" t="str">
        <f t="shared" si="99"/>
        <v>NA</v>
      </c>
      <c r="AI513" t="str">
        <f t="shared" si="98"/>
        <v>NA</v>
      </c>
      <c r="AJ513">
        <f t="shared" si="100"/>
        <v>0</v>
      </c>
      <c r="AK513">
        <f t="shared" si="101"/>
        <v>0</v>
      </c>
      <c r="AL513">
        <f t="shared" si="102"/>
        <v>0</v>
      </c>
      <c r="AM513">
        <f t="shared" si="103"/>
        <v>0.10899999999999999</v>
      </c>
      <c r="AN513">
        <v>1.7205468886943399E-2</v>
      </c>
      <c r="AO513">
        <v>10.2715461352378</v>
      </c>
      <c r="AP513">
        <v>0.89100000000000001</v>
      </c>
      <c r="AQ513">
        <v>2361</v>
      </c>
      <c r="AR513">
        <v>4013.0860689423198</v>
      </c>
      <c r="AS513">
        <v>99321.574243136507</v>
      </c>
      <c r="AT513">
        <v>-210558.52057403</v>
      </c>
      <c r="AU513">
        <v>182684.68974954501</v>
      </c>
      <c r="AV513">
        <v>1000</v>
      </c>
      <c r="AW513">
        <v>0.95599999999999996</v>
      </c>
      <c r="AX513">
        <v>-1610.4076309382101</v>
      </c>
      <c r="AY513">
        <v>100187.63211784</v>
      </c>
      <c r="AZ513">
        <v>-191353.83746679401</v>
      </c>
      <c r="BA513">
        <v>192475.09622525101</v>
      </c>
      <c r="BB513">
        <v>999.99999999999898</v>
      </c>
      <c r="BC513">
        <v>0.96199999999999997</v>
      </c>
    </row>
    <row r="514" spans="1:55" x14ac:dyDescent="0.25">
      <c r="A514">
        <v>15</v>
      </c>
      <c r="B514" t="s">
        <v>90</v>
      </c>
      <c r="C514">
        <v>2021</v>
      </c>
      <c r="D514" t="s">
        <v>91</v>
      </c>
      <c r="E514" s="3" t="s">
        <v>92</v>
      </c>
      <c r="F514" s="3" t="s">
        <v>93</v>
      </c>
      <c r="G514" s="1" t="s">
        <v>162</v>
      </c>
      <c r="H514" t="s">
        <v>24</v>
      </c>
      <c r="I514" t="s">
        <v>26</v>
      </c>
      <c r="J514" t="s">
        <v>94</v>
      </c>
      <c r="K514" t="s">
        <v>95</v>
      </c>
      <c r="L514" t="s">
        <v>29</v>
      </c>
      <c r="M514" t="s">
        <v>523</v>
      </c>
      <c r="N514" t="s">
        <v>506</v>
      </c>
      <c r="O514" t="s">
        <v>249</v>
      </c>
      <c r="P514" t="s">
        <v>152</v>
      </c>
      <c r="Q514" t="s">
        <v>74</v>
      </c>
      <c r="R514" t="s">
        <v>252</v>
      </c>
      <c r="S514" t="s">
        <v>548</v>
      </c>
      <c r="T514" t="s">
        <v>303</v>
      </c>
      <c r="U514" t="s">
        <v>304</v>
      </c>
      <c r="V514" t="s">
        <v>40</v>
      </c>
      <c r="W514" t="s">
        <v>251</v>
      </c>
      <c r="Z514">
        <v>72</v>
      </c>
      <c r="AA514" t="s">
        <v>546</v>
      </c>
      <c r="AB514">
        <v>1</v>
      </c>
      <c r="AC514" t="s">
        <v>317</v>
      </c>
      <c r="AD514">
        <v>1</v>
      </c>
      <c r="AF514" t="str">
        <f t="shared" si="97"/>
        <v>NA</v>
      </c>
      <c r="AG514" t="str">
        <f t="shared" si="96"/>
        <v>NA</v>
      </c>
      <c r="AH514" t="str">
        <f t="shared" si="99"/>
        <v>NA</v>
      </c>
      <c r="AI514" t="str">
        <f t="shared" si="98"/>
        <v>NA</v>
      </c>
      <c r="AJ514">
        <f t="shared" si="100"/>
        <v>0</v>
      </c>
      <c r="AK514">
        <f t="shared" si="101"/>
        <v>0</v>
      </c>
      <c r="AL514">
        <f t="shared" si="102"/>
        <v>0</v>
      </c>
      <c r="AM514">
        <f t="shared" si="103"/>
        <v>0.10399999999999998</v>
      </c>
      <c r="AN514">
        <v>3.3425701746046803E-2</v>
      </c>
      <c r="AO514">
        <v>15.1314572686634</v>
      </c>
      <c r="AP514">
        <v>0.89600000000000002</v>
      </c>
      <c r="AQ514">
        <v>2361</v>
      </c>
      <c r="AR514">
        <v>690.60537258655097</v>
      </c>
      <c r="AS514">
        <v>100121.72376598199</v>
      </c>
      <c r="AT514">
        <v>-191404.298975315</v>
      </c>
      <c r="AU514">
        <v>193885.07483319601</v>
      </c>
      <c r="AV514">
        <v>1000</v>
      </c>
      <c r="AW514">
        <v>0.95199999999999996</v>
      </c>
      <c r="AX514">
        <v>2047.1742168125299</v>
      </c>
      <c r="AY514">
        <v>100394.85496282</v>
      </c>
      <c r="AZ514">
        <v>-178494.11235854699</v>
      </c>
      <c r="BA514">
        <v>200850.62248591901</v>
      </c>
      <c r="BB514">
        <v>1000</v>
      </c>
      <c r="BC514">
        <v>0.98799999999999999</v>
      </c>
    </row>
    <row r="515" spans="1:55" x14ac:dyDescent="0.25">
      <c r="A515">
        <v>15</v>
      </c>
      <c r="B515" t="s">
        <v>90</v>
      </c>
      <c r="C515">
        <v>2021</v>
      </c>
      <c r="D515" t="s">
        <v>91</v>
      </c>
      <c r="E515" s="3" t="s">
        <v>92</v>
      </c>
      <c r="F515" s="3" t="s">
        <v>93</v>
      </c>
      <c r="G515" s="1" t="s">
        <v>162</v>
      </c>
      <c r="H515" t="s">
        <v>24</v>
      </c>
      <c r="I515" t="s">
        <v>26</v>
      </c>
      <c r="J515" t="s">
        <v>94</v>
      </c>
      <c r="K515" t="s">
        <v>95</v>
      </c>
      <c r="L515" t="s">
        <v>29</v>
      </c>
      <c r="M515" t="s">
        <v>524</v>
      </c>
      <c r="N515" t="s">
        <v>506</v>
      </c>
      <c r="O515" t="s">
        <v>249</v>
      </c>
      <c r="P515" t="s">
        <v>152</v>
      </c>
      <c r="Q515" t="s">
        <v>74</v>
      </c>
      <c r="R515" t="s">
        <v>252</v>
      </c>
      <c r="S515" t="s">
        <v>548</v>
      </c>
      <c r="T515" t="s">
        <v>299</v>
      </c>
      <c r="U515" t="s">
        <v>305</v>
      </c>
      <c r="V515" t="s">
        <v>40</v>
      </c>
      <c r="W515" t="s">
        <v>251</v>
      </c>
      <c r="Z515">
        <v>73</v>
      </c>
      <c r="AA515" t="s">
        <v>546</v>
      </c>
      <c r="AB515">
        <v>1</v>
      </c>
      <c r="AC515" t="s">
        <v>317</v>
      </c>
      <c r="AD515">
        <v>1</v>
      </c>
      <c r="AF515" t="str">
        <f t="shared" si="97"/>
        <v>NA</v>
      </c>
      <c r="AG515" t="str">
        <f t="shared" ref="AG515:AG578" si="104">IF(AR515="NA","MISSING DATA",IF(AC515="both",IF(AK515,IF(AX515&lt;0,"stabilising","disruptive"),IF(AJ515,IF(AR515&gt;0,"positive directional","negative directional"),"NA")),IF(AC515="quadratic",IF(AK515,IF(AX515&lt;0,"stabilising","disruptive"),"NA"),IF(AC515="linear",IF(AJ515,IF(AR515&gt;0,"positive directional","negative directional"),"NA")))))</f>
        <v>NA</v>
      </c>
      <c r="AH515" t="str">
        <f t="shared" si="99"/>
        <v>NA</v>
      </c>
      <c r="AI515" t="str">
        <f t="shared" si="98"/>
        <v>NA</v>
      </c>
      <c r="AJ515">
        <f t="shared" si="100"/>
        <v>0</v>
      </c>
      <c r="AK515">
        <f t="shared" si="101"/>
        <v>0</v>
      </c>
      <c r="AL515">
        <f t="shared" si="102"/>
        <v>0</v>
      </c>
      <c r="AM515">
        <f t="shared" si="103"/>
        <v>0.10899999999999999</v>
      </c>
      <c r="AN515">
        <v>-7.38498140671717E-3</v>
      </c>
      <c r="AO515">
        <v>5.7386968085127599</v>
      </c>
      <c r="AP515">
        <v>0.89100000000000001</v>
      </c>
      <c r="AQ515">
        <v>1546</v>
      </c>
      <c r="AR515">
        <v>1888.84842484921</v>
      </c>
      <c r="AS515">
        <v>98074.450894239999</v>
      </c>
      <c r="AT515">
        <v>-174199.85927483201</v>
      </c>
      <c r="AU515">
        <v>212479.467753345</v>
      </c>
      <c r="AV515">
        <v>1183.3158951908499</v>
      </c>
      <c r="AW515">
        <v>0.97799999999999998</v>
      </c>
      <c r="AX515">
        <v>1104.60598478779</v>
      </c>
      <c r="AY515">
        <v>99939.588088771794</v>
      </c>
      <c r="AZ515">
        <v>-203792.72435402899</v>
      </c>
      <c r="BA515">
        <v>186733.333900425</v>
      </c>
      <c r="BB515">
        <v>757.67492597369005</v>
      </c>
      <c r="BC515">
        <v>0.97399999999999998</v>
      </c>
    </row>
    <row r="516" spans="1:55" x14ac:dyDescent="0.25">
      <c r="A516">
        <v>15</v>
      </c>
      <c r="B516" t="s">
        <v>90</v>
      </c>
      <c r="C516">
        <v>2021</v>
      </c>
      <c r="D516" t="s">
        <v>91</v>
      </c>
      <c r="E516" s="3" t="s">
        <v>92</v>
      </c>
      <c r="F516" s="3" t="s">
        <v>93</v>
      </c>
      <c r="G516" s="1" t="s">
        <v>162</v>
      </c>
      <c r="H516" t="s">
        <v>24</v>
      </c>
      <c r="I516" t="s">
        <v>26</v>
      </c>
      <c r="J516" t="s">
        <v>94</v>
      </c>
      <c r="K516" t="s">
        <v>95</v>
      </c>
      <c r="L516" t="s">
        <v>29</v>
      </c>
      <c r="M516" t="s">
        <v>524</v>
      </c>
      <c r="N516" t="s">
        <v>506</v>
      </c>
      <c r="O516" t="s">
        <v>249</v>
      </c>
      <c r="P516" t="s">
        <v>152</v>
      </c>
      <c r="Q516" t="s">
        <v>74</v>
      </c>
      <c r="R516" t="s">
        <v>252</v>
      </c>
      <c r="S516" t="s">
        <v>548</v>
      </c>
      <c r="T516" t="s">
        <v>300</v>
      </c>
      <c r="U516" t="s">
        <v>306</v>
      </c>
      <c r="V516" t="s">
        <v>40</v>
      </c>
      <c r="W516" t="s">
        <v>251</v>
      </c>
      <c r="Z516">
        <v>74</v>
      </c>
      <c r="AA516" t="s">
        <v>546</v>
      </c>
      <c r="AB516">
        <v>1</v>
      </c>
      <c r="AC516" t="s">
        <v>317</v>
      </c>
      <c r="AD516">
        <v>1</v>
      </c>
      <c r="AF516" t="str">
        <f t="shared" si="97"/>
        <v>NA</v>
      </c>
      <c r="AG516" t="str">
        <f t="shared" si="104"/>
        <v>NA</v>
      </c>
      <c r="AH516" t="str">
        <f t="shared" si="99"/>
        <v>NA</v>
      </c>
      <c r="AI516" t="str">
        <f t="shared" si="98"/>
        <v>NA</v>
      </c>
      <c r="AJ516">
        <f t="shared" si="100"/>
        <v>0</v>
      </c>
      <c r="AK516">
        <f t="shared" si="101"/>
        <v>0</v>
      </c>
      <c r="AL516">
        <f t="shared" si="102"/>
        <v>0</v>
      </c>
      <c r="AM516">
        <f t="shared" si="103"/>
        <v>0.10999999999999999</v>
      </c>
      <c r="AN516">
        <v>-4.3824430453035801E-2</v>
      </c>
      <c r="AO516">
        <v>21.368851066456099</v>
      </c>
      <c r="AP516">
        <v>0.89</v>
      </c>
      <c r="AQ516">
        <v>2340</v>
      </c>
      <c r="AR516">
        <v>2297.1792865335101</v>
      </c>
      <c r="AS516">
        <v>98139.321073316998</v>
      </c>
      <c r="AT516">
        <v>-194481.25106642599</v>
      </c>
      <c r="AU516">
        <v>185108.995657044</v>
      </c>
      <c r="AV516">
        <v>1000</v>
      </c>
      <c r="AW516">
        <v>0.97599999999999998</v>
      </c>
      <c r="AX516">
        <v>2216.4924108974701</v>
      </c>
      <c r="AY516">
        <v>96471.042089601193</v>
      </c>
      <c r="AZ516">
        <v>-173596.07392471199</v>
      </c>
      <c r="BA516">
        <v>203592.734491421</v>
      </c>
      <c r="BB516">
        <v>1000</v>
      </c>
      <c r="BC516">
        <v>0.98399999999999999</v>
      </c>
    </row>
    <row r="517" spans="1:55" x14ac:dyDescent="0.25">
      <c r="A517">
        <v>15</v>
      </c>
      <c r="B517" t="s">
        <v>90</v>
      </c>
      <c r="C517">
        <v>2021</v>
      </c>
      <c r="D517" t="s">
        <v>91</v>
      </c>
      <c r="E517" s="3" t="s">
        <v>92</v>
      </c>
      <c r="F517" s="3" t="s">
        <v>93</v>
      </c>
      <c r="G517" s="1" t="s">
        <v>162</v>
      </c>
      <c r="H517" t="s">
        <v>24</v>
      </c>
      <c r="I517" t="s">
        <v>26</v>
      </c>
      <c r="J517" t="s">
        <v>94</v>
      </c>
      <c r="K517" t="s">
        <v>95</v>
      </c>
      <c r="L517" t="s">
        <v>29</v>
      </c>
      <c r="M517" t="s">
        <v>524</v>
      </c>
      <c r="N517" t="s">
        <v>506</v>
      </c>
      <c r="O517" t="s">
        <v>249</v>
      </c>
      <c r="P517" t="s">
        <v>152</v>
      </c>
      <c r="Q517" t="s">
        <v>74</v>
      </c>
      <c r="R517" t="s">
        <v>252</v>
      </c>
      <c r="S517" t="s">
        <v>548</v>
      </c>
      <c r="T517" t="s">
        <v>250</v>
      </c>
      <c r="U517" t="s">
        <v>253</v>
      </c>
      <c r="V517" t="s">
        <v>40</v>
      </c>
      <c r="W517" t="s">
        <v>251</v>
      </c>
      <c r="Z517">
        <v>75</v>
      </c>
      <c r="AA517" t="s">
        <v>546</v>
      </c>
      <c r="AB517">
        <v>1</v>
      </c>
      <c r="AC517" t="s">
        <v>317</v>
      </c>
      <c r="AD517">
        <v>1</v>
      </c>
      <c r="AF517" t="str">
        <f t="shared" si="97"/>
        <v>NA</v>
      </c>
      <c r="AG517" t="str">
        <f t="shared" si="104"/>
        <v>NA</v>
      </c>
      <c r="AH517" t="str">
        <f t="shared" si="99"/>
        <v>NA</v>
      </c>
      <c r="AI517" t="str">
        <f t="shared" si="98"/>
        <v>NA</v>
      </c>
      <c r="AJ517">
        <f t="shared" si="100"/>
        <v>0</v>
      </c>
      <c r="AK517">
        <f t="shared" si="101"/>
        <v>0</v>
      </c>
      <c r="AL517">
        <f t="shared" si="102"/>
        <v>0</v>
      </c>
      <c r="AM517">
        <f t="shared" si="103"/>
        <v>9.099999999999997E-2</v>
      </c>
      <c r="AN517">
        <v>-1.4439793083121501E-3</v>
      </c>
      <c r="AO517">
        <v>18.9758255447293</v>
      </c>
      <c r="AP517">
        <v>0.90900000000000003</v>
      </c>
      <c r="AQ517">
        <v>4300</v>
      </c>
      <c r="AR517">
        <v>770.15461271034599</v>
      </c>
      <c r="AS517">
        <v>98985.8135702937</v>
      </c>
      <c r="AT517">
        <v>-174656.17654836099</v>
      </c>
      <c r="AU517">
        <v>214030.73042640899</v>
      </c>
      <c r="AV517">
        <v>1000</v>
      </c>
      <c r="AW517">
        <v>0.99399999999999999</v>
      </c>
      <c r="AX517">
        <v>8069.2496275333497</v>
      </c>
      <c r="AY517">
        <v>101583.46569169901</v>
      </c>
      <c r="AZ517">
        <v>-183515.938762337</v>
      </c>
      <c r="BA517">
        <v>202532.90781090301</v>
      </c>
      <c r="BB517">
        <v>1000</v>
      </c>
      <c r="BC517">
        <v>0.93</v>
      </c>
    </row>
    <row r="518" spans="1:55" x14ac:dyDescent="0.25">
      <c r="A518">
        <v>15</v>
      </c>
      <c r="B518" t="s">
        <v>90</v>
      </c>
      <c r="C518">
        <v>2021</v>
      </c>
      <c r="D518" t="s">
        <v>91</v>
      </c>
      <c r="E518" s="3" t="s">
        <v>92</v>
      </c>
      <c r="F518" s="3" t="s">
        <v>93</v>
      </c>
      <c r="G518" s="1" t="s">
        <v>162</v>
      </c>
      <c r="H518" t="s">
        <v>24</v>
      </c>
      <c r="I518" t="s">
        <v>26</v>
      </c>
      <c r="J518" t="s">
        <v>94</v>
      </c>
      <c r="K518" t="s">
        <v>95</v>
      </c>
      <c r="L518" t="s">
        <v>29</v>
      </c>
      <c r="M518" t="s">
        <v>524</v>
      </c>
      <c r="N518" t="s">
        <v>506</v>
      </c>
      <c r="O518" t="s">
        <v>249</v>
      </c>
      <c r="P518" t="s">
        <v>152</v>
      </c>
      <c r="Q518" t="s">
        <v>74</v>
      </c>
      <c r="R518" t="s">
        <v>252</v>
      </c>
      <c r="S518" t="s">
        <v>548</v>
      </c>
      <c r="T518" t="s">
        <v>301</v>
      </c>
      <c r="U518" t="s">
        <v>302</v>
      </c>
      <c r="V518" t="s">
        <v>40</v>
      </c>
      <c r="W518" t="s">
        <v>251</v>
      </c>
      <c r="Z518">
        <v>76</v>
      </c>
      <c r="AA518" t="s">
        <v>546</v>
      </c>
      <c r="AB518">
        <v>1</v>
      </c>
      <c r="AC518" t="s">
        <v>317</v>
      </c>
      <c r="AD518">
        <v>1</v>
      </c>
      <c r="AF518" t="str">
        <f t="shared" si="97"/>
        <v>NA</v>
      </c>
      <c r="AG518" t="str">
        <f t="shared" si="104"/>
        <v>NA</v>
      </c>
      <c r="AH518" t="str">
        <f t="shared" si="99"/>
        <v>NA</v>
      </c>
      <c r="AI518" t="str">
        <f t="shared" si="98"/>
        <v>NA</v>
      </c>
      <c r="AJ518">
        <f t="shared" si="100"/>
        <v>0</v>
      </c>
      <c r="AK518">
        <f t="shared" si="101"/>
        <v>0</v>
      </c>
      <c r="AL518">
        <f t="shared" si="102"/>
        <v>0</v>
      </c>
      <c r="AM518">
        <f t="shared" si="103"/>
        <v>0.10499999999999998</v>
      </c>
      <c r="AN518">
        <v>1.9216468579824699E-2</v>
      </c>
      <c r="AO518">
        <v>86.223111422069493</v>
      </c>
      <c r="AP518">
        <v>0.89500000000000002</v>
      </c>
      <c r="AQ518">
        <v>2361</v>
      </c>
      <c r="AR518">
        <v>-4479.3396064000099</v>
      </c>
      <c r="AS518">
        <v>102968.978264156</v>
      </c>
      <c r="AT518">
        <v>-197381.69259652001</v>
      </c>
      <c r="AU518">
        <v>186899.26319480501</v>
      </c>
      <c r="AV518">
        <v>1000</v>
      </c>
      <c r="AW518">
        <v>0.96599999999999997</v>
      </c>
      <c r="AX518">
        <v>1236.3135858588901</v>
      </c>
      <c r="AY518">
        <v>99790.492450981299</v>
      </c>
      <c r="AZ518">
        <v>-189916.883195601</v>
      </c>
      <c r="BA518">
        <v>202574.22460129799</v>
      </c>
      <c r="BB518">
        <v>1000</v>
      </c>
      <c r="BC518">
        <v>0.97599999999999998</v>
      </c>
    </row>
    <row r="519" spans="1:55" x14ac:dyDescent="0.25">
      <c r="A519">
        <v>15</v>
      </c>
      <c r="B519" t="s">
        <v>90</v>
      </c>
      <c r="C519">
        <v>2021</v>
      </c>
      <c r="D519" t="s">
        <v>91</v>
      </c>
      <c r="E519" s="3" t="s">
        <v>92</v>
      </c>
      <c r="F519" s="3" t="s">
        <v>93</v>
      </c>
      <c r="G519" s="1" t="s">
        <v>162</v>
      </c>
      <c r="H519" t="s">
        <v>24</v>
      </c>
      <c r="I519" t="s">
        <v>26</v>
      </c>
      <c r="J519" t="s">
        <v>94</v>
      </c>
      <c r="K519" t="s">
        <v>95</v>
      </c>
      <c r="L519" t="s">
        <v>29</v>
      </c>
      <c r="M519" t="s">
        <v>524</v>
      </c>
      <c r="N519" t="s">
        <v>506</v>
      </c>
      <c r="O519" t="s">
        <v>249</v>
      </c>
      <c r="P519" t="s">
        <v>152</v>
      </c>
      <c r="Q519" t="s">
        <v>74</v>
      </c>
      <c r="R519" t="s">
        <v>252</v>
      </c>
      <c r="S519" t="s">
        <v>548</v>
      </c>
      <c r="T519" t="s">
        <v>303</v>
      </c>
      <c r="U519" t="s">
        <v>304</v>
      </c>
      <c r="V519" t="s">
        <v>40</v>
      </c>
      <c r="W519" t="s">
        <v>251</v>
      </c>
      <c r="Z519">
        <v>77</v>
      </c>
      <c r="AA519" t="s">
        <v>546</v>
      </c>
      <c r="AB519">
        <v>1</v>
      </c>
      <c r="AC519" t="s">
        <v>317</v>
      </c>
      <c r="AD519">
        <v>1</v>
      </c>
      <c r="AF519" t="str">
        <f t="shared" si="97"/>
        <v>NA</v>
      </c>
      <c r="AG519" t="str">
        <f t="shared" si="104"/>
        <v>NA</v>
      </c>
      <c r="AH519" t="str">
        <f t="shared" si="99"/>
        <v>NA</v>
      </c>
      <c r="AI519" t="str">
        <f t="shared" si="98"/>
        <v>NA</v>
      </c>
      <c r="AJ519">
        <f t="shared" si="100"/>
        <v>0</v>
      </c>
      <c r="AK519">
        <f t="shared" si="101"/>
        <v>0</v>
      </c>
      <c r="AL519">
        <f t="shared" si="102"/>
        <v>0</v>
      </c>
      <c r="AM519">
        <f t="shared" si="103"/>
        <v>0.10399999999999998</v>
      </c>
      <c r="AN519">
        <v>-2.4049482758288599E-2</v>
      </c>
      <c r="AO519">
        <v>12.593184121018099</v>
      </c>
      <c r="AP519">
        <v>0.89600000000000002</v>
      </c>
      <c r="AQ519">
        <v>2361</v>
      </c>
      <c r="AR519">
        <v>-1308.68977244091</v>
      </c>
      <c r="AS519">
        <v>95483.005642357806</v>
      </c>
      <c r="AT519">
        <v>-180961.200976405</v>
      </c>
      <c r="AU519">
        <v>183319.31966443299</v>
      </c>
      <c r="AV519">
        <v>1000</v>
      </c>
      <c r="AW519">
        <v>0.98599999999999999</v>
      </c>
      <c r="AX519">
        <v>10418.3495713048</v>
      </c>
      <c r="AY519">
        <v>99169.637253044799</v>
      </c>
      <c r="AZ519">
        <v>-165326.20734334399</v>
      </c>
      <c r="BA519">
        <v>202984.695702411</v>
      </c>
      <c r="BB519">
        <v>812.42683346942101</v>
      </c>
      <c r="BC519">
        <v>0.93200000000000005</v>
      </c>
    </row>
    <row r="520" spans="1:55" x14ac:dyDescent="0.25">
      <c r="A520">
        <v>15</v>
      </c>
      <c r="B520" t="s">
        <v>90</v>
      </c>
      <c r="C520">
        <v>2021</v>
      </c>
      <c r="D520" t="s">
        <v>91</v>
      </c>
      <c r="E520" s="3" t="s">
        <v>92</v>
      </c>
      <c r="F520" s="3" t="s">
        <v>93</v>
      </c>
      <c r="G520" s="1" t="s">
        <v>162</v>
      </c>
      <c r="H520" t="s">
        <v>24</v>
      </c>
      <c r="I520" t="s">
        <v>26</v>
      </c>
      <c r="J520" t="s">
        <v>94</v>
      </c>
      <c r="K520" t="s">
        <v>95</v>
      </c>
      <c r="L520" t="s">
        <v>29</v>
      </c>
      <c r="M520" t="s">
        <v>525</v>
      </c>
      <c r="N520" t="s">
        <v>506</v>
      </c>
      <c r="O520" t="s">
        <v>249</v>
      </c>
      <c r="P520" t="s">
        <v>152</v>
      </c>
      <c r="Q520" t="s">
        <v>74</v>
      </c>
      <c r="R520" t="s">
        <v>252</v>
      </c>
      <c r="S520" t="s">
        <v>548</v>
      </c>
      <c r="T520" t="s">
        <v>250</v>
      </c>
      <c r="U520" t="s">
        <v>253</v>
      </c>
      <c r="V520" t="s">
        <v>40</v>
      </c>
      <c r="W520" t="s">
        <v>251</v>
      </c>
      <c r="Z520">
        <v>78</v>
      </c>
      <c r="AA520" t="s">
        <v>546</v>
      </c>
      <c r="AB520">
        <v>1</v>
      </c>
      <c r="AC520" t="s">
        <v>317</v>
      </c>
      <c r="AD520">
        <v>1</v>
      </c>
      <c r="AF520" t="str">
        <f t="shared" si="97"/>
        <v>NA</v>
      </c>
      <c r="AG520" t="str">
        <f t="shared" si="104"/>
        <v>NA</v>
      </c>
      <c r="AH520" t="str">
        <f t="shared" si="99"/>
        <v>NA</v>
      </c>
      <c r="AI520" t="str">
        <f t="shared" si="98"/>
        <v>NA</v>
      </c>
      <c r="AJ520">
        <f t="shared" si="100"/>
        <v>0</v>
      </c>
      <c r="AK520">
        <f t="shared" si="101"/>
        <v>0</v>
      </c>
      <c r="AL520">
        <f t="shared" si="102"/>
        <v>0</v>
      </c>
      <c r="AM520">
        <f t="shared" si="103"/>
        <v>0.10699999999999998</v>
      </c>
      <c r="AN520">
        <v>2.6170212130552602E-2</v>
      </c>
      <c r="AO520">
        <v>40.381871277701102</v>
      </c>
      <c r="AP520">
        <v>0.89300000000000002</v>
      </c>
      <c r="AQ520">
        <v>4300</v>
      </c>
      <c r="AR520">
        <v>-769.17037780148496</v>
      </c>
      <c r="AS520">
        <v>97997.097043829999</v>
      </c>
      <c r="AT520">
        <v>-185473.29963847101</v>
      </c>
      <c r="AU520">
        <v>192905.874613433</v>
      </c>
      <c r="AV520">
        <v>1000</v>
      </c>
      <c r="AW520">
        <v>0.99</v>
      </c>
      <c r="AX520">
        <v>-3317.0459535632299</v>
      </c>
      <c r="AY520">
        <v>100314.082068199</v>
      </c>
      <c r="AZ520">
        <v>-193421.70235956699</v>
      </c>
      <c r="BA520">
        <v>205076.76752207</v>
      </c>
      <c r="BB520">
        <v>1000</v>
      </c>
      <c r="BC520">
        <v>0.97399999999999998</v>
      </c>
    </row>
    <row r="521" spans="1:55" x14ac:dyDescent="0.25">
      <c r="A521">
        <v>15</v>
      </c>
      <c r="B521" t="s">
        <v>90</v>
      </c>
      <c r="C521">
        <v>2021</v>
      </c>
      <c r="D521" t="s">
        <v>91</v>
      </c>
      <c r="E521" s="3" t="s">
        <v>92</v>
      </c>
      <c r="F521" s="3" t="s">
        <v>93</v>
      </c>
      <c r="G521" s="1" t="s">
        <v>162</v>
      </c>
      <c r="H521" t="s">
        <v>24</v>
      </c>
      <c r="I521" t="s">
        <v>26</v>
      </c>
      <c r="J521" t="s">
        <v>94</v>
      </c>
      <c r="K521" t="s">
        <v>95</v>
      </c>
      <c r="L521" t="s">
        <v>29</v>
      </c>
      <c r="M521" t="s">
        <v>525</v>
      </c>
      <c r="N521" t="s">
        <v>506</v>
      </c>
      <c r="O521" t="s">
        <v>249</v>
      </c>
      <c r="P521" t="s">
        <v>152</v>
      </c>
      <c r="Q521" t="s">
        <v>74</v>
      </c>
      <c r="R521" t="s">
        <v>252</v>
      </c>
      <c r="S521" t="s">
        <v>548</v>
      </c>
      <c r="T521" t="s">
        <v>301</v>
      </c>
      <c r="U521" t="s">
        <v>302</v>
      </c>
      <c r="V521" t="s">
        <v>40</v>
      </c>
      <c r="W521" t="s">
        <v>251</v>
      </c>
      <c r="Z521">
        <v>79</v>
      </c>
      <c r="AA521" t="s">
        <v>546</v>
      </c>
      <c r="AB521">
        <v>1</v>
      </c>
      <c r="AC521" t="s">
        <v>317</v>
      </c>
      <c r="AD521">
        <v>1</v>
      </c>
      <c r="AF521" t="str">
        <f t="shared" si="97"/>
        <v>NA</v>
      </c>
      <c r="AG521" t="str">
        <f t="shared" si="104"/>
        <v>NA</v>
      </c>
      <c r="AH521" t="str">
        <f t="shared" si="99"/>
        <v>NA</v>
      </c>
      <c r="AI521" t="str">
        <f t="shared" si="98"/>
        <v>NA</v>
      </c>
      <c r="AJ521">
        <f t="shared" si="100"/>
        <v>0</v>
      </c>
      <c r="AK521">
        <f t="shared" si="101"/>
        <v>0</v>
      </c>
      <c r="AL521">
        <f t="shared" si="102"/>
        <v>0</v>
      </c>
      <c r="AM521">
        <f t="shared" si="103"/>
        <v>0.10299999999999998</v>
      </c>
      <c r="AN521">
        <v>2.7669865572740301E-2</v>
      </c>
      <c r="AO521">
        <v>39.569192263945503</v>
      </c>
      <c r="AP521">
        <v>0.89700000000000002</v>
      </c>
      <c r="AQ521">
        <v>2361</v>
      </c>
      <c r="AR521">
        <v>-352.19704626396702</v>
      </c>
      <c r="AS521">
        <v>96861.5290186481</v>
      </c>
      <c r="AT521">
        <v>-190940.45777170599</v>
      </c>
      <c r="AU521">
        <v>192183.50348510899</v>
      </c>
      <c r="AV521">
        <v>798.41129214667797</v>
      </c>
      <c r="AW521">
        <v>0.96</v>
      </c>
      <c r="AX521">
        <v>-5626.2253399715801</v>
      </c>
      <c r="AY521">
        <v>100596.171639472</v>
      </c>
      <c r="AZ521">
        <v>-206338.90360031999</v>
      </c>
      <c r="BA521">
        <v>180963.09592707301</v>
      </c>
      <c r="BB521">
        <v>1000</v>
      </c>
      <c r="BC521">
        <v>0.95199999999999996</v>
      </c>
    </row>
    <row r="522" spans="1:55" x14ac:dyDescent="0.25">
      <c r="A522">
        <v>15</v>
      </c>
      <c r="B522" t="s">
        <v>90</v>
      </c>
      <c r="C522">
        <v>2021</v>
      </c>
      <c r="D522" t="s">
        <v>91</v>
      </c>
      <c r="E522" s="3" t="s">
        <v>92</v>
      </c>
      <c r="F522" s="3" t="s">
        <v>93</v>
      </c>
      <c r="G522" s="1" t="s">
        <v>162</v>
      </c>
      <c r="H522" t="s">
        <v>24</v>
      </c>
      <c r="I522" t="s">
        <v>26</v>
      </c>
      <c r="J522" t="s">
        <v>94</v>
      </c>
      <c r="K522" t="s">
        <v>95</v>
      </c>
      <c r="L522" t="s">
        <v>29</v>
      </c>
      <c r="M522" t="s">
        <v>525</v>
      </c>
      <c r="N522" t="s">
        <v>506</v>
      </c>
      <c r="O522" t="s">
        <v>249</v>
      </c>
      <c r="P522" t="s">
        <v>152</v>
      </c>
      <c r="Q522" t="s">
        <v>74</v>
      </c>
      <c r="R522" t="s">
        <v>252</v>
      </c>
      <c r="S522" t="s">
        <v>548</v>
      </c>
      <c r="T522" t="s">
        <v>303</v>
      </c>
      <c r="U522" t="s">
        <v>304</v>
      </c>
      <c r="V522" t="s">
        <v>40</v>
      </c>
      <c r="W522" t="s">
        <v>251</v>
      </c>
      <c r="Z522">
        <v>80</v>
      </c>
      <c r="AA522" t="s">
        <v>546</v>
      </c>
      <c r="AB522">
        <v>1</v>
      </c>
      <c r="AC522" t="s">
        <v>317</v>
      </c>
      <c r="AD522">
        <v>1</v>
      </c>
      <c r="AF522" t="str">
        <f t="shared" si="97"/>
        <v>NA</v>
      </c>
      <c r="AG522" t="str">
        <f t="shared" si="104"/>
        <v>NA</v>
      </c>
      <c r="AH522" t="str">
        <f t="shared" si="99"/>
        <v>NA</v>
      </c>
      <c r="AI522" t="str">
        <f t="shared" si="98"/>
        <v>NA</v>
      </c>
      <c r="AJ522">
        <f t="shared" si="100"/>
        <v>0</v>
      </c>
      <c r="AK522">
        <f t="shared" si="101"/>
        <v>0</v>
      </c>
      <c r="AL522">
        <f t="shared" si="102"/>
        <v>0</v>
      </c>
      <c r="AM522">
        <f t="shared" si="103"/>
        <v>9.9999999999999978E-2</v>
      </c>
      <c r="AN522">
        <v>1.4484583007907E-2</v>
      </c>
      <c r="AO522">
        <v>12.206780695739701</v>
      </c>
      <c r="AP522">
        <v>0.9</v>
      </c>
      <c r="AQ522">
        <v>2361</v>
      </c>
      <c r="AR522">
        <v>-2137.8329132000199</v>
      </c>
      <c r="AS522">
        <v>100782.870426865</v>
      </c>
      <c r="AT522">
        <v>-184753.04047642299</v>
      </c>
      <c r="AU522">
        <v>223628.16833846801</v>
      </c>
      <c r="AV522">
        <v>1000</v>
      </c>
      <c r="AW522">
        <v>0.96599999999999997</v>
      </c>
      <c r="AX522">
        <v>-2381.9117661079399</v>
      </c>
      <c r="AY522">
        <v>100478.932234318</v>
      </c>
      <c r="AZ522">
        <v>-212303.62227411001</v>
      </c>
      <c r="BA522">
        <v>175060.47293795799</v>
      </c>
      <c r="BB522">
        <v>1000</v>
      </c>
      <c r="BC522">
        <v>0.97399999999999998</v>
      </c>
    </row>
    <row r="523" spans="1:55" x14ac:dyDescent="0.25">
      <c r="A523">
        <v>15</v>
      </c>
      <c r="B523" t="s">
        <v>90</v>
      </c>
      <c r="C523">
        <v>2021</v>
      </c>
      <c r="D523" t="s">
        <v>91</v>
      </c>
      <c r="E523" s="3" t="s">
        <v>92</v>
      </c>
      <c r="F523" s="3" t="s">
        <v>93</v>
      </c>
      <c r="G523" s="1" t="s">
        <v>162</v>
      </c>
      <c r="H523" t="s">
        <v>24</v>
      </c>
      <c r="I523" t="s">
        <v>26</v>
      </c>
      <c r="J523" t="s">
        <v>94</v>
      </c>
      <c r="K523" t="s">
        <v>95</v>
      </c>
      <c r="L523" t="s">
        <v>29</v>
      </c>
      <c r="M523" t="s">
        <v>526</v>
      </c>
      <c r="N523" t="s">
        <v>506</v>
      </c>
      <c r="O523" t="s">
        <v>249</v>
      </c>
      <c r="P523" t="s">
        <v>152</v>
      </c>
      <c r="Q523" t="s">
        <v>74</v>
      </c>
      <c r="R523" t="s">
        <v>252</v>
      </c>
      <c r="S523" t="s">
        <v>548</v>
      </c>
      <c r="T523" t="s">
        <v>300</v>
      </c>
      <c r="U523" t="s">
        <v>306</v>
      </c>
      <c r="V523" t="s">
        <v>40</v>
      </c>
      <c r="W523" t="s">
        <v>251</v>
      </c>
      <c r="Z523">
        <v>81</v>
      </c>
      <c r="AA523" t="s">
        <v>546</v>
      </c>
      <c r="AB523">
        <v>1</v>
      </c>
      <c r="AC523" t="s">
        <v>317</v>
      </c>
      <c r="AD523">
        <v>1</v>
      </c>
      <c r="AF523" t="str">
        <f t="shared" si="97"/>
        <v>NA</v>
      </c>
      <c r="AG523" t="str">
        <f t="shared" si="104"/>
        <v>NA</v>
      </c>
      <c r="AH523" t="str">
        <f t="shared" si="99"/>
        <v>NA</v>
      </c>
      <c r="AI523" t="str">
        <f t="shared" si="98"/>
        <v>NA</v>
      </c>
      <c r="AJ523">
        <f t="shared" si="100"/>
        <v>0</v>
      </c>
      <c r="AK523">
        <f t="shared" si="101"/>
        <v>0</v>
      </c>
      <c r="AL523">
        <f t="shared" si="102"/>
        <v>0</v>
      </c>
      <c r="AM523">
        <f t="shared" si="103"/>
        <v>8.0999999999999961E-2</v>
      </c>
      <c r="AN523">
        <v>-1.2618709075050799E-2</v>
      </c>
      <c r="AO523">
        <v>17.198004521984899</v>
      </c>
      <c r="AP523">
        <v>0.91900000000000004</v>
      </c>
      <c r="AQ523">
        <v>2340</v>
      </c>
      <c r="AR523">
        <v>5716.90591663948</v>
      </c>
      <c r="AS523">
        <v>101871.308746664</v>
      </c>
      <c r="AT523">
        <v>-204500.78442178699</v>
      </c>
      <c r="AU523">
        <v>186029.596040206</v>
      </c>
      <c r="AV523">
        <v>1000</v>
      </c>
      <c r="AW523">
        <v>0.93</v>
      </c>
      <c r="AX523">
        <v>1455.9047041184499</v>
      </c>
      <c r="AY523">
        <v>103579.30651030201</v>
      </c>
      <c r="AZ523">
        <v>-218762.60382809301</v>
      </c>
      <c r="BA523">
        <v>188217.759980084</v>
      </c>
      <c r="BB523">
        <v>1000</v>
      </c>
      <c r="BC523">
        <v>0.97</v>
      </c>
    </row>
    <row r="524" spans="1:55" x14ac:dyDescent="0.25">
      <c r="A524">
        <v>15</v>
      </c>
      <c r="B524" t="s">
        <v>90</v>
      </c>
      <c r="C524">
        <v>2021</v>
      </c>
      <c r="D524" t="s">
        <v>91</v>
      </c>
      <c r="E524" s="3" t="s">
        <v>92</v>
      </c>
      <c r="F524" s="3" t="s">
        <v>93</v>
      </c>
      <c r="G524" s="1" t="s">
        <v>162</v>
      </c>
      <c r="H524" t="s">
        <v>24</v>
      </c>
      <c r="I524" t="s">
        <v>26</v>
      </c>
      <c r="J524" t="s">
        <v>94</v>
      </c>
      <c r="K524" t="s">
        <v>95</v>
      </c>
      <c r="L524" t="s">
        <v>29</v>
      </c>
      <c r="M524" t="s">
        <v>526</v>
      </c>
      <c r="N524" t="s">
        <v>506</v>
      </c>
      <c r="O524" t="s">
        <v>249</v>
      </c>
      <c r="P524" t="s">
        <v>152</v>
      </c>
      <c r="Q524" t="s">
        <v>74</v>
      </c>
      <c r="R524" t="s">
        <v>252</v>
      </c>
      <c r="S524" t="s">
        <v>548</v>
      </c>
      <c r="T524" t="s">
        <v>250</v>
      </c>
      <c r="U524" t="s">
        <v>253</v>
      </c>
      <c r="V524" t="s">
        <v>40</v>
      </c>
      <c r="W524" t="s">
        <v>251</v>
      </c>
      <c r="Z524">
        <v>82</v>
      </c>
      <c r="AA524" t="s">
        <v>546</v>
      </c>
      <c r="AB524">
        <v>1</v>
      </c>
      <c r="AC524" t="s">
        <v>317</v>
      </c>
      <c r="AD524">
        <v>1</v>
      </c>
      <c r="AF524" t="str">
        <f t="shared" si="97"/>
        <v>NA</v>
      </c>
      <c r="AG524" t="str">
        <f t="shared" si="104"/>
        <v>NA</v>
      </c>
      <c r="AH524" t="str">
        <f t="shared" si="99"/>
        <v>NA</v>
      </c>
      <c r="AI524" t="str">
        <f t="shared" si="98"/>
        <v>NA</v>
      </c>
      <c r="AJ524">
        <f t="shared" si="100"/>
        <v>0</v>
      </c>
      <c r="AK524">
        <f t="shared" si="101"/>
        <v>0</v>
      </c>
      <c r="AL524">
        <f t="shared" si="102"/>
        <v>0</v>
      </c>
      <c r="AM524">
        <f t="shared" si="103"/>
        <v>0.10299999999999998</v>
      </c>
      <c r="AN524">
        <v>3.6437094854607201E-2</v>
      </c>
      <c r="AO524">
        <v>15.2803141478662</v>
      </c>
      <c r="AP524">
        <v>0.89700000000000002</v>
      </c>
      <c r="AQ524">
        <v>4300</v>
      </c>
      <c r="AR524">
        <v>5478.75273011236</v>
      </c>
      <c r="AS524">
        <v>100021.74429437899</v>
      </c>
      <c r="AT524">
        <v>-186380.081129256</v>
      </c>
      <c r="AU524">
        <v>206784.17238534099</v>
      </c>
      <c r="AV524">
        <v>1014.58992013518</v>
      </c>
      <c r="AW524">
        <v>0.97</v>
      </c>
      <c r="AX524">
        <v>1537.0335616008699</v>
      </c>
      <c r="AY524">
        <v>99176.616187363601</v>
      </c>
      <c r="AZ524">
        <v>-178176.557220908</v>
      </c>
      <c r="BA524">
        <v>202940.118178795</v>
      </c>
      <c r="BB524">
        <v>1000</v>
      </c>
      <c r="BC524">
        <v>0.98599999999999999</v>
      </c>
    </row>
    <row r="525" spans="1:55" x14ac:dyDescent="0.25">
      <c r="A525">
        <v>15</v>
      </c>
      <c r="B525" t="s">
        <v>90</v>
      </c>
      <c r="C525">
        <v>2021</v>
      </c>
      <c r="D525" t="s">
        <v>91</v>
      </c>
      <c r="E525" s="3" t="s">
        <v>92</v>
      </c>
      <c r="F525" s="3" t="s">
        <v>93</v>
      </c>
      <c r="G525" s="1" t="s">
        <v>162</v>
      </c>
      <c r="H525" t="s">
        <v>24</v>
      </c>
      <c r="I525" t="s">
        <v>26</v>
      </c>
      <c r="J525" t="s">
        <v>94</v>
      </c>
      <c r="K525" t="s">
        <v>95</v>
      </c>
      <c r="L525" t="s">
        <v>29</v>
      </c>
      <c r="M525" t="s">
        <v>526</v>
      </c>
      <c r="N525" t="s">
        <v>506</v>
      </c>
      <c r="O525" t="s">
        <v>249</v>
      </c>
      <c r="P525" t="s">
        <v>152</v>
      </c>
      <c r="Q525" t="s">
        <v>74</v>
      </c>
      <c r="R525" t="s">
        <v>252</v>
      </c>
      <c r="S525" t="s">
        <v>548</v>
      </c>
      <c r="T525" t="s">
        <v>301</v>
      </c>
      <c r="U525" t="s">
        <v>302</v>
      </c>
      <c r="V525" t="s">
        <v>40</v>
      </c>
      <c r="W525" t="s">
        <v>251</v>
      </c>
      <c r="Z525">
        <v>83</v>
      </c>
      <c r="AA525" t="s">
        <v>546</v>
      </c>
      <c r="AB525">
        <v>1</v>
      </c>
      <c r="AC525" t="s">
        <v>317</v>
      </c>
      <c r="AD525">
        <v>1</v>
      </c>
      <c r="AF525" t="str">
        <f t="shared" si="97"/>
        <v>NA</v>
      </c>
      <c r="AG525" t="str">
        <f t="shared" si="104"/>
        <v>NA</v>
      </c>
      <c r="AH525" t="str">
        <f t="shared" si="99"/>
        <v>NA</v>
      </c>
      <c r="AI525" t="str">
        <f t="shared" si="98"/>
        <v>NA</v>
      </c>
      <c r="AJ525">
        <f t="shared" si="100"/>
        <v>0</v>
      </c>
      <c r="AK525">
        <f t="shared" si="101"/>
        <v>0</v>
      </c>
      <c r="AL525">
        <f t="shared" si="102"/>
        <v>0</v>
      </c>
      <c r="AM525">
        <f t="shared" si="103"/>
        <v>9.6999999999999975E-2</v>
      </c>
      <c r="AN525">
        <v>-3.7301810623201002E-2</v>
      </c>
      <c r="AO525">
        <v>8.0906659731929302</v>
      </c>
      <c r="AP525">
        <v>0.90300000000000002</v>
      </c>
      <c r="AQ525">
        <v>2361</v>
      </c>
      <c r="AR525">
        <v>-6577.9181623084596</v>
      </c>
      <c r="AS525">
        <v>99130.144159300296</v>
      </c>
      <c r="AT525">
        <v>-209462.39699101099</v>
      </c>
      <c r="AU525">
        <v>182901.52273353899</v>
      </c>
      <c r="AV525">
        <v>1000</v>
      </c>
      <c r="AW525">
        <v>0.90400000000000003</v>
      </c>
      <c r="AX525">
        <v>-1769.2285870380199</v>
      </c>
      <c r="AY525">
        <v>100171.241385072</v>
      </c>
      <c r="AZ525">
        <v>-216961.84483491199</v>
      </c>
      <c r="BA525">
        <v>187876.25119868299</v>
      </c>
      <c r="BB525">
        <v>1000</v>
      </c>
      <c r="BC525">
        <v>0.98399999999999999</v>
      </c>
    </row>
    <row r="526" spans="1:55" x14ac:dyDescent="0.25">
      <c r="A526">
        <v>15</v>
      </c>
      <c r="B526" t="s">
        <v>90</v>
      </c>
      <c r="C526">
        <v>2021</v>
      </c>
      <c r="D526" t="s">
        <v>91</v>
      </c>
      <c r="E526" s="3" t="s">
        <v>92</v>
      </c>
      <c r="F526" s="3" t="s">
        <v>93</v>
      </c>
      <c r="G526" s="1" t="s">
        <v>162</v>
      </c>
      <c r="H526" t="s">
        <v>24</v>
      </c>
      <c r="I526" t="s">
        <v>26</v>
      </c>
      <c r="J526" t="s">
        <v>94</v>
      </c>
      <c r="K526" t="s">
        <v>95</v>
      </c>
      <c r="L526" t="s">
        <v>29</v>
      </c>
      <c r="M526" t="s">
        <v>526</v>
      </c>
      <c r="N526" t="s">
        <v>506</v>
      </c>
      <c r="O526" t="s">
        <v>249</v>
      </c>
      <c r="P526" t="s">
        <v>152</v>
      </c>
      <c r="Q526" t="s">
        <v>74</v>
      </c>
      <c r="R526" t="s">
        <v>252</v>
      </c>
      <c r="S526" t="s">
        <v>548</v>
      </c>
      <c r="T526" t="s">
        <v>303</v>
      </c>
      <c r="U526" t="s">
        <v>304</v>
      </c>
      <c r="V526" t="s">
        <v>40</v>
      </c>
      <c r="W526" t="s">
        <v>251</v>
      </c>
      <c r="Z526">
        <v>84</v>
      </c>
      <c r="AA526" t="s">
        <v>546</v>
      </c>
      <c r="AB526">
        <v>1</v>
      </c>
      <c r="AC526" t="s">
        <v>317</v>
      </c>
      <c r="AD526">
        <v>1</v>
      </c>
      <c r="AF526" t="str">
        <f t="shared" si="97"/>
        <v>NA</v>
      </c>
      <c r="AG526" t="str">
        <f t="shared" si="104"/>
        <v>NA</v>
      </c>
      <c r="AH526" t="str">
        <f t="shared" si="99"/>
        <v>NA</v>
      </c>
      <c r="AI526" t="str">
        <f t="shared" si="98"/>
        <v>NA</v>
      </c>
      <c r="AJ526">
        <f t="shared" si="100"/>
        <v>0</v>
      </c>
      <c r="AK526">
        <f t="shared" si="101"/>
        <v>0</v>
      </c>
      <c r="AL526">
        <f t="shared" si="102"/>
        <v>0</v>
      </c>
      <c r="AM526">
        <f t="shared" si="103"/>
        <v>0.11399999999999999</v>
      </c>
      <c r="AN526">
        <v>2.2985334309120101E-2</v>
      </c>
      <c r="AO526">
        <v>62.404868758222797</v>
      </c>
      <c r="AP526">
        <v>0.88600000000000001</v>
      </c>
      <c r="AQ526">
        <v>2361</v>
      </c>
      <c r="AR526">
        <v>4069.1814350838099</v>
      </c>
      <c r="AS526">
        <v>101055.625748873</v>
      </c>
      <c r="AT526">
        <v>-184077.70365353301</v>
      </c>
      <c r="AU526">
        <v>202795.86775827201</v>
      </c>
      <c r="AV526">
        <v>1000</v>
      </c>
      <c r="AW526">
        <v>0.96</v>
      </c>
      <c r="AX526">
        <v>-5239.39417205066</v>
      </c>
      <c r="AY526">
        <v>99971.149798991799</v>
      </c>
      <c r="AZ526">
        <v>-225464.74480436201</v>
      </c>
      <c r="BA526">
        <v>168359.030707203</v>
      </c>
      <c r="BB526">
        <v>1000</v>
      </c>
      <c r="BC526">
        <v>0.99199999999999999</v>
      </c>
    </row>
    <row r="527" spans="1:55" x14ac:dyDescent="0.25">
      <c r="A527">
        <v>15</v>
      </c>
      <c r="B527" t="s">
        <v>90</v>
      </c>
      <c r="C527">
        <v>2021</v>
      </c>
      <c r="D527" t="s">
        <v>91</v>
      </c>
      <c r="E527" s="3" t="s">
        <v>92</v>
      </c>
      <c r="F527" s="3" t="s">
        <v>93</v>
      </c>
      <c r="G527" s="1" t="s">
        <v>162</v>
      </c>
      <c r="H527" t="s">
        <v>24</v>
      </c>
      <c r="I527" t="s">
        <v>26</v>
      </c>
      <c r="J527" t="s">
        <v>94</v>
      </c>
      <c r="K527" t="s">
        <v>95</v>
      </c>
      <c r="L527" t="s">
        <v>29</v>
      </c>
      <c r="M527" t="s">
        <v>527</v>
      </c>
      <c r="N527" t="s">
        <v>506</v>
      </c>
      <c r="O527" t="s">
        <v>249</v>
      </c>
      <c r="P527" t="s">
        <v>152</v>
      </c>
      <c r="Q527" t="s">
        <v>74</v>
      </c>
      <c r="R527" t="s">
        <v>252</v>
      </c>
      <c r="S527" t="s">
        <v>548</v>
      </c>
      <c r="T527" t="s">
        <v>300</v>
      </c>
      <c r="U527" t="s">
        <v>306</v>
      </c>
      <c r="V527" t="s">
        <v>40</v>
      </c>
      <c r="W527" t="s">
        <v>251</v>
      </c>
      <c r="Z527">
        <v>85</v>
      </c>
      <c r="AA527" t="s">
        <v>546</v>
      </c>
      <c r="AB527">
        <v>1</v>
      </c>
      <c r="AC527" t="s">
        <v>317</v>
      </c>
      <c r="AD527">
        <v>1</v>
      </c>
      <c r="AF527" t="str">
        <f t="shared" si="97"/>
        <v>NA</v>
      </c>
      <c r="AG527" t="str">
        <f t="shared" si="104"/>
        <v>NA</v>
      </c>
      <c r="AH527" t="str">
        <f t="shared" si="99"/>
        <v>NA</v>
      </c>
      <c r="AI527" t="str">
        <f t="shared" si="98"/>
        <v>NA</v>
      </c>
      <c r="AJ527">
        <f t="shared" si="100"/>
        <v>0</v>
      </c>
      <c r="AK527">
        <f t="shared" si="101"/>
        <v>0</v>
      </c>
      <c r="AL527">
        <f t="shared" si="102"/>
        <v>0</v>
      </c>
      <c r="AM527">
        <f t="shared" si="103"/>
        <v>8.5999999999999965E-2</v>
      </c>
      <c r="AN527">
        <v>-1.7599509174484301E-2</v>
      </c>
      <c r="AO527">
        <v>20.076454592879799</v>
      </c>
      <c r="AP527">
        <v>0.91400000000000003</v>
      </c>
      <c r="AQ527">
        <v>2340</v>
      </c>
      <c r="AR527">
        <v>2724.7734554058502</v>
      </c>
      <c r="AS527">
        <v>101224.818197962</v>
      </c>
      <c r="AT527">
        <v>-188824.75905232001</v>
      </c>
      <c r="AU527">
        <v>217238.67277134201</v>
      </c>
      <c r="AV527">
        <v>1000</v>
      </c>
      <c r="AW527">
        <v>0.97199999999999998</v>
      </c>
      <c r="AX527">
        <v>1906.7989200888901</v>
      </c>
      <c r="AY527">
        <v>99009.265010285002</v>
      </c>
      <c r="AZ527">
        <v>-179441.94947126499</v>
      </c>
      <c r="BA527">
        <v>194749.36978891399</v>
      </c>
      <c r="BB527">
        <v>999.99999999999898</v>
      </c>
      <c r="BC527">
        <v>0.97599999999999998</v>
      </c>
    </row>
    <row r="528" spans="1:55" x14ac:dyDescent="0.25">
      <c r="A528">
        <v>15</v>
      </c>
      <c r="B528" t="s">
        <v>90</v>
      </c>
      <c r="C528">
        <v>2021</v>
      </c>
      <c r="D528" t="s">
        <v>91</v>
      </c>
      <c r="E528" s="3" t="s">
        <v>92</v>
      </c>
      <c r="F528" s="3" t="s">
        <v>93</v>
      </c>
      <c r="G528" s="1" t="s">
        <v>162</v>
      </c>
      <c r="H528" t="s">
        <v>24</v>
      </c>
      <c r="I528" t="s">
        <v>26</v>
      </c>
      <c r="J528" t="s">
        <v>94</v>
      </c>
      <c r="K528" t="s">
        <v>95</v>
      </c>
      <c r="L528" t="s">
        <v>29</v>
      </c>
      <c r="M528" t="s">
        <v>527</v>
      </c>
      <c r="N528" t="s">
        <v>506</v>
      </c>
      <c r="O528" t="s">
        <v>249</v>
      </c>
      <c r="P528" t="s">
        <v>152</v>
      </c>
      <c r="Q528" t="s">
        <v>74</v>
      </c>
      <c r="R528" t="s">
        <v>252</v>
      </c>
      <c r="S528" t="s">
        <v>548</v>
      </c>
      <c r="T528" t="s">
        <v>250</v>
      </c>
      <c r="U528" t="s">
        <v>253</v>
      </c>
      <c r="V528" t="s">
        <v>40</v>
      </c>
      <c r="W528" t="s">
        <v>251</v>
      </c>
      <c r="Z528">
        <v>86</v>
      </c>
      <c r="AA528" t="s">
        <v>546</v>
      </c>
      <c r="AB528">
        <v>1</v>
      </c>
      <c r="AC528" t="s">
        <v>317</v>
      </c>
      <c r="AD528">
        <v>1</v>
      </c>
      <c r="AF528" t="str">
        <f t="shared" si="97"/>
        <v>NA</v>
      </c>
      <c r="AG528" t="str">
        <f t="shared" si="104"/>
        <v>NA</v>
      </c>
      <c r="AH528" t="str">
        <f t="shared" si="99"/>
        <v>NA</v>
      </c>
      <c r="AI528" t="str">
        <f t="shared" si="98"/>
        <v>NA</v>
      </c>
      <c r="AJ528">
        <f t="shared" si="100"/>
        <v>0</v>
      </c>
      <c r="AK528">
        <f t="shared" si="101"/>
        <v>0</v>
      </c>
      <c r="AL528">
        <f t="shared" si="102"/>
        <v>0</v>
      </c>
      <c r="AM528">
        <f t="shared" si="103"/>
        <v>0.11099999999999999</v>
      </c>
      <c r="AN528">
        <v>-1.5800440821328299E-2</v>
      </c>
      <c r="AO528">
        <v>52.320051848335403</v>
      </c>
      <c r="AP528">
        <v>0.88900000000000001</v>
      </c>
      <c r="AQ528">
        <v>4300</v>
      </c>
      <c r="AR528">
        <v>3084.6851886975101</v>
      </c>
      <c r="AS528">
        <v>94788.464788562502</v>
      </c>
      <c r="AT528">
        <v>-180828.76472942301</v>
      </c>
      <c r="AU528">
        <v>175572.75506379199</v>
      </c>
      <c r="AV528">
        <v>1000</v>
      </c>
      <c r="AW528">
        <v>0.97199999999999998</v>
      </c>
      <c r="AX528">
        <v>2434.3443531551602</v>
      </c>
      <c r="AY528">
        <v>96076.694989797805</v>
      </c>
      <c r="AZ528">
        <v>-163046.504334906</v>
      </c>
      <c r="BA528">
        <v>204377.79984356801</v>
      </c>
      <c r="BB528">
        <v>1000</v>
      </c>
      <c r="BC528">
        <v>0.996</v>
      </c>
    </row>
    <row r="529" spans="1:55" x14ac:dyDescent="0.25">
      <c r="A529">
        <v>15</v>
      </c>
      <c r="B529" t="s">
        <v>90</v>
      </c>
      <c r="C529">
        <v>2021</v>
      </c>
      <c r="D529" t="s">
        <v>91</v>
      </c>
      <c r="E529" s="3" t="s">
        <v>92</v>
      </c>
      <c r="F529" s="3" t="s">
        <v>93</v>
      </c>
      <c r="G529" s="1" t="s">
        <v>162</v>
      </c>
      <c r="H529" t="s">
        <v>24</v>
      </c>
      <c r="I529" t="s">
        <v>26</v>
      </c>
      <c r="J529" t="s">
        <v>94</v>
      </c>
      <c r="K529" t="s">
        <v>95</v>
      </c>
      <c r="L529" t="s">
        <v>29</v>
      </c>
      <c r="M529" t="s">
        <v>527</v>
      </c>
      <c r="N529" t="s">
        <v>506</v>
      </c>
      <c r="O529" t="s">
        <v>249</v>
      </c>
      <c r="P529" t="s">
        <v>152</v>
      </c>
      <c r="Q529" t="s">
        <v>74</v>
      </c>
      <c r="R529" t="s">
        <v>252</v>
      </c>
      <c r="S529" t="s">
        <v>548</v>
      </c>
      <c r="T529" t="s">
        <v>301</v>
      </c>
      <c r="U529" t="s">
        <v>302</v>
      </c>
      <c r="V529" t="s">
        <v>40</v>
      </c>
      <c r="W529" t="s">
        <v>251</v>
      </c>
      <c r="Z529">
        <v>87</v>
      </c>
      <c r="AA529" t="s">
        <v>546</v>
      </c>
      <c r="AB529">
        <v>1</v>
      </c>
      <c r="AC529" t="s">
        <v>317</v>
      </c>
      <c r="AD529">
        <v>1</v>
      </c>
      <c r="AF529" t="str">
        <f t="shared" si="97"/>
        <v>NA</v>
      </c>
      <c r="AG529" t="str">
        <f t="shared" si="104"/>
        <v>NA</v>
      </c>
      <c r="AH529" t="str">
        <f t="shared" si="99"/>
        <v>NA</v>
      </c>
      <c r="AI529" t="str">
        <f t="shared" si="98"/>
        <v>NA</v>
      </c>
      <c r="AJ529">
        <f t="shared" si="100"/>
        <v>0</v>
      </c>
      <c r="AK529">
        <f t="shared" si="101"/>
        <v>0</v>
      </c>
      <c r="AL529">
        <f t="shared" si="102"/>
        <v>0</v>
      </c>
      <c r="AM529">
        <f t="shared" si="103"/>
        <v>9.4999999999999973E-2</v>
      </c>
      <c r="AN529">
        <v>-6.4735764127500199E-3</v>
      </c>
      <c r="AO529">
        <v>23.9739176618891</v>
      </c>
      <c r="AP529">
        <v>0.90500000000000003</v>
      </c>
      <c r="AQ529">
        <v>2361</v>
      </c>
      <c r="AR529">
        <v>1753.5630256597599</v>
      </c>
      <c r="AS529">
        <v>98045.818443740704</v>
      </c>
      <c r="AT529">
        <v>-181967.10339261399</v>
      </c>
      <c r="AU529">
        <v>196260.58001034099</v>
      </c>
      <c r="AV529">
        <v>1000</v>
      </c>
      <c r="AW529">
        <v>0.99199999999999999</v>
      </c>
      <c r="AX529">
        <v>-1198.6213328731801</v>
      </c>
      <c r="AY529">
        <v>99127.863998620203</v>
      </c>
      <c r="AZ529">
        <v>-195444.92807470501</v>
      </c>
      <c r="BA529">
        <v>188476.83590837099</v>
      </c>
      <c r="BB529">
        <v>788.56259863013395</v>
      </c>
      <c r="BC529">
        <v>0.998</v>
      </c>
    </row>
    <row r="530" spans="1:55" x14ac:dyDescent="0.25">
      <c r="A530">
        <v>15</v>
      </c>
      <c r="B530" t="s">
        <v>90</v>
      </c>
      <c r="C530">
        <v>2021</v>
      </c>
      <c r="D530" t="s">
        <v>91</v>
      </c>
      <c r="E530" s="3" t="s">
        <v>92</v>
      </c>
      <c r="F530" s="3" t="s">
        <v>93</v>
      </c>
      <c r="G530" s="1" t="s">
        <v>162</v>
      </c>
      <c r="H530" t="s">
        <v>24</v>
      </c>
      <c r="I530" t="s">
        <v>26</v>
      </c>
      <c r="J530" t="s">
        <v>94</v>
      </c>
      <c r="K530" t="s">
        <v>95</v>
      </c>
      <c r="L530" t="s">
        <v>29</v>
      </c>
      <c r="M530" t="s">
        <v>527</v>
      </c>
      <c r="N530" t="s">
        <v>506</v>
      </c>
      <c r="O530" t="s">
        <v>249</v>
      </c>
      <c r="P530" t="s">
        <v>152</v>
      </c>
      <c r="Q530" t="s">
        <v>74</v>
      </c>
      <c r="R530" t="s">
        <v>252</v>
      </c>
      <c r="S530" t="s">
        <v>548</v>
      </c>
      <c r="T530" t="s">
        <v>303</v>
      </c>
      <c r="U530" t="s">
        <v>304</v>
      </c>
      <c r="V530" t="s">
        <v>40</v>
      </c>
      <c r="W530" t="s">
        <v>251</v>
      </c>
      <c r="Z530">
        <v>88</v>
      </c>
      <c r="AA530" t="s">
        <v>546</v>
      </c>
      <c r="AB530">
        <v>1</v>
      </c>
      <c r="AC530" t="s">
        <v>317</v>
      </c>
      <c r="AD530">
        <v>1</v>
      </c>
      <c r="AF530" t="str">
        <f t="shared" si="97"/>
        <v>NA</v>
      </c>
      <c r="AG530" t="str">
        <f t="shared" si="104"/>
        <v>NA</v>
      </c>
      <c r="AH530" t="str">
        <f t="shared" si="99"/>
        <v>NA</v>
      </c>
      <c r="AI530" t="str">
        <f t="shared" si="98"/>
        <v>NA</v>
      </c>
      <c r="AJ530">
        <f t="shared" si="100"/>
        <v>0</v>
      </c>
      <c r="AK530">
        <f t="shared" si="101"/>
        <v>0</v>
      </c>
      <c r="AL530">
        <f t="shared" si="102"/>
        <v>0</v>
      </c>
      <c r="AM530">
        <f t="shared" si="103"/>
        <v>0.10999999999999999</v>
      </c>
      <c r="AN530">
        <v>1.8182461299774199E-2</v>
      </c>
      <c r="AO530">
        <v>10.938854526511401</v>
      </c>
      <c r="AP530">
        <v>0.89</v>
      </c>
      <c r="AQ530">
        <v>2361</v>
      </c>
      <c r="AR530">
        <v>-273.69167627189</v>
      </c>
      <c r="AS530">
        <v>99762.270334069006</v>
      </c>
      <c r="AT530">
        <v>-194811.12614846599</v>
      </c>
      <c r="AU530">
        <v>178040.27727074301</v>
      </c>
      <c r="AV530">
        <v>1000</v>
      </c>
      <c r="AW530">
        <v>0.98799999999999999</v>
      </c>
      <c r="AX530">
        <v>2552.1480061786501</v>
      </c>
      <c r="AY530">
        <v>95271.434606160998</v>
      </c>
      <c r="AZ530">
        <v>-175924.338755962</v>
      </c>
      <c r="BA530">
        <v>189161.43906844201</v>
      </c>
      <c r="BB530">
        <v>999.99999999999898</v>
      </c>
      <c r="BC530">
        <v>0.95599999999999996</v>
      </c>
    </row>
    <row r="531" spans="1:55" x14ac:dyDescent="0.25">
      <c r="A531">
        <v>15</v>
      </c>
      <c r="B531" t="s">
        <v>90</v>
      </c>
      <c r="C531">
        <v>2021</v>
      </c>
      <c r="D531" t="s">
        <v>91</v>
      </c>
      <c r="E531" s="3" t="s">
        <v>92</v>
      </c>
      <c r="F531" s="3" t="s">
        <v>93</v>
      </c>
      <c r="G531" s="1" t="s">
        <v>162</v>
      </c>
      <c r="H531" t="s">
        <v>24</v>
      </c>
      <c r="I531" t="s">
        <v>26</v>
      </c>
      <c r="J531" t="s">
        <v>94</v>
      </c>
      <c r="K531" t="s">
        <v>95</v>
      </c>
      <c r="L531" t="s">
        <v>29</v>
      </c>
      <c r="M531" t="s">
        <v>528</v>
      </c>
      <c r="N531" t="s">
        <v>506</v>
      </c>
      <c r="O531" t="s">
        <v>249</v>
      </c>
      <c r="P531" t="s">
        <v>152</v>
      </c>
      <c r="Q531" t="s">
        <v>74</v>
      </c>
      <c r="R531" t="s">
        <v>252</v>
      </c>
      <c r="S531" t="s">
        <v>548</v>
      </c>
      <c r="T531" t="s">
        <v>299</v>
      </c>
      <c r="U531" t="s">
        <v>305</v>
      </c>
      <c r="V531" t="s">
        <v>40</v>
      </c>
      <c r="W531" t="s">
        <v>251</v>
      </c>
      <c r="Z531">
        <v>89</v>
      </c>
      <c r="AA531" t="s">
        <v>546</v>
      </c>
      <c r="AB531">
        <v>1</v>
      </c>
      <c r="AC531" t="s">
        <v>317</v>
      </c>
      <c r="AD531">
        <v>1</v>
      </c>
      <c r="AF531" t="str">
        <f t="shared" si="97"/>
        <v>NA</v>
      </c>
      <c r="AG531" t="str">
        <f t="shared" si="104"/>
        <v>NA</v>
      </c>
      <c r="AH531" t="str">
        <f t="shared" si="99"/>
        <v>NA</v>
      </c>
      <c r="AI531" t="str">
        <f t="shared" si="98"/>
        <v>NA</v>
      </c>
      <c r="AJ531">
        <f t="shared" si="100"/>
        <v>0</v>
      </c>
      <c r="AK531">
        <f t="shared" si="101"/>
        <v>0</v>
      </c>
      <c r="AL531">
        <f t="shared" si="102"/>
        <v>0</v>
      </c>
      <c r="AM531">
        <f t="shared" si="103"/>
        <v>0.10099999999999998</v>
      </c>
      <c r="AN531">
        <v>-1.3975142529797899E-2</v>
      </c>
      <c r="AO531">
        <v>26.052148492181999</v>
      </c>
      <c r="AP531">
        <v>0.89900000000000002</v>
      </c>
      <c r="AQ531">
        <v>1546</v>
      </c>
      <c r="AR531">
        <v>2797.1716966693398</v>
      </c>
      <c r="AS531">
        <v>98819.247950386794</v>
      </c>
      <c r="AT531">
        <v>-182106.83473461799</v>
      </c>
      <c r="AU531">
        <v>196815.57278839301</v>
      </c>
      <c r="AV531">
        <v>1000</v>
      </c>
      <c r="AW531">
        <v>0.996</v>
      </c>
      <c r="AX531">
        <v>5559.0709496025702</v>
      </c>
      <c r="AY531">
        <v>103181.10445215501</v>
      </c>
      <c r="AZ531">
        <v>-194567.34405216799</v>
      </c>
      <c r="BA531">
        <v>192590.45767063601</v>
      </c>
      <c r="BB531">
        <v>999.99999999999898</v>
      </c>
      <c r="BC531">
        <v>0.95799999999999996</v>
      </c>
    </row>
    <row r="532" spans="1:55" x14ac:dyDescent="0.25">
      <c r="A532">
        <v>15</v>
      </c>
      <c r="B532" t="s">
        <v>90</v>
      </c>
      <c r="C532">
        <v>2021</v>
      </c>
      <c r="D532" t="s">
        <v>91</v>
      </c>
      <c r="E532" s="3" t="s">
        <v>92</v>
      </c>
      <c r="F532" s="3" t="s">
        <v>93</v>
      </c>
      <c r="G532" s="1" t="s">
        <v>162</v>
      </c>
      <c r="H532" t="s">
        <v>24</v>
      </c>
      <c r="I532" t="s">
        <v>26</v>
      </c>
      <c r="J532" t="s">
        <v>94</v>
      </c>
      <c r="K532" t="s">
        <v>95</v>
      </c>
      <c r="L532" t="s">
        <v>29</v>
      </c>
      <c r="M532" t="s">
        <v>528</v>
      </c>
      <c r="N532" t="s">
        <v>506</v>
      </c>
      <c r="O532" t="s">
        <v>249</v>
      </c>
      <c r="P532" t="s">
        <v>152</v>
      </c>
      <c r="Q532" t="s">
        <v>74</v>
      </c>
      <c r="R532" t="s">
        <v>252</v>
      </c>
      <c r="S532" t="s">
        <v>548</v>
      </c>
      <c r="T532" t="s">
        <v>300</v>
      </c>
      <c r="U532" t="s">
        <v>306</v>
      </c>
      <c r="V532" t="s">
        <v>40</v>
      </c>
      <c r="W532" t="s">
        <v>251</v>
      </c>
      <c r="Z532">
        <v>90</v>
      </c>
      <c r="AA532" t="s">
        <v>546</v>
      </c>
      <c r="AB532">
        <v>1</v>
      </c>
      <c r="AC532" t="s">
        <v>317</v>
      </c>
      <c r="AD532">
        <v>1</v>
      </c>
      <c r="AF532" t="str">
        <f t="shared" si="97"/>
        <v>NA</v>
      </c>
      <c r="AG532" t="str">
        <f t="shared" si="104"/>
        <v>NA</v>
      </c>
      <c r="AH532" t="str">
        <f t="shared" si="99"/>
        <v>NA</v>
      </c>
      <c r="AI532" t="str">
        <f t="shared" si="98"/>
        <v>NA</v>
      </c>
      <c r="AJ532">
        <f t="shared" si="100"/>
        <v>0</v>
      </c>
      <c r="AK532">
        <f t="shared" si="101"/>
        <v>0</v>
      </c>
      <c r="AL532">
        <f t="shared" si="102"/>
        <v>0</v>
      </c>
      <c r="AM532">
        <f t="shared" si="103"/>
        <v>0.10299999999999998</v>
      </c>
      <c r="AN532">
        <v>7.9261716582434607E-3</v>
      </c>
      <c r="AO532">
        <v>8.8311567451512296</v>
      </c>
      <c r="AP532">
        <v>0.89700000000000002</v>
      </c>
      <c r="AQ532">
        <v>2340</v>
      </c>
      <c r="AR532">
        <v>-415.58559888593101</v>
      </c>
      <c r="AS532">
        <v>101122.816988418</v>
      </c>
      <c r="AT532">
        <v>-194997.09987311199</v>
      </c>
      <c r="AU532">
        <v>207611.05760225901</v>
      </c>
      <c r="AV532">
        <v>1000</v>
      </c>
      <c r="AW532">
        <v>0.99</v>
      </c>
      <c r="AX532">
        <v>2943.6679084448001</v>
      </c>
      <c r="AY532">
        <v>99207.8572963685</v>
      </c>
      <c r="AZ532">
        <v>-188953.55566657599</v>
      </c>
      <c r="BA532">
        <v>198368.31061520099</v>
      </c>
      <c r="BB532">
        <v>1337.31930673896</v>
      </c>
      <c r="BC532">
        <v>0.94799999999999995</v>
      </c>
    </row>
    <row r="533" spans="1:55" x14ac:dyDescent="0.25">
      <c r="A533">
        <v>15</v>
      </c>
      <c r="B533" t="s">
        <v>90</v>
      </c>
      <c r="C533">
        <v>2021</v>
      </c>
      <c r="D533" t="s">
        <v>91</v>
      </c>
      <c r="E533" s="3" t="s">
        <v>92</v>
      </c>
      <c r="F533" s="3" t="s">
        <v>93</v>
      </c>
      <c r="G533" s="1" t="s">
        <v>162</v>
      </c>
      <c r="H533" t="s">
        <v>24</v>
      </c>
      <c r="I533" t="s">
        <v>26</v>
      </c>
      <c r="J533" t="s">
        <v>94</v>
      </c>
      <c r="K533" t="s">
        <v>95</v>
      </c>
      <c r="L533" t="s">
        <v>29</v>
      </c>
      <c r="M533" t="s">
        <v>528</v>
      </c>
      <c r="N533" t="s">
        <v>506</v>
      </c>
      <c r="O533" t="s">
        <v>249</v>
      </c>
      <c r="P533" t="s">
        <v>152</v>
      </c>
      <c r="Q533" t="s">
        <v>74</v>
      </c>
      <c r="R533" t="s">
        <v>252</v>
      </c>
      <c r="S533" t="s">
        <v>548</v>
      </c>
      <c r="T533" t="s">
        <v>250</v>
      </c>
      <c r="U533" t="s">
        <v>253</v>
      </c>
      <c r="V533" t="s">
        <v>40</v>
      </c>
      <c r="W533" t="s">
        <v>251</v>
      </c>
      <c r="Z533">
        <v>91</v>
      </c>
      <c r="AA533" t="s">
        <v>546</v>
      </c>
      <c r="AB533">
        <v>1</v>
      </c>
      <c r="AC533" t="s">
        <v>317</v>
      </c>
      <c r="AD533">
        <v>1</v>
      </c>
      <c r="AF533" t="str">
        <f t="shared" si="97"/>
        <v>NA</v>
      </c>
      <c r="AG533" t="str">
        <f t="shared" si="104"/>
        <v>NA</v>
      </c>
      <c r="AH533" t="str">
        <f t="shared" si="99"/>
        <v>NA</v>
      </c>
      <c r="AI533" t="str">
        <f t="shared" si="98"/>
        <v>NA</v>
      </c>
      <c r="AJ533">
        <f t="shared" si="100"/>
        <v>0</v>
      </c>
      <c r="AK533">
        <f t="shared" si="101"/>
        <v>0</v>
      </c>
      <c r="AL533">
        <f t="shared" si="102"/>
        <v>0</v>
      </c>
      <c r="AM533">
        <f t="shared" si="103"/>
        <v>0.10799999999999998</v>
      </c>
      <c r="AN533">
        <v>-6.1401525091956503E-3</v>
      </c>
      <c r="AO533">
        <v>12.2489966286768</v>
      </c>
      <c r="AP533">
        <v>0.89200000000000002</v>
      </c>
      <c r="AQ533">
        <v>4300</v>
      </c>
      <c r="AR533">
        <v>-1016.12648628502</v>
      </c>
      <c r="AS533">
        <v>103458.86298494</v>
      </c>
      <c r="AT533">
        <v>-209766.559030434</v>
      </c>
      <c r="AU533">
        <v>193696.51255887601</v>
      </c>
      <c r="AV533">
        <v>999.99999999999898</v>
      </c>
      <c r="AW533">
        <v>0.97399999999999998</v>
      </c>
      <c r="AX533">
        <v>3681.2855545573102</v>
      </c>
      <c r="AY533">
        <v>102651.81444123101</v>
      </c>
      <c r="AZ533">
        <v>-195380.909297504</v>
      </c>
      <c r="BA533">
        <v>193678.70095875399</v>
      </c>
      <c r="BB533">
        <v>977.34082104823301</v>
      </c>
      <c r="BC533">
        <v>0.97599999999999998</v>
      </c>
    </row>
    <row r="534" spans="1:55" x14ac:dyDescent="0.25">
      <c r="A534">
        <v>15</v>
      </c>
      <c r="B534" t="s">
        <v>90</v>
      </c>
      <c r="C534">
        <v>2021</v>
      </c>
      <c r="D534" t="s">
        <v>91</v>
      </c>
      <c r="E534" s="3" t="s">
        <v>92</v>
      </c>
      <c r="F534" s="3" t="s">
        <v>93</v>
      </c>
      <c r="G534" s="1" t="s">
        <v>162</v>
      </c>
      <c r="H534" t="s">
        <v>24</v>
      </c>
      <c r="I534" t="s">
        <v>26</v>
      </c>
      <c r="J534" t="s">
        <v>94</v>
      </c>
      <c r="K534" t="s">
        <v>95</v>
      </c>
      <c r="L534" t="s">
        <v>29</v>
      </c>
      <c r="M534" t="s">
        <v>528</v>
      </c>
      <c r="N534" t="s">
        <v>506</v>
      </c>
      <c r="O534" t="s">
        <v>249</v>
      </c>
      <c r="P534" t="s">
        <v>152</v>
      </c>
      <c r="Q534" t="s">
        <v>74</v>
      </c>
      <c r="R534" t="s">
        <v>252</v>
      </c>
      <c r="S534" t="s">
        <v>548</v>
      </c>
      <c r="T534" t="s">
        <v>301</v>
      </c>
      <c r="U534" t="s">
        <v>302</v>
      </c>
      <c r="V534" t="s">
        <v>40</v>
      </c>
      <c r="W534" t="s">
        <v>251</v>
      </c>
      <c r="Z534">
        <v>92</v>
      </c>
      <c r="AA534" t="s">
        <v>546</v>
      </c>
      <c r="AB534">
        <v>1</v>
      </c>
      <c r="AC534" t="s">
        <v>317</v>
      </c>
      <c r="AD534">
        <v>1</v>
      </c>
      <c r="AF534" t="str">
        <f t="shared" si="97"/>
        <v>NA</v>
      </c>
      <c r="AG534" t="str">
        <f t="shared" si="104"/>
        <v>NA</v>
      </c>
      <c r="AH534" t="str">
        <f t="shared" si="99"/>
        <v>NA</v>
      </c>
      <c r="AI534" t="str">
        <f t="shared" si="98"/>
        <v>NA</v>
      </c>
      <c r="AJ534">
        <f t="shared" si="100"/>
        <v>0</v>
      </c>
      <c r="AK534">
        <f t="shared" si="101"/>
        <v>0</v>
      </c>
      <c r="AL534">
        <f t="shared" si="102"/>
        <v>0</v>
      </c>
      <c r="AM534">
        <f t="shared" si="103"/>
        <v>0.10799999999999998</v>
      </c>
      <c r="AN534">
        <v>2.5987409672651798E-2</v>
      </c>
      <c r="AO534">
        <v>94.027088671301996</v>
      </c>
      <c r="AP534">
        <v>0.89200000000000002</v>
      </c>
      <c r="AQ534">
        <v>2361</v>
      </c>
      <c r="AR534">
        <v>663.17286752102996</v>
      </c>
      <c r="AS534">
        <v>98921.009942735996</v>
      </c>
      <c r="AT534">
        <v>-205130.17506546699</v>
      </c>
      <c r="AU534">
        <v>176990.547257261</v>
      </c>
      <c r="AV534">
        <v>905.85715636290399</v>
      </c>
      <c r="AW534">
        <v>0.97199999999999998</v>
      </c>
      <c r="AX534">
        <v>-1482.04147321493</v>
      </c>
      <c r="AY534">
        <v>98052.187068286206</v>
      </c>
      <c r="AZ534">
        <v>-178323.28944094901</v>
      </c>
      <c r="BA534">
        <v>194042.412961995</v>
      </c>
      <c r="BB534">
        <v>1000</v>
      </c>
      <c r="BC534">
        <v>0.96599999999999997</v>
      </c>
    </row>
    <row r="535" spans="1:55" x14ac:dyDescent="0.25">
      <c r="A535">
        <v>15</v>
      </c>
      <c r="B535" t="s">
        <v>90</v>
      </c>
      <c r="C535">
        <v>2021</v>
      </c>
      <c r="D535" t="s">
        <v>91</v>
      </c>
      <c r="E535" s="3" t="s">
        <v>92</v>
      </c>
      <c r="F535" s="3" t="s">
        <v>93</v>
      </c>
      <c r="G535" s="1" t="s">
        <v>162</v>
      </c>
      <c r="H535" t="s">
        <v>24</v>
      </c>
      <c r="I535" t="s">
        <v>26</v>
      </c>
      <c r="J535" t="s">
        <v>94</v>
      </c>
      <c r="K535" t="s">
        <v>95</v>
      </c>
      <c r="L535" t="s">
        <v>29</v>
      </c>
      <c r="M535" t="s">
        <v>528</v>
      </c>
      <c r="N535" t="s">
        <v>506</v>
      </c>
      <c r="O535" t="s">
        <v>249</v>
      </c>
      <c r="P535" t="s">
        <v>152</v>
      </c>
      <c r="Q535" t="s">
        <v>74</v>
      </c>
      <c r="R535" t="s">
        <v>252</v>
      </c>
      <c r="S535" t="s">
        <v>548</v>
      </c>
      <c r="T535" t="s">
        <v>303</v>
      </c>
      <c r="U535" t="s">
        <v>304</v>
      </c>
      <c r="V535" t="s">
        <v>40</v>
      </c>
      <c r="W535" t="s">
        <v>251</v>
      </c>
      <c r="Z535">
        <v>93</v>
      </c>
      <c r="AA535" t="s">
        <v>546</v>
      </c>
      <c r="AB535">
        <v>1</v>
      </c>
      <c r="AC535" t="s">
        <v>317</v>
      </c>
      <c r="AD535">
        <v>1</v>
      </c>
      <c r="AF535" t="str">
        <f t="shared" si="97"/>
        <v>NA</v>
      </c>
      <c r="AG535" t="str">
        <f t="shared" si="104"/>
        <v>NA</v>
      </c>
      <c r="AH535" t="str">
        <f t="shared" si="99"/>
        <v>NA</v>
      </c>
      <c r="AI535" t="str">
        <f t="shared" si="98"/>
        <v>NA</v>
      </c>
      <c r="AJ535">
        <f t="shared" si="100"/>
        <v>0</v>
      </c>
      <c r="AK535">
        <f t="shared" si="101"/>
        <v>0</v>
      </c>
      <c r="AL535">
        <f t="shared" si="102"/>
        <v>0</v>
      </c>
      <c r="AM535">
        <f t="shared" si="103"/>
        <v>0.11099999999999999</v>
      </c>
      <c r="AN535">
        <v>-6.4264314811302596E-3</v>
      </c>
      <c r="AO535">
        <v>42.046911413210402</v>
      </c>
      <c r="AP535">
        <v>0.88900000000000001</v>
      </c>
      <c r="AQ535">
        <v>2361</v>
      </c>
      <c r="AR535">
        <v>-4178.2016809875804</v>
      </c>
      <c r="AS535">
        <v>98349.095745721905</v>
      </c>
      <c r="AT535">
        <v>-187868.440665373</v>
      </c>
      <c r="AU535">
        <v>203040.02291267301</v>
      </c>
      <c r="AV535">
        <v>586.54720980460104</v>
      </c>
      <c r="AW535">
        <v>1</v>
      </c>
      <c r="AX535">
        <v>4602.6059036330398</v>
      </c>
      <c r="AY535">
        <v>103073.896259701</v>
      </c>
      <c r="AZ535">
        <v>-184971.580488279</v>
      </c>
      <c r="BA535">
        <v>214202.85829076101</v>
      </c>
      <c r="BB535">
        <v>1105.1977831489801</v>
      </c>
      <c r="BC535">
        <v>0.99199999999999999</v>
      </c>
    </row>
    <row r="536" spans="1:55" x14ac:dyDescent="0.25">
      <c r="A536">
        <v>15</v>
      </c>
      <c r="B536" t="s">
        <v>90</v>
      </c>
      <c r="C536">
        <v>2021</v>
      </c>
      <c r="D536" t="s">
        <v>91</v>
      </c>
      <c r="E536" s="3" t="s">
        <v>92</v>
      </c>
      <c r="F536" s="3" t="s">
        <v>93</v>
      </c>
      <c r="G536" s="1" t="s">
        <v>162</v>
      </c>
      <c r="H536" t="s">
        <v>24</v>
      </c>
      <c r="I536" t="s">
        <v>26</v>
      </c>
      <c r="J536" t="s">
        <v>94</v>
      </c>
      <c r="K536" t="s">
        <v>95</v>
      </c>
      <c r="L536" t="s">
        <v>29</v>
      </c>
      <c r="M536" t="s">
        <v>529</v>
      </c>
      <c r="N536" t="s">
        <v>506</v>
      </c>
      <c r="O536" t="s">
        <v>249</v>
      </c>
      <c r="P536" t="s">
        <v>152</v>
      </c>
      <c r="Q536" t="s">
        <v>74</v>
      </c>
      <c r="R536" t="s">
        <v>252</v>
      </c>
      <c r="S536" t="s">
        <v>548</v>
      </c>
      <c r="T536" t="s">
        <v>300</v>
      </c>
      <c r="U536" t="s">
        <v>306</v>
      </c>
      <c r="V536" t="s">
        <v>40</v>
      </c>
      <c r="W536" t="s">
        <v>251</v>
      </c>
      <c r="Z536">
        <v>94</v>
      </c>
      <c r="AA536" t="s">
        <v>546</v>
      </c>
      <c r="AB536">
        <v>1</v>
      </c>
      <c r="AC536" t="s">
        <v>317</v>
      </c>
      <c r="AD536">
        <v>1</v>
      </c>
      <c r="AF536" t="str">
        <f t="shared" si="97"/>
        <v>NA</v>
      </c>
      <c r="AG536" t="str">
        <f t="shared" si="104"/>
        <v>NA</v>
      </c>
      <c r="AH536" t="str">
        <f t="shared" si="99"/>
        <v>NA</v>
      </c>
      <c r="AI536" t="str">
        <f t="shared" ref="AI536:AI597" si="105">IF(AF536="NA","NA",IF(AF536="MISSING DATA","NA",IF(OR(AF536="positive directional",AF536="negative directional"),AS536,2*AY536)))</f>
        <v>NA</v>
      </c>
      <c r="AJ536">
        <f t="shared" si="100"/>
        <v>0</v>
      </c>
      <c r="AK536">
        <f t="shared" si="101"/>
        <v>0</v>
      </c>
      <c r="AL536">
        <f t="shared" si="102"/>
        <v>0</v>
      </c>
      <c r="AM536">
        <f t="shared" si="103"/>
        <v>0.10599999999999998</v>
      </c>
      <c r="AN536">
        <v>9.7059345252001501E-3</v>
      </c>
      <c r="AO536">
        <v>35.548619886375299</v>
      </c>
      <c r="AP536">
        <v>0.89400000000000002</v>
      </c>
      <c r="AQ536">
        <v>2340</v>
      </c>
      <c r="AR536">
        <v>595.08998962069995</v>
      </c>
      <c r="AS536">
        <v>96325.089416643998</v>
      </c>
      <c r="AT536">
        <v>-167822.358300853</v>
      </c>
      <c r="AU536">
        <v>190030.03397465701</v>
      </c>
      <c r="AV536">
        <v>1000</v>
      </c>
      <c r="AW536">
        <v>0.99</v>
      </c>
      <c r="AX536">
        <v>-2187.2396676305798</v>
      </c>
      <c r="AY536">
        <v>101940.159949394</v>
      </c>
      <c r="AZ536">
        <v>-212161.29446008301</v>
      </c>
      <c r="BA536">
        <v>188579.089911905</v>
      </c>
      <c r="BB536">
        <v>1000</v>
      </c>
      <c r="BC536">
        <v>0.97799999999999998</v>
      </c>
    </row>
    <row r="537" spans="1:55" x14ac:dyDescent="0.25">
      <c r="A537">
        <v>15</v>
      </c>
      <c r="B537" t="s">
        <v>90</v>
      </c>
      <c r="C537">
        <v>2021</v>
      </c>
      <c r="D537" t="s">
        <v>91</v>
      </c>
      <c r="E537" s="3" t="s">
        <v>92</v>
      </c>
      <c r="F537" s="3" t="s">
        <v>93</v>
      </c>
      <c r="G537" s="1" t="s">
        <v>162</v>
      </c>
      <c r="H537" t="s">
        <v>24</v>
      </c>
      <c r="I537" t="s">
        <v>26</v>
      </c>
      <c r="J537" t="s">
        <v>94</v>
      </c>
      <c r="K537" t="s">
        <v>95</v>
      </c>
      <c r="L537" t="s">
        <v>29</v>
      </c>
      <c r="M537" t="s">
        <v>529</v>
      </c>
      <c r="N537" t="s">
        <v>506</v>
      </c>
      <c r="O537" t="s">
        <v>249</v>
      </c>
      <c r="P537" t="s">
        <v>152</v>
      </c>
      <c r="Q537" t="s">
        <v>74</v>
      </c>
      <c r="R537" t="s">
        <v>252</v>
      </c>
      <c r="S537" t="s">
        <v>548</v>
      </c>
      <c r="T537" t="s">
        <v>250</v>
      </c>
      <c r="U537" t="s">
        <v>253</v>
      </c>
      <c r="V537" t="s">
        <v>40</v>
      </c>
      <c r="W537" t="s">
        <v>251</v>
      </c>
      <c r="Z537">
        <v>95</v>
      </c>
      <c r="AA537" t="s">
        <v>546</v>
      </c>
      <c r="AB537">
        <v>1</v>
      </c>
      <c r="AC537" t="s">
        <v>317</v>
      </c>
      <c r="AD537">
        <v>1</v>
      </c>
      <c r="AF537" t="str">
        <f t="shared" si="97"/>
        <v>NA</v>
      </c>
      <c r="AG537" t="str">
        <f t="shared" si="104"/>
        <v>NA</v>
      </c>
      <c r="AH537" t="str">
        <f t="shared" si="99"/>
        <v>NA</v>
      </c>
      <c r="AI537" t="str">
        <f t="shared" si="105"/>
        <v>NA</v>
      </c>
      <c r="AJ537">
        <f t="shared" si="100"/>
        <v>0</v>
      </c>
      <c r="AK537">
        <f t="shared" si="101"/>
        <v>0</v>
      </c>
      <c r="AL537">
        <f t="shared" si="102"/>
        <v>0</v>
      </c>
      <c r="AM537">
        <f t="shared" si="103"/>
        <v>0.11499999999999999</v>
      </c>
      <c r="AN537">
        <v>2.7800211534159899E-2</v>
      </c>
      <c r="AO537">
        <v>35.650973196673498</v>
      </c>
      <c r="AP537">
        <v>0.88500000000000001</v>
      </c>
      <c r="AQ537">
        <v>4300</v>
      </c>
      <c r="AR537">
        <v>49.871117419825701</v>
      </c>
      <c r="AS537">
        <v>99181.896436312294</v>
      </c>
      <c r="AT537">
        <v>-183641.101614396</v>
      </c>
      <c r="AU537">
        <v>184167.57944469599</v>
      </c>
      <c r="AV537">
        <v>1000</v>
      </c>
      <c r="AW537">
        <v>0.98199999999999998</v>
      </c>
      <c r="AX537">
        <v>-5555.0036194139302</v>
      </c>
      <c r="AY537">
        <v>99239.769323188098</v>
      </c>
      <c r="AZ537">
        <v>-210290.35318096</v>
      </c>
      <c r="BA537">
        <v>180004.37793194401</v>
      </c>
      <c r="BB537">
        <v>1000</v>
      </c>
      <c r="BC537">
        <v>0.97799999999999998</v>
      </c>
    </row>
    <row r="538" spans="1:55" x14ac:dyDescent="0.25">
      <c r="A538">
        <v>15</v>
      </c>
      <c r="B538" t="s">
        <v>90</v>
      </c>
      <c r="C538">
        <v>2021</v>
      </c>
      <c r="D538" t="s">
        <v>91</v>
      </c>
      <c r="E538" s="3" t="s">
        <v>92</v>
      </c>
      <c r="F538" s="3" t="s">
        <v>93</v>
      </c>
      <c r="G538" s="1" t="s">
        <v>162</v>
      </c>
      <c r="H538" t="s">
        <v>24</v>
      </c>
      <c r="I538" t="s">
        <v>26</v>
      </c>
      <c r="J538" t="s">
        <v>94</v>
      </c>
      <c r="K538" t="s">
        <v>95</v>
      </c>
      <c r="L538" t="s">
        <v>29</v>
      </c>
      <c r="M538" t="s">
        <v>529</v>
      </c>
      <c r="N538" t="s">
        <v>506</v>
      </c>
      <c r="O538" t="s">
        <v>249</v>
      </c>
      <c r="P538" t="s">
        <v>152</v>
      </c>
      <c r="Q538" t="s">
        <v>74</v>
      </c>
      <c r="R538" t="s">
        <v>252</v>
      </c>
      <c r="S538" t="s">
        <v>548</v>
      </c>
      <c r="T538" t="s">
        <v>301</v>
      </c>
      <c r="U538" t="s">
        <v>302</v>
      </c>
      <c r="V538" t="s">
        <v>40</v>
      </c>
      <c r="W538" t="s">
        <v>251</v>
      </c>
      <c r="Z538">
        <v>96</v>
      </c>
      <c r="AA538" t="s">
        <v>546</v>
      </c>
      <c r="AB538">
        <v>1</v>
      </c>
      <c r="AC538" t="s">
        <v>317</v>
      </c>
      <c r="AD538">
        <v>1</v>
      </c>
      <c r="AF538" t="str">
        <f t="shared" si="97"/>
        <v>NA</v>
      </c>
      <c r="AG538" t="str">
        <f t="shared" si="104"/>
        <v>NA</v>
      </c>
      <c r="AH538" t="str">
        <f t="shared" si="99"/>
        <v>NA</v>
      </c>
      <c r="AI538" t="str">
        <f t="shared" si="105"/>
        <v>NA</v>
      </c>
      <c r="AJ538">
        <f t="shared" si="100"/>
        <v>0</v>
      </c>
      <c r="AK538">
        <f t="shared" si="101"/>
        <v>0</v>
      </c>
      <c r="AL538">
        <f t="shared" ref="AL538:AL600" si="106">IF(AM538="NA","NA",IF(AM538&lt;0.05,1,0))</f>
        <v>0</v>
      </c>
      <c r="AM538">
        <f t="shared" si="103"/>
        <v>9.5999999999999974E-2</v>
      </c>
      <c r="AN538">
        <v>-4.2687905649232999E-2</v>
      </c>
      <c r="AO538">
        <v>11.621694567909801</v>
      </c>
      <c r="AP538">
        <v>0.90400000000000003</v>
      </c>
      <c r="AQ538">
        <v>2361</v>
      </c>
      <c r="AR538">
        <v>2423.91735909718</v>
      </c>
      <c r="AS538">
        <v>98521.9561256288</v>
      </c>
      <c r="AT538">
        <v>-180547.69695358499</v>
      </c>
      <c r="AU538">
        <v>199218.057985547</v>
      </c>
      <c r="AV538">
        <v>999.17143589141301</v>
      </c>
      <c r="AW538">
        <v>0.996</v>
      </c>
      <c r="AX538">
        <v>3591.9040593684799</v>
      </c>
      <c r="AY538">
        <v>101515.849160186</v>
      </c>
      <c r="AZ538">
        <v>-226168.239776481</v>
      </c>
      <c r="BA538">
        <v>174352.07900296501</v>
      </c>
      <c r="BB538">
        <v>1101.5296642743599</v>
      </c>
      <c r="BC538">
        <v>0.97199999999999998</v>
      </c>
    </row>
    <row r="539" spans="1:55" x14ac:dyDescent="0.25">
      <c r="A539">
        <v>15</v>
      </c>
      <c r="B539" t="s">
        <v>90</v>
      </c>
      <c r="C539">
        <v>2021</v>
      </c>
      <c r="D539" t="s">
        <v>91</v>
      </c>
      <c r="E539" s="3" t="s">
        <v>92</v>
      </c>
      <c r="F539" s="3" t="s">
        <v>93</v>
      </c>
      <c r="G539" s="1" t="s">
        <v>162</v>
      </c>
      <c r="H539" t="s">
        <v>24</v>
      </c>
      <c r="I539" t="s">
        <v>26</v>
      </c>
      <c r="J539" t="s">
        <v>94</v>
      </c>
      <c r="K539" t="s">
        <v>95</v>
      </c>
      <c r="L539" t="s">
        <v>29</v>
      </c>
      <c r="M539" t="s">
        <v>529</v>
      </c>
      <c r="N539" t="s">
        <v>506</v>
      </c>
      <c r="O539" t="s">
        <v>249</v>
      </c>
      <c r="P539" t="s">
        <v>152</v>
      </c>
      <c r="Q539" t="s">
        <v>74</v>
      </c>
      <c r="R539" t="s">
        <v>252</v>
      </c>
      <c r="S539" t="s">
        <v>548</v>
      </c>
      <c r="T539" t="s">
        <v>303</v>
      </c>
      <c r="U539" t="s">
        <v>304</v>
      </c>
      <c r="V539" t="s">
        <v>40</v>
      </c>
      <c r="W539" t="s">
        <v>251</v>
      </c>
      <c r="Z539">
        <v>97</v>
      </c>
      <c r="AA539" t="s">
        <v>546</v>
      </c>
      <c r="AB539">
        <v>1</v>
      </c>
      <c r="AC539" t="s">
        <v>317</v>
      </c>
      <c r="AD539">
        <v>1</v>
      </c>
      <c r="AF539" t="str">
        <f t="shared" ref="AF539:AF602" si="107">IF(AR539="NA","MISSING DATA",IF(AK539,IF(AL539,IF(AX539&lt;0,"stabilising","disruptive"),IF(AJ539,IF(AR539&gt;0,"positive directional","negative directional"),"not in range")),IF(AJ539,IF(AR539&gt;0,"positive directional","negative directional"),"NA")))</f>
        <v>NA</v>
      </c>
      <c r="AG539" t="str">
        <f t="shared" si="104"/>
        <v>NA</v>
      </c>
      <c r="AH539" t="str">
        <f t="shared" si="99"/>
        <v>NA</v>
      </c>
      <c r="AI539" t="str">
        <f t="shared" si="105"/>
        <v>NA</v>
      </c>
      <c r="AJ539">
        <f t="shared" si="100"/>
        <v>0</v>
      </c>
      <c r="AK539">
        <f t="shared" si="101"/>
        <v>0</v>
      </c>
      <c r="AL539">
        <f t="shared" si="106"/>
        <v>0</v>
      </c>
      <c r="AM539">
        <f t="shared" si="103"/>
        <v>0.10199999999999998</v>
      </c>
      <c r="AN539">
        <v>-1.9694860986924499E-2</v>
      </c>
      <c r="AO539">
        <v>78.707545576296397</v>
      </c>
      <c r="AP539">
        <v>0.89800000000000002</v>
      </c>
      <c r="AQ539">
        <v>2361</v>
      </c>
      <c r="AR539">
        <v>-2992.6257020498301</v>
      </c>
      <c r="AS539">
        <v>99688.717737283107</v>
      </c>
      <c r="AT539">
        <v>-183475.44680873799</v>
      </c>
      <c r="AU539">
        <v>205324.08926797399</v>
      </c>
      <c r="AV539">
        <v>1000</v>
      </c>
      <c r="AW539">
        <v>0.95799999999999996</v>
      </c>
      <c r="AX539">
        <v>-3584.12231309662</v>
      </c>
      <c r="AY539">
        <v>99989.014669630604</v>
      </c>
      <c r="AZ539">
        <v>-190731.41334901599</v>
      </c>
      <c r="BA539">
        <v>198052.92687212201</v>
      </c>
      <c r="BB539">
        <v>1000</v>
      </c>
      <c r="BC539">
        <v>0.97</v>
      </c>
    </row>
    <row r="540" spans="1:55" x14ac:dyDescent="0.25">
      <c r="A540">
        <v>15</v>
      </c>
      <c r="B540" t="s">
        <v>90</v>
      </c>
      <c r="C540">
        <v>2021</v>
      </c>
      <c r="D540" t="s">
        <v>91</v>
      </c>
      <c r="E540" s="3" t="s">
        <v>92</v>
      </c>
      <c r="F540" s="3" t="s">
        <v>93</v>
      </c>
      <c r="G540" s="1" t="s">
        <v>162</v>
      </c>
      <c r="H540" t="s">
        <v>24</v>
      </c>
      <c r="I540" t="s">
        <v>26</v>
      </c>
      <c r="J540" t="s">
        <v>94</v>
      </c>
      <c r="K540" t="s">
        <v>95</v>
      </c>
      <c r="L540" t="s">
        <v>29</v>
      </c>
      <c r="M540" t="s">
        <v>530</v>
      </c>
      <c r="N540" t="s">
        <v>506</v>
      </c>
      <c r="O540" t="s">
        <v>249</v>
      </c>
      <c r="P540" t="s">
        <v>152</v>
      </c>
      <c r="Q540" t="s">
        <v>74</v>
      </c>
      <c r="R540" t="s">
        <v>252</v>
      </c>
      <c r="S540" t="s">
        <v>548</v>
      </c>
      <c r="T540" t="s">
        <v>299</v>
      </c>
      <c r="U540" t="s">
        <v>305</v>
      </c>
      <c r="V540" t="s">
        <v>40</v>
      </c>
      <c r="W540" t="s">
        <v>251</v>
      </c>
      <c r="Z540">
        <v>98</v>
      </c>
      <c r="AA540" t="s">
        <v>546</v>
      </c>
      <c r="AB540">
        <v>1</v>
      </c>
      <c r="AC540" t="s">
        <v>317</v>
      </c>
      <c r="AD540">
        <v>1</v>
      </c>
      <c r="AF540" t="str">
        <f t="shared" si="107"/>
        <v>NA</v>
      </c>
      <c r="AG540" t="str">
        <f t="shared" si="104"/>
        <v>NA</v>
      </c>
      <c r="AH540" t="str">
        <f t="shared" si="99"/>
        <v>NA</v>
      </c>
      <c r="AI540" t="str">
        <f t="shared" si="105"/>
        <v>NA</v>
      </c>
      <c r="AJ540">
        <f t="shared" si="100"/>
        <v>0</v>
      </c>
      <c r="AK540">
        <f t="shared" si="101"/>
        <v>0</v>
      </c>
      <c r="AL540">
        <f t="shared" si="106"/>
        <v>0</v>
      </c>
      <c r="AM540">
        <f t="shared" si="103"/>
        <v>8.7999999999999967E-2</v>
      </c>
      <c r="AN540">
        <v>-3.9407171442571699E-2</v>
      </c>
      <c r="AO540">
        <v>22.645447346073102</v>
      </c>
      <c r="AP540">
        <v>0.91200000000000003</v>
      </c>
      <c r="AQ540">
        <v>1546</v>
      </c>
      <c r="AR540">
        <v>3487.3567883403398</v>
      </c>
      <c r="AS540">
        <v>95562.705778952703</v>
      </c>
      <c r="AT540">
        <v>-184849.75057475499</v>
      </c>
      <c r="AU540">
        <v>185795.532662768</v>
      </c>
      <c r="AV540">
        <v>1000</v>
      </c>
      <c r="AW540">
        <v>0.97199999999999998</v>
      </c>
      <c r="AX540">
        <v>-7240.1925183051299</v>
      </c>
      <c r="AY540">
        <v>104120.933928995</v>
      </c>
      <c r="AZ540">
        <v>-208138.042743303</v>
      </c>
      <c r="BA540">
        <v>199007.92596620499</v>
      </c>
      <c r="BB540">
        <v>1000</v>
      </c>
      <c r="BC540">
        <v>0.94</v>
      </c>
    </row>
    <row r="541" spans="1:55" x14ac:dyDescent="0.25">
      <c r="A541">
        <v>15</v>
      </c>
      <c r="B541" t="s">
        <v>90</v>
      </c>
      <c r="C541">
        <v>2021</v>
      </c>
      <c r="D541" t="s">
        <v>91</v>
      </c>
      <c r="E541" s="3" t="s">
        <v>92</v>
      </c>
      <c r="F541" s="3" t="s">
        <v>93</v>
      </c>
      <c r="G541" s="1" t="s">
        <v>162</v>
      </c>
      <c r="H541" t="s">
        <v>24</v>
      </c>
      <c r="I541" t="s">
        <v>26</v>
      </c>
      <c r="J541" t="s">
        <v>94</v>
      </c>
      <c r="K541" t="s">
        <v>95</v>
      </c>
      <c r="L541" t="s">
        <v>29</v>
      </c>
      <c r="M541" t="s">
        <v>530</v>
      </c>
      <c r="N541" t="s">
        <v>506</v>
      </c>
      <c r="O541" t="s">
        <v>249</v>
      </c>
      <c r="P541" t="s">
        <v>152</v>
      </c>
      <c r="Q541" t="s">
        <v>74</v>
      </c>
      <c r="R541" t="s">
        <v>252</v>
      </c>
      <c r="S541" t="s">
        <v>548</v>
      </c>
      <c r="T541" t="s">
        <v>300</v>
      </c>
      <c r="U541" t="s">
        <v>306</v>
      </c>
      <c r="V541" t="s">
        <v>40</v>
      </c>
      <c r="W541" t="s">
        <v>251</v>
      </c>
      <c r="Z541">
        <v>99</v>
      </c>
      <c r="AA541" t="s">
        <v>546</v>
      </c>
      <c r="AB541">
        <v>1</v>
      </c>
      <c r="AC541" t="s">
        <v>317</v>
      </c>
      <c r="AD541">
        <v>1</v>
      </c>
      <c r="AF541" t="str">
        <f t="shared" si="107"/>
        <v>NA</v>
      </c>
      <c r="AG541" t="str">
        <f t="shared" si="104"/>
        <v>NA</v>
      </c>
      <c r="AH541" t="str">
        <f t="shared" si="99"/>
        <v>NA</v>
      </c>
      <c r="AI541" t="str">
        <f t="shared" si="105"/>
        <v>NA</v>
      </c>
      <c r="AJ541">
        <f t="shared" si="100"/>
        <v>0</v>
      </c>
      <c r="AK541">
        <f t="shared" si="101"/>
        <v>0</v>
      </c>
      <c r="AL541">
        <f t="shared" si="106"/>
        <v>0</v>
      </c>
      <c r="AM541">
        <f t="shared" si="103"/>
        <v>0.124</v>
      </c>
      <c r="AN541">
        <v>2.6590648964648699E-2</v>
      </c>
      <c r="AO541">
        <v>21.5464735431948</v>
      </c>
      <c r="AP541">
        <v>0.876</v>
      </c>
      <c r="AQ541">
        <v>2340</v>
      </c>
      <c r="AR541">
        <v>-2290.1910554956798</v>
      </c>
      <c r="AS541">
        <v>99639.523523581607</v>
      </c>
      <c r="AT541">
        <v>-174216.440541246</v>
      </c>
      <c r="AU541">
        <v>212784.70570614701</v>
      </c>
      <c r="AV541">
        <v>881.79395693288495</v>
      </c>
      <c r="AW541">
        <v>0.96599999999999997</v>
      </c>
      <c r="AX541">
        <v>-1646.02360949187</v>
      </c>
      <c r="AY541">
        <v>99608.865664214798</v>
      </c>
      <c r="AZ541">
        <v>-188657.11088757101</v>
      </c>
      <c r="BA541">
        <v>192166.89685720901</v>
      </c>
      <c r="BB541">
        <v>888.15425159697395</v>
      </c>
      <c r="BC541">
        <v>0.96</v>
      </c>
    </row>
    <row r="542" spans="1:55" x14ac:dyDescent="0.25">
      <c r="A542">
        <v>15</v>
      </c>
      <c r="B542" t="s">
        <v>90</v>
      </c>
      <c r="C542">
        <v>2021</v>
      </c>
      <c r="D542" t="s">
        <v>91</v>
      </c>
      <c r="E542" s="3" t="s">
        <v>92</v>
      </c>
      <c r="F542" s="3" t="s">
        <v>93</v>
      </c>
      <c r="G542" s="1" t="s">
        <v>162</v>
      </c>
      <c r="H542" t="s">
        <v>24</v>
      </c>
      <c r="I542" t="s">
        <v>26</v>
      </c>
      <c r="J542" t="s">
        <v>94</v>
      </c>
      <c r="K542" t="s">
        <v>95</v>
      </c>
      <c r="L542" t="s">
        <v>29</v>
      </c>
      <c r="M542" t="s">
        <v>530</v>
      </c>
      <c r="N542" t="s">
        <v>506</v>
      </c>
      <c r="O542" t="s">
        <v>249</v>
      </c>
      <c r="P542" t="s">
        <v>152</v>
      </c>
      <c r="Q542" t="s">
        <v>74</v>
      </c>
      <c r="R542" t="s">
        <v>252</v>
      </c>
      <c r="S542" t="s">
        <v>548</v>
      </c>
      <c r="T542" t="s">
        <v>250</v>
      </c>
      <c r="U542" t="s">
        <v>253</v>
      </c>
      <c r="V542" t="s">
        <v>40</v>
      </c>
      <c r="W542" t="s">
        <v>251</v>
      </c>
      <c r="Z542">
        <v>100</v>
      </c>
      <c r="AA542" t="s">
        <v>546</v>
      </c>
      <c r="AB542">
        <v>1</v>
      </c>
      <c r="AC542" t="s">
        <v>317</v>
      </c>
      <c r="AD542">
        <v>1</v>
      </c>
      <c r="AF542" t="str">
        <f t="shared" si="107"/>
        <v>NA</v>
      </c>
      <c r="AG542" t="str">
        <f t="shared" si="104"/>
        <v>NA</v>
      </c>
      <c r="AH542" t="str">
        <f t="shared" si="99"/>
        <v>NA</v>
      </c>
      <c r="AI542" t="str">
        <f t="shared" si="105"/>
        <v>NA</v>
      </c>
      <c r="AJ542">
        <f t="shared" si="100"/>
        <v>0</v>
      </c>
      <c r="AK542">
        <f t="shared" si="101"/>
        <v>0</v>
      </c>
      <c r="AL542">
        <f t="shared" si="106"/>
        <v>0</v>
      </c>
      <c r="AM542">
        <f t="shared" si="103"/>
        <v>9.2999999999999972E-2</v>
      </c>
      <c r="AN542">
        <v>2.9707658619238402E-2</v>
      </c>
      <c r="AO542">
        <v>9.7989960053106504</v>
      </c>
      <c r="AP542">
        <v>0.90700000000000003</v>
      </c>
      <c r="AQ542">
        <v>4300</v>
      </c>
      <c r="AR542">
        <v>3458.6192427517199</v>
      </c>
      <c r="AS542">
        <v>100201.287198472</v>
      </c>
      <c r="AT542">
        <v>-172603.29760042799</v>
      </c>
      <c r="AU542">
        <v>204795.17183846899</v>
      </c>
      <c r="AV542">
        <v>1000</v>
      </c>
      <c r="AW542">
        <v>0.996</v>
      </c>
      <c r="AX542">
        <v>-1567.12497859936</v>
      </c>
      <c r="AY542">
        <v>101346.473882928</v>
      </c>
      <c r="AZ542">
        <v>-192243.37273591</v>
      </c>
      <c r="BA542">
        <v>194702.005317829</v>
      </c>
      <c r="BB542">
        <v>1099.9895654172501</v>
      </c>
      <c r="BC542">
        <v>0.98399999999999999</v>
      </c>
    </row>
    <row r="543" spans="1:55" x14ac:dyDescent="0.25">
      <c r="A543">
        <v>15</v>
      </c>
      <c r="B543" t="s">
        <v>90</v>
      </c>
      <c r="C543">
        <v>2021</v>
      </c>
      <c r="D543" t="s">
        <v>91</v>
      </c>
      <c r="E543" s="3" t="s">
        <v>92</v>
      </c>
      <c r="F543" s="3" t="s">
        <v>93</v>
      </c>
      <c r="G543" s="1" t="s">
        <v>162</v>
      </c>
      <c r="H543" t="s">
        <v>24</v>
      </c>
      <c r="I543" t="s">
        <v>26</v>
      </c>
      <c r="J543" t="s">
        <v>94</v>
      </c>
      <c r="K543" t="s">
        <v>95</v>
      </c>
      <c r="L543" t="s">
        <v>29</v>
      </c>
      <c r="M543" t="s">
        <v>530</v>
      </c>
      <c r="N543" t="s">
        <v>506</v>
      </c>
      <c r="O543" t="s">
        <v>249</v>
      </c>
      <c r="P543" t="s">
        <v>152</v>
      </c>
      <c r="Q543" t="s">
        <v>74</v>
      </c>
      <c r="R543" t="s">
        <v>252</v>
      </c>
      <c r="S543" t="s">
        <v>548</v>
      </c>
      <c r="T543" t="s">
        <v>301</v>
      </c>
      <c r="U543" t="s">
        <v>302</v>
      </c>
      <c r="V543" t="s">
        <v>40</v>
      </c>
      <c r="W543" t="s">
        <v>251</v>
      </c>
      <c r="Z543">
        <v>101</v>
      </c>
      <c r="AA543" t="s">
        <v>546</v>
      </c>
      <c r="AB543">
        <v>1</v>
      </c>
      <c r="AC543" t="s">
        <v>317</v>
      </c>
      <c r="AD543">
        <v>1</v>
      </c>
      <c r="AF543" t="str">
        <f t="shared" si="107"/>
        <v>NA</v>
      </c>
      <c r="AG543" t="str">
        <f t="shared" si="104"/>
        <v>NA</v>
      </c>
      <c r="AH543" t="str">
        <f t="shared" si="99"/>
        <v>NA</v>
      </c>
      <c r="AI543" t="str">
        <f t="shared" si="105"/>
        <v>NA</v>
      </c>
      <c r="AJ543">
        <f t="shared" si="100"/>
        <v>0</v>
      </c>
      <c r="AK543">
        <f t="shared" si="101"/>
        <v>0</v>
      </c>
      <c r="AL543">
        <f t="shared" si="106"/>
        <v>0</v>
      </c>
      <c r="AM543">
        <f t="shared" si="103"/>
        <v>0.10199999999999998</v>
      </c>
      <c r="AN543">
        <v>-1.7692512182397101E-2</v>
      </c>
      <c r="AO543">
        <v>144.89273713322299</v>
      </c>
      <c r="AP543">
        <v>0.89800000000000002</v>
      </c>
      <c r="AQ543">
        <v>2361</v>
      </c>
      <c r="AR543">
        <v>-5911.8587201691698</v>
      </c>
      <c r="AS543">
        <v>96734.700241768398</v>
      </c>
      <c r="AT543">
        <v>-184515.22771163401</v>
      </c>
      <c r="AU543">
        <v>190909.22312825499</v>
      </c>
      <c r="AV543">
        <v>1121.69398298855</v>
      </c>
      <c r="AW543">
        <v>0.96</v>
      </c>
      <c r="AX543">
        <v>4906.3415725158802</v>
      </c>
      <c r="AY543">
        <v>102008.471416274</v>
      </c>
      <c r="AZ543">
        <v>-175645.27712866</v>
      </c>
      <c r="BA543">
        <v>224460.749281172</v>
      </c>
      <c r="BB543">
        <v>1000</v>
      </c>
      <c r="BC543">
        <v>0.95</v>
      </c>
    </row>
    <row r="544" spans="1:55" x14ac:dyDescent="0.25">
      <c r="A544">
        <v>15</v>
      </c>
      <c r="B544" t="s">
        <v>90</v>
      </c>
      <c r="C544">
        <v>2021</v>
      </c>
      <c r="D544" t="s">
        <v>91</v>
      </c>
      <c r="E544" s="3" t="s">
        <v>92</v>
      </c>
      <c r="F544" s="3" t="s">
        <v>93</v>
      </c>
      <c r="G544" s="1" t="s">
        <v>162</v>
      </c>
      <c r="H544" t="s">
        <v>24</v>
      </c>
      <c r="I544" t="s">
        <v>26</v>
      </c>
      <c r="J544" t="s">
        <v>94</v>
      </c>
      <c r="K544" t="s">
        <v>95</v>
      </c>
      <c r="L544" t="s">
        <v>29</v>
      </c>
      <c r="M544" t="s">
        <v>530</v>
      </c>
      <c r="N544" t="s">
        <v>506</v>
      </c>
      <c r="O544" t="s">
        <v>249</v>
      </c>
      <c r="P544" t="s">
        <v>152</v>
      </c>
      <c r="Q544" t="s">
        <v>74</v>
      </c>
      <c r="R544" t="s">
        <v>252</v>
      </c>
      <c r="S544" t="s">
        <v>548</v>
      </c>
      <c r="T544" t="s">
        <v>303</v>
      </c>
      <c r="U544" t="s">
        <v>304</v>
      </c>
      <c r="V544" t="s">
        <v>40</v>
      </c>
      <c r="W544" t="s">
        <v>251</v>
      </c>
      <c r="Z544">
        <v>102</v>
      </c>
      <c r="AA544" t="s">
        <v>546</v>
      </c>
      <c r="AB544">
        <v>1</v>
      </c>
      <c r="AC544" t="s">
        <v>317</v>
      </c>
      <c r="AD544">
        <v>1</v>
      </c>
      <c r="AF544" t="str">
        <f t="shared" si="107"/>
        <v>NA</v>
      </c>
      <c r="AG544" t="str">
        <f t="shared" si="104"/>
        <v>NA</v>
      </c>
      <c r="AH544" t="str">
        <f t="shared" si="99"/>
        <v>NA</v>
      </c>
      <c r="AI544" t="str">
        <f t="shared" si="105"/>
        <v>NA</v>
      </c>
      <c r="AJ544">
        <f t="shared" si="100"/>
        <v>0</v>
      </c>
      <c r="AK544">
        <f t="shared" si="101"/>
        <v>0</v>
      </c>
      <c r="AL544">
        <f t="shared" si="106"/>
        <v>0</v>
      </c>
      <c r="AM544">
        <f t="shared" si="103"/>
        <v>0.10699999999999998</v>
      </c>
      <c r="AN544">
        <v>3.7688343074560898E-2</v>
      </c>
      <c r="AO544">
        <v>7.6689599769411601</v>
      </c>
      <c r="AP544">
        <v>0.89300000000000002</v>
      </c>
      <c r="AQ544">
        <v>2361</v>
      </c>
      <c r="AR544">
        <v>2854.2178510860399</v>
      </c>
      <c r="AS544">
        <v>102461.04565941999</v>
      </c>
      <c r="AT544">
        <v>-200857.705712756</v>
      </c>
      <c r="AU544">
        <v>196395.172866965</v>
      </c>
      <c r="AV544">
        <v>872.91251619267496</v>
      </c>
      <c r="AW544">
        <v>0.98399999999999999</v>
      </c>
      <c r="AX544">
        <v>759.00891105804601</v>
      </c>
      <c r="AY544">
        <v>95006.535688752905</v>
      </c>
      <c r="AZ544">
        <v>-185942.51247035901</v>
      </c>
      <c r="BA544">
        <v>182225.52556610701</v>
      </c>
      <c r="BB544">
        <v>999.99999999999898</v>
      </c>
      <c r="BC544">
        <v>0.99199999999999999</v>
      </c>
    </row>
    <row r="545" spans="1:55" x14ac:dyDescent="0.25">
      <c r="A545">
        <v>15</v>
      </c>
      <c r="B545" t="s">
        <v>90</v>
      </c>
      <c r="C545">
        <v>2021</v>
      </c>
      <c r="D545" t="s">
        <v>91</v>
      </c>
      <c r="E545" s="3" t="s">
        <v>92</v>
      </c>
      <c r="F545" s="3" t="s">
        <v>93</v>
      </c>
      <c r="G545" s="1" t="s">
        <v>162</v>
      </c>
      <c r="H545" t="s">
        <v>24</v>
      </c>
      <c r="I545" t="s">
        <v>26</v>
      </c>
      <c r="J545" t="s">
        <v>94</v>
      </c>
      <c r="K545" t="s">
        <v>95</v>
      </c>
      <c r="L545" t="s">
        <v>29</v>
      </c>
      <c r="M545" t="s">
        <v>531</v>
      </c>
      <c r="N545" t="s">
        <v>506</v>
      </c>
      <c r="O545" t="s">
        <v>249</v>
      </c>
      <c r="P545" t="s">
        <v>152</v>
      </c>
      <c r="Q545" t="s">
        <v>74</v>
      </c>
      <c r="R545" t="s">
        <v>252</v>
      </c>
      <c r="S545" t="s">
        <v>548</v>
      </c>
      <c r="T545" t="s">
        <v>299</v>
      </c>
      <c r="U545" t="s">
        <v>305</v>
      </c>
      <c r="V545" t="s">
        <v>40</v>
      </c>
      <c r="W545" t="s">
        <v>251</v>
      </c>
      <c r="Z545">
        <v>103</v>
      </c>
      <c r="AA545" t="s">
        <v>546</v>
      </c>
      <c r="AB545">
        <v>1</v>
      </c>
      <c r="AC545" t="s">
        <v>317</v>
      </c>
      <c r="AD545">
        <v>1</v>
      </c>
      <c r="AF545" t="str">
        <f t="shared" si="107"/>
        <v>NA</v>
      </c>
      <c r="AG545" t="str">
        <f t="shared" si="104"/>
        <v>NA</v>
      </c>
      <c r="AH545" t="str">
        <f t="shared" si="99"/>
        <v>NA</v>
      </c>
      <c r="AI545" t="str">
        <f t="shared" si="105"/>
        <v>NA</v>
      </c>
      <c r="AJ545">
        <f t="shared" si="100"/>
        <v>0</v>
      </c>
      <c r="AK545">
        <f t="shared" si="101"/>
        <v>0</v>
      </c>
      <c r="AL545">
        <f t="shared" si="106"/>
        <v>0</v>
      </c>
      <c r="AM545">
        <f t="shared" si="103"/>
        <v>0.10699999999999998</v>
      </c>
      <c r="AN545">
        <v>2.3412695398726899E-3</v>
      </c>
      <c r="AO545">
        <v>31.637565402918</v>
      </c>
      <c r="AP545">
        <v>0.89300000000000002</v>
      </c>
      <c r="AQ545">
        <v>1546</v>
      </c>
      <c r="AR545">
        <v>-2861.7536927389501</v>
      </c>
      <c r="AS545">
        <v>99018.536172185297</v>
      </c>
      <c r="AT545">
        <v>-210007.09840673301</v>
      </c>
      <c r="AU545">
        <v>172783.458830227</v>
      </c>
      <c r="AV545">
        <v>1114.2981870169899</v>
      </c>
      <c r="AW545">
        <v>0.95799999999999996</v>
      </c>
      <c r="AX545">
        <v>1534.47935243449</v>
      </c>
      <c r="AY545">
        <v>99902.492974201101</v>
      </c>
      <c r="AZ545">
        <v>-187215.843957737</v>
      </c>
      <c r="BA545">
        <v>182508.04540923599</v>
      </c>
      <c r="BB545">
        <v>1000</v>
      </c>
      <c r="BC545">
        <v>0.996</v>
      </c>
    </row>
    <row r="546" spans="1:55" x14ac:dyDescent="0.25">
      <c r="A546">
        <v>15</v>
      </c>
      <c r="B546" t="s">
        <v>90</v>
      </c>
      <c r="C546">
        <v>2021</v>
      </c>
      <c r="D546" t="s">
        <v>91</v>
      </c>
      <c r="E546" s="3" t="s">
        <v>92</v>
      </c>
      <c r="F546" s="3" t="s">
        <v>93</v>
      </c>
      <c r="G546" s="1" t="s">
        <v>162</v>
      </c>
      <c r="H546" t="s">
        <v>24</v>
      </c>
      <c r="I546" t="s">
        <v>26</v>
      </c>
      <c r="J546" t="s">
        <v>94</v>
      </c>
      <c r="K546" t="s">
        <v>95</v>
      </c>
      <c r="L546" t="s">
        <v>29</v>
      </c>
      <c r="M546" t="s">
        <v>531</v>
      </c>
      <c r="N546" t="s">
        <v>506</v>
      </c>
      <c r="O546" t="s">
        <v>249</v>
      </c>
      <c r="P546" t="s">
        <v>152</v>
      </c>
      <c r="Q546" t="s">
        <v>74</v>
      </c>
      <c r="R546" t="s">
        <v>252</v>
      </c>
      <c r="S546" t="s">
        <v>548</v>
      </c>
      <c r="T546" t="s">
        <v>300</v>
      </c>
      <c r="U546" t="s">
        <v>306</v>
      </c>
      <c r="V546" t="s">
        <v>40</v>
      </c>
      <c r="W546" t="s">
        <v>251</v>
      </c>
      <c r="Z546">
        <v>104</v>
      </c>
      <c r="AA546" t="s">
        <v>546</v>
      </c>
      <c r="AB546">
        <v>1</v>
      </c>
      <c r="AC546" t="s">
        <v>317</v>
      </c>
      <c r="AD546">
        <v>1</v>
      </c>
      <c r="AF546" t="str">
        <f t="shared" si="107"/>
        <v>NA</v>
      </c>
      <c r="AG546" t="str">
        <f t="shared" si="104"/>
        <v>NA</v>
      </c>
      <c r="AH546" t="str">
        <f t="shared" si="99"/>
        <v>NA</v>
      </c>
      <c r="AI546" t="str">
        <f t="shared" si="105"/>
        <v>NA</v>
      </c>
      <c r="AJ546">
        <f t="shared" si="100"/>
        <v>0</v>
      </c>
      <c r="AK546">
        <f t="shared" si="101"/>
        <v>0</v>
      </c>
      <c r="AL546">
        <f t="shared" si="106"/>
        <v>0</v>
      </c>
      <c r="AM546">
        <f t="shared" ref="AM546:AM608" si="108">IF(AP546="NA","NA",1-AP546)</f>
        <v>9.099999999999997E-2</v>
      </c>
      <c r="AN546">
        <v>3.6547490740531101E-3</v>
      </c>
      <c r="AO546">
        <v>1525.9986430142999</v>
      </c>
      <c r="AP546">
        <v>0.90900000000000003</v>
      </c>
      <c r="AQ546">
        <v>2340</v>
      </c>
      <c r="AR546">
        <v>-1823.22707720177</v>
      </c>
      <c r="AS546">
        <v>100613.341226406</v>
      </c>
      <c r="AT546">
        <v>-187022.768800127</v>
      </c>
      <c r="AU546">
        <v>197023.11601096601</v>
      </c>
      <c r="AV546">
        <v>999.99999999999898</v>
      </c>
      <c r="AW546">
        <v>0.96399999999999997</v>
      </c>
      <c r="AX546">
        <v>1644.09676069075</v>
      </c>
      <c r="AY546">
        <v>102445.791124678</v>
      </c>
      <c r="AZ546">
        <v>-185558.93832399001</v>
      </c>
      <c r="BA546">
        <v>206044.30904666599</v>
      </c>
      <c r="BB546">
        <v>1000</v>
      </c>
      <c r="BC546">
        <v>0.99199999999999999</v>
      </c>
    </row>
    <row r="547" spans="1:55" x14ac:dyDescent="0.25">
      <c r="A547">
        <v>15</v>
      </c>
      <c r="B547" t="s">
        <v>90</v>
      </c>
      <c r="C547">
        <v>2021</v>
      </c>
      <c r="D547" t="s">
        <v>91</v>
      </c>
      <c r="E547" s="3" t="s">
        <v>92</v>
      </c>
      <c r="F547" s="3" t="s">
        <v>93</v>
      </c>
      <c r="G547" s="1" t="s">
        <v>162</v>
      </c>
      <c r="H547" t="s">
        <v>24</v>
      </c>
      <c r="I547" t="s">
        <v>26</v>
      </c>
      <c r="J547" t="s">
        <v>94</v>
      </c>
      <c r="K547" t="s">
        <v>95</v>
      </c>
      <c r="L547" t="s">
        <v>29</v>
      </c>
      <c r="M547" t="s">
        <v>531</v>
      </c>
      <c r="N547" t="s">
        <v>506</v>
      </c>
      <c r="O547" t="s">
        <v>249</v>
      </c>
      <c r="P547" t="s">
        <v>152</v>
      </c>
      <c r="Q547" t="s">
        <v>74</v>
      </c>
      <c r="R547" t="s">
        <v>252</v>
      </c>
      <c r="S547" t="s">
        <v>548</v>
      </c>
      <c r="T547" t="s">
        <v>250</v>
      </c>
      <c r="U547" t="s">
        <v>253</v>
      </c>
      <c r="V547" t="s">
        <v>40</v>
      </c>
      <c r="W547" t="s">
        <v>251</v>
      </c>
      <c r="Z547">
        <v>105</v>
      </c>
      <c r="AA547" t="s">
        <v>546</v>
      </c>
      <c r="AB547">
        <v>1</v>
      </c>
      <c r="AC547" t="s">
        <v>317</v>
      </c>
      <c r="AD547">
        <v>1</v>
      </c>
      <c r="AF547" t="str">
        <f t="shared" si="107"/>
        <v>NA</v>
      </c>
      <c r="AG547" t="str">
        <f t="shared" si="104"/>
        <v>NA</v>
      </c>
      <c r="AH547" t="str">
        <f t="shared" ref="AH547:AH610" si="109">IF(AF547="NA","NA",IF(AF547="MISSING DATA","NA",IF(OR(AF547="positive directional",AF547="negative directional"),AR547,2*AX547)))</f>
        <v>NA</v>
      </c>
      <c r="AI547" t="str">
        <f t="shared" si="105"/>
        <v>NA</v>
      </c>
      <c r="AJ547">
        <f t="shared" ref="AJ547:AJ610" si="110">IF(AW547&lt;0.05,1,0)</f>
        <v>0</v>
      </c>
      <c r="AK547">
        <f t="shared" ref="AK547:AK610" si="111">IF(BC547&lt;0.05,1,0)</f>
        <v>0</v>
      </c>
      <c r="AL547">
        <f t="shared" si="106"/>
        <v>0</v>
      </c>
      <c r="AM547">
        <f t="shared" si="108"/>
        <v>9.9999999999999978E-2</v>
      </c>
      <c r="AN547">
        <v>3.4873483649679897E-2</v>
      </c>
      <c r="AO547">
        <v>39.051539667806203</v>
      </c>
      <c r="AP547">
        <v>0.9</v>
      </c>
      <c r="AQ547">
        <v>4300</v>
      </c>
      <c r="AR547">
        <v>-1829.10954591411</v>
      </c>
      <c r="AS547">
        <v>102127.484032747</v>
      </c>
      <c r="AT547">
        <v>-202686.16202795299</v>
      </c>
      <c r="AU547">
        <v>186966.08072679199</v>
      </c>
      <c r="AV547">
        <v>1020.68688445934</v>
      </c>
      <c r="AW547">
        <v>0.95599999999999996</v>
      </c>
      <c r="AX547">
        <v>-2617.9537070753399</v>
      </c>
      <c r="AY547">
        <v>98466.300593632695</v>
      </c>
      <c r="AZ547">
        <v>-209412.984743807</v>
      </c>
      <c r="BA547">
        <v>165502.79690495299</v>
      </c>
      <c r="BB547">
        <v>1000</v>
      </c>
      <c r="BC547">
        <v>0.998</v>
      </c>
    </row>
    <row r="548" spans="1:55" x14ac:dyDescent="0.25">
      <c r="A548">
        <v>15</v>
      </c>
      <c r="B548" t="s">
        <v>90</v>
      </c>
      <c r="C548">
        <v>2021</v>
      </c>
      <c r="D548" t="s">
        <v>91</v>
      </c>
      <c r="E548" s="3" t="s">
        <v>92</v>
      </c>
      <c r="F548" s="3" t="s">
        <v>93</v>
      </c>
      <c r="G548" s="1" t="s">
        <v>162</v>
      </c>
      <c r="H548" t="s">
        <v>24</v>
      </c>
      <c r="I548" t="s">
        <v>26</v>
      </c>
      <c r="J548" t="s">
        <v>94</v>
      </c>
      <c r="K548" t="s">
        <v>95</v>
      </c>
      <c r="L548" t="s">
        <v>29</v>
      </c>
      <c r="M548" t="s">
        <v>531</v>
      </c>
      <c r="N548" t="s">
        <v>506</v>
      </c>
      <c r="O548" t="s">
        <v>249</v>
      </c>
      <c r="P548" t="s">
        <v>152</v>
      </c>
      <c r="Q548" t="s">
        <v>74</v>
      </c>
      <c r="R548" t="s">
        <v>252</v>
      </c>
      <c r="S548" t="s">
        <v>548</v>
      </c>
      <c r="T548" t="s">
        <v>301</v>
      </c>
      <c r="U548" t="s">
        <v>302</v>
      </c>
      <c r="V548" t="s">
        <v>40</v>
      </c>
      <c r="W548" t="s">
        <v>251</v>
      </c>
      <c r="Z548">
        <v>106</v>
      </c>
      <c r="AA548" t="s">
        <v>546</v>
      </c>
      <c r="AB548">
        <v>1</v>
      </c>
      <c r="AC548" t="s">
        <v>317</v>
      </c>
      <c r="AD548">
        <v>1</v>
      </c>
      <c r="AF548" t="str">
        <f t="shared" si="107"/>
        <v>NA</v>
      </c>
      <c r="AG548" t="str">
        <f t="shared" si="104"/>
        <v>NA</v>
      </c>
      <c r="AH548" t="str">
        <f t="shared" si="109"/>
        <v>NA</v>
      </c>
      <c r="AI548" t="str">
        <f t="shared" si="105"/>
        <v>NA</v>
      </c>
      <c r="AJ548">
        <f t="shared" si="110"/>
        <v>0</v>
      </c>
      <c r="AK548">
        <f t="shared" si="111"/>
        <v>0</v>
      </c>
      <c r="AL548">
        <f t="shared" si="106"/>
        <v>0</v>
      </c>
      <c r="AM548">
        <f t="shared" si="108"/>
        <v>9.7999999999999976E-2</v>
      </c>
      <c r="AN548">
        <v>-2.87751314710262E-3</v>
      </c>
      <c r="AO548">
        <v>19.856988919582701</v>
      </c>
      <c r="AP548">
        <v>0.90200000000000002</v>
      </c>
      <c r="AQ548">
        <v>2361</v>
      </c>
      <c r="AR548">
        <v>-2160.0965204866902</v>
      </c>
      <c r="AS548">
        <v>99342.604184982003</v>
      </c>
      <c r="AT548">
        <v>-201159.27727332001</v>
      </c>
      <c r="AU548">
        <v>182463.38452232099</v>
      </c>
      <c r="AV548">
        <v>1000</v>
      </c>
      <c r="AW548">
        <v>0.97199999999999998</v>
      </c>
      <c r="AX548">
        <v>-5734.2530546827302</v>
      </c>
      <c r="AY548">
        <v>98135.974432661096</v>
      </c>
      <c r="AZ548">
        <v>-207644.52132353099</v>
      </c>
      <c r="BA548">
        <v>175278.58042374699</v>
      </c>
      <c r="BB548">
        <v>1000</v>
      </c>
      <c r="BC548">
        <v>0.95799999999999996</v>
      </c>
    </row>
    <row r="549" spans="1:55" x14ac:dyDescent="0.25">
      <c r="A549">
        <v>15</v>
      </c>
      <c r="B549" t="s">
        <v>90</v>
      </c>
      <c r="C549">
        <v>2021</v>
      </c>
      <c r="D549" t="s">
        <v>91</v>
      </c>
      <c r="E549" s="3" t="s">
        <v>92</v>
      </c>
      <c r="F549" s="3" t="s">
        <v>93</v>
      </c>
      <c r="G549" s="1" t="s">
        <v>162</v>
      </c>
      <c r="H549" t="s">
        <v>24</v>
      </c>
      <c r="I549" t="s">
        <v>26</v>
      </c>
      <c r="J549" t="s">
        <v>94</v>
      </c>
      <c r="K549" t="s">
        <v>95</v>
      </c>
      <c r="L549" t="s">
        <v>29</v>
      </c>
      <c r="M549" t="s">
        <v>531</v>
      </c>
      <c r="N549" t="s">
        <v>506</v>
      </c>
      <c r="O549" t="s">
        <v>249</v>
      </c>
      <c r="P549" t="s">
        <v>152</v>
      </c>
      <c r="Q549" t="s">
        <v>74</v>
      </c>
      <c r="R549" t="s">
        <v>252</v>
      </c>
      <c r="S549" t="s">
        <v>548</v>
      </c>
      <c r="T549" t="s">
        <v>303</v>
      </c>
      <c r="U549" t="s">
        <v>304</v>
      </c>
      <c r="V549" t="s">
        <v>40</v>
      </c>
      <c r="W549" t="s">
        <v>251</v>
      </c>
      <c r="Z549">
        <v>107</v>
      </c>
      <c r="AA549" t="s">
        <v>546</v>
      </c>
      <c r="AB549">
        <v>1</v>
      </c>
      <c r="AC549" t="s">
        <v>317</v>
      </c>
      <c r="AD549">
        <v>1</v>
      </c>
      <c r="AF549" t="str">
        <f t="shared" si="107"/>
        <v>NA</v>
      </c>
      <c r="AG549" t="str">
        <f t="shared" si="104"/>
        <v>NA</v>
      </c>
      <c r="AH549" t="str">
        <f t="shared" si="109"/>
        <v>NA</v>
      </c>
      <c r="AI549" t="str">
        <f t="shared" si="105"/>
        <v>NA</v>
      </c>
      <c r="AJ549">
        <f t="shared" si="110"/>
        <v>0</v>
      </c>
      <c r="AK549">
        <f t="shared" si="111"/>
        <v>0</v>
      </c>
      <c r="AL549">
        <f t="shared" si="106"/>
        <v>0</v>
      </c>
      <c r="AM549">
        <f t="shared" si="108"/>
        <v>9.1999999999999971E-2</v>
      </c>
      <c r="AN549">
        <v>3.5978778739840102E-2</v>
      </c>
      <c r="AO549">
        <v>12.3238159019691</v>
      </c>
      <c r="AP549">
        <v>0.90800000000000003</v>
      </c>
      <c r="AQ549">
        <v>2361</v>
      </c>
      <c r="AR549">
        <v>-1471.54421226882</v>
      </c>
      <c r="AS549">
        <v>96663.527043488095</v>
      </c>
      <c r="AT549">
        <v>-177275.22851811699</v>
      </c>
      <c r="AU549">
        <v>197438.330903297</v>
      </c>
      <c r="AV549">
        <v>1022.21514931336</v>
      </c>
      <c r="AW549">
        <v>0.996</v>
      </c>
      <c r="AX549">
        <v>-7591.3374135568502</v>
      </c>
      <c r="AY549">
        <v>105251.42182316699</v>
      </c>
      <c r="AZ549">
        <v>-201797.584657475</v>
      </c>
      <c r="BA549">
        <v>204951.00914435601</v>
      </c>
      <c r="BB549">
        <v>999.99999999999898</v>
      </c>
      <c r="BC549">
        <v>0.93600000000000005</v>
      </c>
    </row>
    <row r="550" spans="1:55" x14ac:dyDescent="0.25">
      <c r="A550">
        <v>15</v>
      </c>
      <c r="B550" t="s">
        <v>90</v>
      </c>
      <c r="C550">
        <v>2021</v>
      </c>
      <c r="D550" t="s">
        <v>91</v>
      </c>
      <c r="E550" s="3" t="s">
        <v>92</v>
      </c>
      <c r="F550" s="3" t="s">
        <v>93</v>
      </c>
      <c r="G550" s="1" t="s">
        <v>162</v>
      </c>
      <c r="H550" t="s">
        <v>24</v>
      </c>
      <c r="I550" t="s">
        <v>26</v>
      </c>
      <c r="J550" t="s">
        <v>94</v>
      </c>
      <c r="K550" t="s">
        <v>95</v>
      </c>
      <c r="L550" t="s">
        <v>29</v>
      </c>
      <c r="M550" t="s">
        <v>532</v>
      </c>
      <c r="N550" t="s">
        <v>506</v>
      </c>
      <c r="O550" t="s">
        <v>249</v>
      </c>
      <c r="P550" t="s">
        <v>152</v>
      </c>
      <c r="Q550" t="s">
        <v>74</v>
      </c>
      <c r="R550" t="s">
        <v>252</v>
      </c>
      <c r="S550" t="s">
        <v>548</v>
      </c>
      <c r="T550" t="s">
        <v>299</v>
      </c>
      <c r="U550" t="s">
        <v>305</v>
      </c>
      <c r="V550" t="s">
        <v>40</v>
      </c>
      <c r="W550" t="s">
        <v>251</v>
      </c>
      <c r="Z550">
        <v>108</v>
      </c>
      <c r="AA550" t="s">
        <v>546</v>
      </c>
      <c r="AB550">
        <v>1</v>
      </c>
      <c r="AC550" t="s">
        <v>317</v>
      </c>
      <c r="AD550">
        <v>1</v>
      </c>
      <c r="AF550" t="str">
        <f t="shared" si="107"/>
        <v>NA</v>
      </c>
      <c r="AG550" t="str">
        <f t="shared" si="104"/>
        <v>NA</v>
      </c>
      <c r="AH550" t="str">
        <f t="shared" si="109"/>
        <v>NA</v>
      </c>
      <c r="AI550" t="str">
        <f t="shared" si="105"/>
        <v>NA</v>
      </c>
      <c r="AJ550">
        <f t="shared" si="110"/>
        <v>0</v>
      </c>
      <c r="AK550">
        <f t="shared" si="111"/>
        <v>0</v>
      </c>
      <c r="AL550">
        <f t="shared" si="106"/>
        <v>0</v>
      </c>
      <c r="AM550">
        <f t="shared" si="108"/>
        <v>9.9999999999999978E-2</v>
      </c>
      <c r="AN550">
        <v>-1.2138930075318501E-3</v>
      </c>
      <c r="AO550">
        <v>10.326646047243599</v>
      </c>
      <c r="AP550">
        <v>0.9</v>
      </c>
      <c r="AQ550">
        <v>1546</v>
      </c>
      <c r="AR550">
        <v>-797.72435745217899</v>
      </c>
      <c r="AS550">
        <v>99680.949863602305</v>
      </c>
      <c r="AT550">
        <v>-192461.18824384399</v>
      </c>
      <c r="AU550">
        <v>195269.98726555699</v>
      </c>
      <c r="AV550">
        <v>1000</v>
      </c>
      <c r="AW550">
        <v>0.98</v>
      </c>
      <c r="AX550">
        <v>-320.62204744879199</v>
      </c>
      <c r="AY550">
        <v>101908.141433614</v>
      </c>
      <c r="AZ550">
        <v>-195194.56228943801</v>
      </c>
      <c r="BA550">
        <v>190234.34406069401</v>
      </c>
      <c r="BB550">
        <v>725.63688738567498</v>
      </c>
      <c r="BC550">
        <v>0.98799999999999999</v>
      </c>
    </row>
    <row r="551" spans="1:55" x14ac:dyDescent="0.25">
      <c r="A551">
        <v>15</v>
      </c>
      <c r="B551" t="s">
        <v>90</v>
      </c>
      <c r="C551">
        <v>2021</v>
      </c>
      <c r="D551" t="s">
        <v>91</v>
      </c>
      <c r="E551" s="3" t="s">
        <v>92</v>
      </c>
      <c r="F551" s="3" t="s">
        <v>93</v>
      </c>
      <c r="G551" s="1" t="s">
        <v>162</v>
      </c>
      <c r="H551" t="s">
        <v>24</v>
      </c>
      <c r="I551" t="s">
        <v>26</v>
      </c>
      <c r="J551" t="s">
        <v>94</v>
      </c>
      <c r="K551" t="s">
        <v>95</v>
      </c>
      <c r="L551" t="s">
        <v>29</v>
      </c>
      <c r="M551" t="s">
        <v>532</v>
      </c>
      <c r="N551" t="s">
        <v>506</v>
      </c>
      <c r="O551" t="s">
        <v>249</v>
      </c>
      <c r="P551" t="s">
        <v>152</v>
      </c>
      <c r="Q551" t="s">
        <v>74</v>
      </c>
      <c r="R551" t="s">
        <v>252</v>
      </c>
      <c r="S551" t="s">
        <v>548</v>
      </c>
      <c r="T551" t="s">
        <v>300</v>
      </c>
      <c r="U551" t="s">
        <v>306</v>
      </c>
      <c r="V551" t="s">
        <v>40</v>
      </c>
      <c r="W551" t="s">
        <v>251</v>
      </c>
      <c r="Z551">
        <v>109</v>
      </c>
      <c r="AA551" t="s">
        <v>546</v>
      </c>
      <c r="AB551">
        <v>1</v>
      </c>
      <c r="AC551" t="s">
        <v>317</v>
      </c>
      <c r="AD551">
        <v>1</v>
      </c>
      <c r="AF551" t="str">
        <f t="shared" si="107"/>
        <v>NA</v>
      </c>
      <c r="AG551" t="str">
        <f t="shared" si="104"/>
        <v>NA</v>
      </c>
      <c r="AH551" t="str">
        <f t="shared" si="109"/>
        <v>NA</v>
      </c>
      <c r="AI551" t="str">
        <f t="shared" si="105"/>
        <v>NA</v>
      </c>
      <c r="AJ551">
        <f t="shared" si="110"/>
        <v>0</v>
      </c>
      <c r="AK551">
        <f t="shared" si="111"/>
        <v>0</v>
      </c>
      <c r="AL551">
        <f t="shared" si="106"/>
        <v>0</v>
      </c>
      <c r="AM551">
        <f t="shared" si="108"/>
        <v>0.11599999999999999</v>
      </c>
      <c r="AN551">
        <v>-3.7904711722785998E-2</v>
      </c>
      <c r="AO551">
        <v>8.0588064476530192</v>
      </c>
      <c r="AP551">
        <v>0.88400000000000001</v>
      </c>
      <c r="AQ551">
        <v>2340</v>
      </c>
      <c r="AR551">
        <v>-2849.0364055347</v>
      </c>
      <c r="AS551">
        <v>99922.421068825293</v>
      </c>
      <c r="AT551">
        <v>-201680.948504142</v>
      </c>
      <c r="AU551">
        <v>182133.302528156</v>
      </c>
      <c r="AV551">
        <v>999.99999999999898</v>
      </c>
      <c r="AW551">
        <v>0.99399999999999999</v>
      </c>
      <c r="AX551">
        <v>504.84677290368302</v>
      </c>
      <c r="AY551">
        <v>99793.383655586498</v>
      </c>
      <c r="AZ551">
        <v>-208998.67384831599</v>
      </c>
      <c r="BA551">
        <v>181045.50263458001</v>
      </c>
      <c r="BB551">
        <v>1000</v>
      </c>
      <c r="BC551">
        <v>0.98</v>
      </c>
    </row>
    <row r="552" spans="1:55" x14ac:dyDescent="0.25">
      <c r="A552">
        <v>15</v>
      </c>
      <c r="B552" t="s">
        <v>90</v>
      </c>
      <c r="C552">
        <v>2021</v>
      </c>
      <c r="D552" t="s">
        <v>91</v>
      </c>
      <c r="E552" s="3" t="s">
        <v>92</v>
      </c>
      <c r="F552" s="3" t="s">
        <v>93</v>
      </c>
      <c r="G552" s="1" t="s">
        <v>162</v>
      </c>
      <c r="H552" t="s">
        <v>24</v>
      </c>
      <c r="I552" t="s">
        <v>26</v>
      </c>
      <c r="J552" t="s">
        <v>94</v>
      </c>
      <c r="K552" t="s">
        <v>95</v>
      </c>
      <c r="L552" t="s">
        <v>29</v>
      </c>
      <c r="M552" t="s">
        <v>532</v>
      </c>
      <c r="N552" t="s">
        <v>506</v>
      </c>
      <c r="O552" t="s">
        <v>249</v>
      </c>
      <c r="P552" t="s">
        <v>152</v>
      </c>
      <c r="Q552" t="s">
        <v>74</v>
      </c>
      <c r="R552" t="s">
        <v>252</v>
      </c>
      <c r="S552" t="s">
        <v>548</v>
      </c>
      <c r="T552" t="s">
        <v>250</v>
      </c>
      <c r="U552" t="s">
        <v>253</v>
      </c>
      <c r="V552" t="s">
        <v>40</v>
      </c>
      <c r="W552" t="s">
        <v>251</v>
      </c>
      <c r="Z552">
        <v>110</v>
      </c>
      <c r="AA552" t="s">
        <v>546</v>
      </c>
      <c r="AB552">
        <v>1</v>
      </c>
      <c r="AC552" t="s">
        <v>317</v>
      </c>
      <c r="AD552">
        <v>1</v>
      </c>
      <c r="AF552" t="str">
        <f t="shared" si="107"/>
        <v>NA</v>
      </c>
      <c r="AG552" t="str">
        <f t="shared" si="104"/>
        <v>NA</v>
      </c>
      <c r="AH552" t="str">
        <f t="shared" si="109"/>
        <v>NA</v>
      </c>
      <c r="AI552" t="str">
        <f t="shared" si="105"/>
        <v>NA</v>
      </c>
      <c r="AJ552">
        <f t="shared" si="110"/>
        <v>0</v>
      </c>
      <c r="AK552">
        <f t="shared" si="111"/>
        <v>0</v>
      </c>
      <c r="AL552">
        <f t="shared" si="106"/>
        <v>0</v>
      </c>
      <c r="AM552">
        <f t="shared" si="108"/>
        <v>0.10499999999999998</v>
      </c>
      <c r="AN552">
        <v>6.0466943027313704E-3</v>
      </c>
      <c r="AO552">
        <v>24.569697335125699</v>
      </c>
      <c r="AP552">
        <v>0.89500000000000002</v>
      </c>
      <c r="AQ552">
        <v>4300</v>
      </c>
      <c r="AR552">
        <v>7596.4938861912196</v>
      </c>
      <c r="AS552">
        <v>98823.135899923596</v>
      </c>
      <c r="AT552">
        <v>-178002.35543833801</v>
      </c>
      <c r="AU552">
        <v>210759.143183943</v>
      </c>
      <c r="AV552">
        <v>1000</v>
      </c>
      <c r="AW552">
        <v>0.91</v>
      </c>
      <c r="AX552">
        <v>238.18154688697601</v>
      </c>
      <c r="AY552">
        <v>99211.487711688693</v>
      </c>
      <c r="AZ552">
        <v>-202105.96834230499</v>
      </c>
      <c r="BA552">
        <v>188950.69836951501</v>
      </c>
      <c r="BB552">
        <v>813.37731087679094</v>
      </c>
      <c r="BC552">
        <v>1</v>
      </c>
    </row>
    <row r="553" spans="1:55" x14ac:dyDescent="0.25">
      <c r="A553">
        <v>15</v>
      </c>
      <c r="B553" t="s">
        <v>90</v>
      </c>
      <c r="C553">
        <v>2021</v>
      </c>
      <c r="D553" t="s">
        <v>91</v>
      </c>
      <c r="E553" s="3" t="s">
        <v>92</v>
      </c>
      <c r="F553" s="3" t="s">
        <v>93</v>
      </c>
      <c r="G553" s="1" t="s">
        <v>162</v>
      </c>
      <c r="H553" t="s">
        <v>24</v>
      </c>
      <c r="I553" t="s">
        <v>26</v>
      </c>
      <c r="J553" t="s">
        <v>94</v>
      </c>
      <c r="K553" t="s">
        <v>95</v>
      </c>
      <c r="L553" t="s">
        <v>29</v>
      </c>
      <c r="M553" t="s">
        <v>532</v>
      </c>
      <c r="N553" t="s">
        <v>506</v>
      </c>
      <c r="O553" t="s">
        <v>249</v>
      </c>
      <c r="P553" t="s">
        <v>152</v>
      </c>
      <c r="Q553" t="s">
        <v>74</v>
      </c>
      <c r="R553" t="s">
        <v>252</v>
      </c>
      <c r="S553" t="s">
        <v>548</v>
      </c>
      <c r="T553" t="s">
        <v>301</v>
      </c>
      <c r="U553" t="s">
        <v>302</v>
      </c>
      <c r="V553" t="s">
        <v>40</v>
      </c>
      <c r="W553" t="s">
        <v>251</v>
      </c>
      <c r="Z553">
        <v>111</v>
      </c>
      <c r="AA553" t="s">
        <v>546</v>
      </c>
      <c r="AB553">
        <v>1</v>
      </c>
      <c r="AC553" t="s">
        <v>317</v>
      </c>
      <c r="AD553">
        <v>1</v>
      </c>
      <c r="AF553" t="str">
        <f t="shared" si="107"/>
        <v>NA</v>
      </c>
      <c r="AG553" t="str">
        <f t="shared" si="104"/>
        <v>NA</v>
      </c>
      <c r="AH553" t="str">
        <f t="shared" si="109"/>
        <v>NA</v>
      </c>
      <c r="AI553" t="str">
        <f t="shared" si="105"/>
        <v>NA</v>
      </c>
      <c r="AJ553">
        <f t="shared" si="110"/>
        <v>0</v>
      </c>
      <c r="AK553">
        <f t="shared" si="111"/>
        <v>0</v>
      </c>
      <c r="AL553">
        <f t="shared" si="106"/>
        <v>0</v>
      </c>
      <c r="AM553">
        <f t="shared" si="108"/>
        <v>0.10099999999999998</v>
      </c>
      <c r="AN553">
        <v>3.6227147326710903E-2</v>
      </c>
      <c r="AO553">
        <v>12.2861093595304</v>
      </c>
      <c r="AP553">
        <v>0.89900000000000002</v>
      </c>
      <c r="AQ553">
        <v>2361</v>
      </c>
      <c r="AR553">
        <v>3668.27271894663</v>
      </c>
      <c r="AS553">
        <v>95523.301510042904</v>
      </c>
      <c r="AT553">
        <v>-182347.44187153</v>
      </c>
      <c r="AU553">
        <v>186696.404916111</v>
      </c>
      <c r="AV553">
        <v>764.77149495763103</v>
      </c>
      <c r="AW553">
        <v>0.97199999999999998</v>
      </c>
      <c r="AX553">
        <v>-1616.4082077620101</v>
      </c>
      <c r="AY553">
        <v>97158.084947178402</v>
      </c>
      <c r="AZ553">
        <v>-166610.75071593301</v>
      </c>
      <c r="BA553">
        <v>205834.84496906999</v>
      </c>
      <c r="BB553">
        <v>1000</v>
      </c>
      <c r="BC553">
        <v>0.99399999999999999</v>
      </c>
    </row>
    <row r="554" spans="1:55" x14ac:dyDescent="0.25">
      <c r="A554">
        <v>15</v>
      </c>
      <c r="B554" t="s">
        <v>90</v>
      </c>
      <c r="C554">
        <v>2021</v>
      </c>
      <c r="D554" t="s">
        <v>91</v>
      </c>
      <c r="E554" s="3" t="s">
        <v>92</v>
      </c>
      <c r="F554" s="3" t="s">
        <v>93</v>
      </c>
      <c r="G554" s="1" t="s">
        <v>162</v>
      </c>
      <c r="H554" t="s">
        <v>24</v>
      </c>
      <c r="I554" t="s">
        <v>26</v>
      </c>
      <c r="J554" t="s">
        <v>94</v>
      </c>
      <c r="K554" t="s">
        <v>95</v>
      </c>
      <c r="L554" t="s">
        <v>29</v>
      </c>
      <c r="M554" t="s">
        <v>532</v>
      </c>
      <c r="N554" t="s">
        <v>506</v>
      </c>
      <c r="O554" t="s">
        <v>249</v>
      </c>
      <c r="P554" t="s">
        <v>152</v>
      </c>
      <c r="Q554" t="s">
        <v>74</v>
      </c>
      <c r="R554" t="s">
        <v>252</v>
      </c>
      <c r="S554" t="s">
        <v>548</v>
      </c>
      <c r="T554" t="s">
        <v>303</v>
      </c>
      <c r="U554" t="s">
        <v>304</v>
      </c>
      <c r="V554" t="s">
        <v>40</v>
      </c>
      <c r="W554" t="s">
        <v>251</v>
      </c>
      <c r="Z554">
        <v>112</v>
      </c>
      <c r="AA554" t="s">
        <v>546</v>
      </c>
      <c r="AB554">
        <v>1</v>
      </c>
      <c r="AC554" t="s">
        <v>317</v>
      </c>
      <c r="AD554">
        <v>1</v>
      </c>
      <c r="AF554" t="str">
        <f t="shared" si="107"/>
        <v>NA</v>
      </c>
      <c r="AG554" t="str">
        <f t="shared" si="104"/>
        <v>NA</v>
      </c>
      <c r="AH554" t="str">
        <f t="shared" si="109"/>
        <v>NA</v>
      </c>
      <c r="AI554" t="str">
        <f t="shared" si="105"/>
        <v>NA</v>
      </c>
      <c r="AJ554">
        <f t="shared" si="110"/>
        <v>0</v>
      </c>
      <c r="AK554">
        <f t="shared" si="111"/>
        <v>0</v>
      </c>
      <c r="AL554">
        <f t="shared" si="106"/>
        <v>0</v>
      </c>
      <c r="AM554">
        <f t="shared" si="108"/>
        <v>0.10299999999999998</v>
      </c>
      <c r="AN554">
        <v>-5.0910705367811802E-2</v>
      </c>
      <c r="AO554">
        <v>82.026989527210702</v>
      </c>
      <c r="AP554">
        <v>0.89700000000000002</v>
      </c>
      <c r="AQ554">
        <v>2361</v>
      </c>
      <c r="AR554">
        <v>3738.4313239370099</v>
      </c>
      <c r="AS554">
        <v>97868.543423081399</v>
      </c>
      <c r="AT554">
        <v>-186465.040369119</v>
      </c>
      <c r="AU554">
        <v>193414.55567543599</v>
      </c>
      <c r="AV554">
        <v>1105.88000916992</v>
      </c>
      <c r="AW554">
        <v>0.99199999999999999</v>
      </c>
      <c r="AX554">
        <v>3322.4789101604001</v>
      </c>
      <c r="AY554">
        <v>101624.914719812</v>
      </c>
      <c r="AZ554">
        <v>-188287.14774634599</v>
      </c>
      <c r="BA554">
        <v>204573.83182404199</v>
      </c>
      <c r="BB554">
        <v>1000</v>
      </c>
      <c r="BC554">
        <v>0.95199999999999996</v>
      </c>
    </row>
    <row r="555" spans="1:55" x14ac:dyDescent="0.25">
      <c r="A555">
        <v>15</v>
      </c>
      <c r="B555" t="s">
        <v>90</v>
      </c>
      <c r="C555">
        <v>2021</v>
      </c>
      <c r="D555" t="s">
        <v>91</v>
      </c>
      <c r="E555" s="3" t="s">
        <v>92</v>
      </c>
      <c r="F555" s="3" t="s">
        <v>93</v>
      </c>
      <c r="G555" s="1" t="s">
        <v>162</v>
      </c>
      <c r="H555" t="s">
        <v>24</v>
      </c>
      <c r="I555" t="s">
        <v>26</v>
      </c>
      <c r="J555" t="s">
        <v>94</v>
      </c>
      <c r="K555" t="s">
        <v>95</v>
      </c>
      <c r="L555" t="s">
        <v>29</v>
      </c>
      <c r="M555" t="s">
        <v>533</v>
      </c>
      <c r="N555" t="s">
        <v>506</v>
      </c>
      <c r="O555" t="s">
        <v>249</v>
      </c>
      <c r="P555" t="s">
        <v>152</v>
      </c>
      <c r="Q555" t="s">
        <v>74</v>
      </c>
      <c r="R555" t="s">
        <v>252</v>
      </c>
      <c r="S555" t="s">
        <v>548</v>
      </c>
      <c r="T555" t="s">
        <v>299</v>
      </c>
      <c r="U555" t="s">
        <v>305</v>
      </c>
      <c r="V555" t="s">
        <v>40</v>
      </c>
      <c r="W555" t="s">
        <v>251</v>
      </c>
      <c r="Z555">
        <v>113</v>
      </c>
      <c r="AA555" t="s">
        <v>546</v>
      </c>
      <c r="AB555">
        <v>1</v>
      </c>
      <c r="AC555" t="s">
        <v>317</v>
      </c>
      <c r="AD555">
        <v>1</v>
      </c>
      <c r="AF555" t="str">
        <f t="shared" si="107"/>
        <v>NA</v>
      </c>
      <c r="AG555" t="str">
        <f t="shared" si="104"/>
        <v>NA</v>
      </c>
      <c r="AH555" t="str">
        <f t="shared" si="109"/>
        <v>NA</v>
      </c>
      <c r="AI555" t="str">
        <f t="shared" si="105"/>
        <v>NA</v>
      </c>
      <c r="AJ555">
        <f t="shared" si="110"/>
        <v>0</v>
      </c>
      <c r="AK555">
        <f t="shared" si="111"/>
        <v>0</v>
      </c>
      <c r="AL555">
        <f t="shared" si="106"/>
        <v>0</v>
      </c>
      <c r="AM555">
        <f t="shared" si="108"/>
        <v>0.11199999999999999</v>
      </c>
      <c r="AN555">
        <v>-2.2613756099259998E-2</v>
      </c>
      <c r="AO555">
        <v>15.910953909360201</v>
      </c>
      <c r="AP555">
        <v>0.88800000000000001</v>
      </c>
      <c r="AQ555">
        <v>1546</v>
      </c>
      <c r="AR555">
        <v>-1605.2022243225899</v>
      </c>
      <c r="AS555">
        <v>100160.631568008</v>
      </c>
      <c r="AT555">
        <v>-186586.76555457001</v>
      </c>
      <c r="AU555">
        <v>200327.615407231</v>
      </c>
      <c r="AV555">
        <v>1000</v>
      </c>
      <c r="AW555">
        <v>0.99</v>
      </c>
      <c r="AX555">
        <v>-220.532489466355</v>
      </c>
      <c r="AY555">
        <v>97534.108335812198</v>
      </c>
      <c r="AZ555">
        <v>-178655.97438843001</v>
      </c>
      <c r="BA555">
        <v>189384.725394601</v>
      </c>
      <c r="BB555">
        <v>1119.97910613052</v>
      </c>
      <c r="BC555">
        <v>0.99199999999999999</v>
      </c>
    </row>
    <row r="556" spans="1:55" x14ac:dyDescent="0.25">
      <c r="A556">
        <v>15</v>
      </c>
      <c r="B556" t="s">
        <v>90</v>
      </c>
      <c r="C556">
        <v>2021</v>
      </c>
      <c r="D556" t="s">
        <v>91</v>
      </c>
      <c r="E556" s="3" t="s">
        <v>92</v>
      </c>
      <c r="F556" s="3" t="s">
        <v>93</v>
      </c>
      <c r="G556" s="1" t="s">
        <v>162</v>
      </c>
      <c r="H556" t="s">
        <v>24</v>
      </c>
      <c r="I556" t="s">
        <v>26</v>
      </c>
      <c r="J556" t="s">
        <v>94</v>
      </c>
      <c r="K556" t="s">
        <v>95</v>
      </c>
      <c r="L556" t="s">
        <v>29</v>
      </c>
      <c r="M556" t="s">
        <v>533</v>
      </c>
      <c r="N556" t="s">
        <v>506</v>
      </c>
      <c r="O556" t="s">
        <v>249</v>
      </c>
      <c r="P556" t="s">
        <v>152</v>
      </c>
      <c r="Q556" t="s">
        <v>74</v>
      </c>
      <c r="R556" t="s">
        <v>252</v>
      </c>
      <c r="S556" t="s">
        <v>548</v>
      </c>
      <c r="T556" t="s">
        <v>300</v>
      </c>
      <c r="U556" t="s">
        <v>306</v>
      </c>
      <c r="V556" t="s">
        <v>40</v>
      </c>
      <c r="W556" t="s">
        <v>251</v>
      </c>
      <c r="Z556">
        <v>114</v>
      </c>
      <c r="AA556" t="s">
        <v>546</v>
      </c>
      <c r="AB556">
        <v>1</v>
      </c>
      <c r="AC556" t="s">
        <v>317</v>
      </c>
      <c r="AD556">
        <v>1</v>
      </c>
      <c r="AF556" t="str">
        <f t="shared" si="107"/>
        <v>NA</v>
      </c>
      <c r="AG556" t="str">
        <f t="shared" si="104"/>
        <v>NA</v>
      </c>
      <c r="AH556" t="str">
        <f t="shared" si="109"/>
        <v>NA</v>
      </c>
      <c r="AI556" t="str">
        <f t="shared" si="105"/>
        <v>NA</v>
      </c>
      <c r="AJ556">
        <f t="shared" si="110"/>
        <v>0</v>
      </c>
      <c r="AK556">
        <f t="shared" si="111"/>
        <v>0</v>
      </c>
      <c r="AL556">
        <f t="shared" si="106"/>
        <v>0</v>
      </c>
      <c r="AM556">
        <f t="shared" si="108"/>
        <v>0.10799999999999998</v>
      </c>
      <c r="AN556">
        <v>7.0906184583346202E-3</v>
      </c>
      <c r="AO556">
        <v>26.931355439726499</v>
      </c>
      <c r="AP556">
        <v>0.89200000000000002</v>
      </c>
      <c r="AQ556">
        <v>2340</v>
      </c>
      <c r="AR556">
        <v>-2960.9986497016798</v>
      </c>
      <c r="AS556">
        <v>98993.430881906694</v>
      </c>
      <c r="AT556">
        <v>-205740.43464729001</v>
      </c>
      <c r="AU556">
        <v>180582.604863532</v>
      </c>
      <c r="AV556">
        <v>1000</v>
      </c>
      <c r="AW556">
        <v>0.99</v>
      </c>
      <c r="AX556">
        <v>5545.44059641283</v>
      </c>
      <c r="AY556">
        <v>96424.016067416102</v>
      </c>
      <c r="AZ556">
        <v>-193001.00520332999</v>
      </c>
      <c r="BA556">
        <v>182789.39241944699</v>
      </c>
      <c r="BB556">
        <v>1000</v>
      </c>
      <c r="BC556">
        <v>0.93799999999999994</v>
      </c>
    </row>
    <row r="557" spans="1:55" x14ac:dyDescent="0.25">
      <c r="A557">
        <v>15</v>
      </c>
      <c r="B557" t="s">
        <v>90</v>
      </c>
      <c r="C557">
        <v>2021</v>
      </c>
      <c r="D557" t="s">
        <v>91</v>
      </c>
      <c r="E557" s="3" t="s">
        <v>92</v>
      </c>
      <c r="F557" s="3" t="s">
        <v>93</v>
      </c>
      <c r="G557" s="1" t="s">
        <v>162</v>
      </c>
      <c r="H557" t="s">
        <v>24</v>
      </c>
      <c r="I557" t="s">
        <v>26</v>
      </c>
      <c r="J557" t="s">
        <v>94</v>
      </c>
      <c r="K557" t="s">
        <v>95</v>
      </c>
      <c r="L557" t="s">
        <v>29</v>
      </c>
      <c r="M557" t="s">
        <v>533</v>
      </c>
      <c r="N557" t="s">
        <v>506</v>
      </c>
      <c r="O557" t="s">
        <v>249</v>
      </c>
      <c r="P557" t="s">
        <v>152</v>
      </c>
      <c r="Q557" t="s">
        <v>74</v>
      </c>
      <c r="R557" t="s">
        <v>252</v>
      </c>
      <c r="S557" t="s">
        <v>548</v>
      </c>
      <c r="T557" t="s">
        <v>250</v>
      </c>
      <c r="U557" t="s">
        <v>253</v>
      </c>
      <c r="V557" t="s">
        <v>40</v>
      </c>
      <c r="W557" t="s">
        <v>251</v>
      </c>
      <c r="Z557">
        <v>115</v>
      </c>
      <c r="AA557" t="s">
        <v>546</v>
      </c>
      <c r="AB557">
        <v>1</v>
      </c>
      <c r="AC557" t="s">
        <v>317</v>
      </c>
      <c r="AD557">
        <v>1</v>
      </c>
      <c r="AF557" t="str">
        <f t="shared" si="107"/>
        <v>NA</v>
      </c>
      <c r="AG557" t="str">
        <f t="shared" si="104"/>
        <v>NA</v>
      </c>
      <c r="AH557" t="str">
        <f t="shared" si="109"/>
        <v>NA</v>
      </c>
      <c r="AI557" t="str">
        <f t="shared" si="105"/>
        <v>NA</v>
      </c>
      <c r="AJ557">
        <f t="shared" si="110"/>
        <v>0</v>
      </c>
      <c r="AK557">
        <f t="shared" si="111"/>
        <v>0</v>
      </c>
      <c r="AL557">
        <f t="shared" si="106"/>
        <v>0</v>
      </c>
      <c r="AM557">
        <f t="shared" si="108"/>
        <v>8.7999999999999967E-2</v>
      </c>
      <c r="AN557">
        <v>-3.39660056983653E-3</v>
      </c>
      <c r="AO557">
        <v>6.2426395761155398</v>
      </c>
      <c r="AP557">
        <v>0.91200000000000003</v>
      </c>
      <c r="AQ557">
        <v>4300</v>
      </c>
      <c r="AR557">
        <v>302.84687075461397</v>
      </c>
      <c r="AS557">
        <v>98577.700009165594</v>
      </c>
      <c r="AT557">
        <v>-204424.57783708401</v>
      </c>
      <c r="AU557">
        <v>176057.130415758</v>
      </c>
      <c r="AV557">
        <v>1000</v>
      </c>
      <c r="AW557">
        <v>0.97599999999999998</v>
      </c>
      <c r="AX557">
        <v>1958.7554905508</v>
      </c>
      <c r="AY557">
        <v>101005.317931691</v>
      </c>
      <c r="AZ557">
        <v>-203352.68134553099</v>
      </c>
      <c r="BA557">
        <v>186244.660603119</v>
      </c>
      <c r="BB557">
        <v>1000</v>
      </c>
      <c r="BC557">
        <v>0.95</v>
      </c>
    </row>
    <row r="558" spans="1:55" x14ac:dyDescent="0.25">
      <c r="A558">
        <v>15</v>
      </c>
      <c r="B558" t="s">
        <v>90</v>
      </c>
      <c r="C558">
        <v>2021</v>
      </c>
      <c r="D558" t="s">
        <v>91</v>
      </c>
      <c r="E558" s="3" t="s">
        <v>92</v>
      </c>
      <c r="F558" s="3" t="s">
        <v>93</v>
      </c>
      <c r="G558" s="1" t="s">
        <v>162</v>
      </c>
      <c r="H558" t="s">
        <v>24</v>
      </c>
      <c r="I558" t="s">
        <v>26</v>
      </c>
      <c r="J558" t="s">
        <v>94</v>
      </c>
      <c r="K558" t="s">
        <v>95</v>
      </c>
      <c r="L558" t="s">
        <v>29</v>
      </c>
      <c r="M558" t="s">
        <v>533</v>
      </c>
      <c r="N558" t="s">
        <v>506</v>
      </c>
      <c r="O558" t="s">
        <v>249</v>
      </c>
      <c r="P558" t="s">
        <v>152</v>
      </c>
      <c r="Q558" t="s">
        <v>74</v>
      </c>
      <c r="R558" t="s">
        <v>252</v>
      </c>
      <c r="S558" t="s">
        <v>548</v>
      </c>
      <c r="T558" t="s">
        <v>301</v>
      </c>
      <c r="U558" t="s">
        <v>302</v>
      </c>
      <c r="V558" t="s">
        <v>40</v>
      </c>
      <c r="W558" t="s">
        <v>251</v>
      </c>
      <c r="Z558">
        <v>116</v>
      </c>
      <c r="AA558" t="s">
        <v>546</v>
      </c>
      <c r="AB558">
        <v>1</v>
      </c>
      <c r="AC558" t="s">
        <v>317</v>
      </c>
      <c r="AD558">
        <v>1</v>
      </c>
      <c r="AF558" t="str">
        <f t="shared" si="107"/>
        <v>NA</v>
      </c>
      <c r="AG558" t="str">
        <f t="shared" si="104"/>
        <v>NA</v>
      </c>
      <c r="AH558" t="str">
        <f t="shared" si="109"/>
        <v>NA</v>
      </c>
      <c r="AI558" t="str">
        <f t="shared" si="105"/>
        <v>NA</v>
      </c>
      <c r="AJ558">
        <f t="shared" si="110"/>
        <v>0</v>
      </c>
      <c r="AK558">
        <f t="shared" si="111"/>
        <v>0</v>
      </c>
      <c r="AL558">
        <f t="shared" si="106"/>
        <v>0</v>
      </c>
      <c r="AM558">
        <f t="shared" si="108"/>
        <v>9.4999999999999973E-2</v>
      </c>
      <c r="AN558">
        <v>-1.16356399755921E-3</v>
      </c>
      <c r="AO558">
        <v>7.4514665346525097</v>
      </c>
      <c r="AP558">
        <v>0.90500000000000003</v>
      </c>
      <c r="AQ558">
        <v>2361</v>
      </c>
      <c r="AR558">
        <v>2419.8596985896002</v>
      </c>
      <c r="AS558">
        <v>101795.393450997</v>
      </c>
      <c r="AT558">
        <v>-192843.29593183499</v>
      </c>
      <c r="AU558">
        <v>208266.49565155801</v>
      </c>
      <c r="AV558">
        <v>1000</v>
      </c>
      <c r="AW558">
        <v>0.98399999999999999</v>
      </c>
      <c r="AX558">
        <v>-3053.0378931171999</v>
      </c>
      <c r="AY558">
        <v>104682.293762892</v>
      </c>
      <c r="AZ558">
        <v>-208733.956298934</v>
      </c>
      <c r="BA558">
        <v>197647.27561829999</v>
      </c>
      <c r="BB558">
        <v>999.99999999999898</v>
      </c>
      <c r="BC558">
        <v>0.96399999999999997</v>
      </c>
    </row>
    <row r="559" spans="1:55" x14ac:dyDescent="0.25">
      <c r="A559">
        <v>15</v>
      </c>
      <c r="B559" t="s">
        <v>90</v>
      </c>
      <c r="C559">
        <v>2021</v>
      </c>
      <c r="D559" t="s">
        <v>91</v>
      </c>
      <c r="E559" s="3" t="s">
        <v>92</v>
      </c>
      <c r="F559" s="3" t="s">
        <v>93</v>
      </c>
      <c r="G559" s="1" t="s">
        <v>162</v>
      </c>
      <c r="H559" t="s">
        <v>24</v>
      </c>
      <c r="I559" t="s">
        <v>26</v>
      </c>
      <c r="J559" t="s">
        <v>94</v>
      </c>
      <c r="K559" t="s">
        <v>95</v>
      </c>
      <c r="L559" t="s">
        <v>29</v>
      </c>
      <c r="M559" t="s">
        <v>533</v>
      </c>
      <c r="N559" t="s">
        <v>506</v>
      </c>
      <c r="O559" t="s">
        <v>249</v>
      </c>
      <c r="P559" t="s">
        <v>152</v>
      </c>
      <c r="Q559" t="s">
        <v>74</v>
      </c>
      <c r="R559" t="s">
        <v>252</v>
      </c>
      <c r="S559" t="s">
        <v>548</v>
      </c>
      <c r="T559" t="s">
        <v>303</v>
      </c>
      <c r="U559" t="s">
        <v>304</v>
      </c>
      <c r="V559" t="s">
        <v>40</v>
      </c>
      <c r="W559" t="s">
        <v>251</v>
      </c>
      <c r="Z559">
        <v>117</v>
      </c>
      <c r="AA559" t="s">
        <v>546</v>
      </c>
      <c r="AB559">
        <v>1</v>
      </c>
      <c r="AC559" t="s">
        <v>317</v>
      </c>
      <c r="AD559">
        <v>1</v>
      </c>
      <c r="AF559" t="str">
        <f t="shared" si="107"/>
        <v>NA</v>
      </c>
      <c r="AG559" t="str">
        <f t="shared" si="104"/>
        <v>NA</v>
      </c>
      <c r="AH559" t="str">
        <f t="shared" si="109"/>
        <v>NA</v>
      </c>
      <c r="AI559" t="str">
        <f t="shared" si="105"/>
        <v>NA</v>
      </c>
      <c r="AJ559">
        <f t="shared" si="110"/>
        <v>0</v>
      </c>
      <c r="AK559">
        <f t="shared" si="111"/>
        <v>0</v>
      </c>
      <c r="AL559">
        <f t="shared" si="106"/>
        <v>0</v>
      </c>
      <c r="AM559">
        <f t="shared" si="108"/>
        <v>0.10499999999999998</v>
      </c>
      <c r="AN559">
        <v>-3.8521048187397898E-2</v>
      </c>
      <c r="AO559">
        <v>13.188809714085499</v>
      </c>
      <c r="AP559">
        <v>0.89500000000000002</v>
      </c>
      <c r="AQ559">
        <v>2361</v>
      </c>
      <c r="AR559">
        <v>-382.85394015118402</v>
      </c>
      <c r="AS559">
        <v>101869.64842465</v>
      </c>
      <c r="AT559">
        <v>-200277.052695433</v>
      </c>
      <c r="AU559">
        <v>207911.95567211599</v>
      </c>
      <c r="AV559">
        <v>916.20247292194199</v>
      </c>
      <c r="AW559">
        <v>0.98399999999999999</v>
      </c>
      <c r="AX559">
        <v>-258.24936164706202</v>
      </c>
      <c r="AY559">
        <v>102143.806448403</v>
      </c>
      <c r="AZ559">
        <v>-191964.28455010301</v>
      </c>
      <c r="BA559">
        <v>204809.57109168899</v>
      </c>
      <c r="BB559">
        <v>1000</v>
      </c>
      <c r="BC559">
        <v>0.98</v>
      </c>
    </row>
    <row r="560" spans="1:55" x14ac:dyDescent="0.25">
      <c r="A560">
        <v>15</v>
      </c>
      <c r="B560" t="s">
        <v>90</v>
      </c>
      <c r="C560">
        <v>2021</v>
      </c>
      <c r="D560" t="s">
        <v>91</v>
      </c>
      <c r="E560" s="3" t="s">
        <v>92</v>
      </c>
      <c r="F560" s="3" t="s">
        <v>93</v>
      </c>
      <c r="G560" s="1" t="s">
        <v>162</v>
      </c>
      <c r="H560" t="s">
        <v>24</v>
      </c>
      <c r="I560" t="s">
        <v>26</v>
      </c>
      <c r="J560" t="s">
        <v>94</v>
      </c>
      <c r="K560" t="s">
        <v>95</v>
      </c>
      <c r="L560" t="s">
        <v>29</v>
      </c>
      <c r="M560" t="s">
        <v>534</v>
      </c>
      <c r="N560" t="s">
        <v>506</v>
      </c>
      <c r="O560" t="s">
        <v>249</v>
      </c>
      <c r="P560" t="s">
        <v>152</v>
      </c>
      <c r="Q560" t="s">
        <v>74</v>
      </c>
      <c r="R560" t="s">
        <v>252</v>
      </c>
      <c r="S560" t="s">
        <v>548</v>
      </c>
      <c r="T560" t="s">
        <v>299</v>
      </c>
      <c r="U560" t="s">
        <v>305</v>
      </c>
      <c r="V560" t="s">
        <v>40</v>
      </c>
      <c r="W560" t="s">
        <v>251</v>
      </c>
      <c r="Z560">
        <v>118</v>
      </c>
      <c r="AA560" t="s">
        <v>546</v>
      </c>
      <c r="AB560">
        <v>1</v>
      </c>
      <c r="AC560" t="s">
        <v>317</v>
      </c>
      <c r="AD560">
        <v>1</v>
      </c>
      <c r="AF560" t="str">
        <f t="shared" si="107"/>
        <v>NA</v>
      </c>
      <c r="AG560" t="str">
        <f t="shared" si="104"/>
        <v>NA</v>
      </c>
      <c r="AH560" t="str">
        <f t="shared" si="109"/>
        <v>NA</v>
      </c>
      <c r="AI560" t="str">
        <f t="shared" si="105"/>
        <v>NA</v>
      </c>
      <c r="AJ560">
        <f t="shared" si="110"/>
        <v>0</v>
      </c>
      <c r="AK560">
        <f t="shared" si="111"/>
        <v>0</v>
      </c>
      <c r="AL560">
        <f t="shared" si="106"/>
        <v>0</v>
      </c>
      <c r="AM560">
        <f t="shared" si="108"/>
        <v>9.4999999999999973E-2</v>
      </c>
      <c r="AN560">
        <v>3.2586807567967301E-2</v>
      </c>
      <c r="AO560">
        <v>27.9776647519903</v>
      </c>
      <c r="AP560">
        <v>0.90500000000000003</v>
      </c>
      <c r="AQ560">
        <v>1546</v>
      </c>
      <c r="AR560">
        <v>-4043.22024240363</v>
      </c>
      <c r="AS560">
        <v>99082.590031438202</v>
      </c>
      <c r="AT560">
        <v>-190774.11158339301</v>
      </c>
      <c r="AU560">
        <v>191613.24395604499</v>
      </c>
      <c r="AV560">
        <v>1000</v>
      </c>
      <c r="AW560">
        <v>0.96399999999999997</v>
      </c>
      <c r="AX560">
        <v>1961.5588512637601</v>
      </c>
      <c r="AY560">
        <v>97061.392277214705</v>
      </c>
      <c r="AZ560">
        <v>-170971.414765817</v>
      </c>
      <c r="BA560">
        <v>197265.775135367</v>
      </c>
      <c r="BB560">
        <v>1000</v>
      </c>
      <c r="BC560">
        <v>0.96599999999999997</v>
      </c>
    </row>
    <row r="561" spans="1:55" x14ac:dyDescent="0.25">
      <c r="A561">
        <v>15</v>
      </c>
      <c r="B561" t="s">
        <v>90</v>
      </c>
      <c r="C561">
        <v>2021</v>
      </c>
      <c r="D561" t="s">
        <v>91</v>
      </c>
      <c r="E561" s="3" t="s">
        <v>92</v>
      </c>
      <c r="F561" s="3" t="s">
        <v>93</v>
      </c>
      <c r="G561" s="1" t="s">
        <v>162</v>
      </c>
      <c r="H561" t="s">
        <v>24</v>
      </c>
      <c r="I561" t="s">
        <v>26</v>
      </c>
      <c r="J561" t="s">
        <v>94</v>
      </c>
      <c r="K561" t="s">
        <v>95</v>
      </c>
      <c r="L561" t="s">
        <v>29</v>
      </c>
      <c r="M561" t="s">
        <v>534</v>
      </c>
      <c r="N561" t="s">
        <v>506</v>
      </c>
      <c r="O561" t="s">
        <v>249</v>
      </c>
      <c r="P561" t="s">
        <v>152</v>
      </c>
      <c r="Q561" t="s">
        <v>74</v>
      </c>
      <c r="R561" t="s">
        <v>252</v>
      </c>
      <c r="S561" t="s">
        <v>548</v>
      </c>
      <c r="T561" t="s">
        <v>300</v>
      </c>
      <c r="U561" t="s">
        <v>306</v>
      </c>
      <c r="V561" t="s">
        <v>40</v>
      </c>
      <c r="W561" t="s">
        <v>251</v>
      </c>
      <c r="Z561">
        <v>119</v>
      </c>
      <c r="AA561" t="s">
        <v>546</v>
      </c>
      <c r="AB561">
        <v>1</v>
      </c>
      <c r="AC561" t="s">
        <v>317</v>
      </c>
      <c r="AD561">
        <v>1</v>
      </c>
      <c r="AF561" t="str">
        <f t="shared" si="107"/>
        <v>NA</v>
      </c>
      <c r="AG561" t="str">
        <f t="shared" si="104"/>
        <v>NA</v>
      </c>
      <c r="AH561" t="str">
        <f t="shared" si="109"/>
        <v>NA</v>
      </c>
      <c r="AI561" t="str">
        <f t="shared" si="105"/>
        <v>NA</v>
      </c>
      <c r="AJ561">
        <f t="shared" si="110"/>
        <v>0</v>
      </c>
      <c r="AK561">
        <f t="shared" si="111"/>
        <v>0</v>
      </c>
      <c r="AL561">
        <f t="shared" si="106"/>
        <v>0</v>
      </c>
      <c r="AM561">
        <f t="shared" si="108"/>
        <v>8.0999999999999961E-2</v>
      </c>
      <c r="AN561">
        <v>8.1120708354737105E-4</v>
      </c>
      <c r="AO561">
        <v>84.912916080710701</v>
      </c>
      <c r="AP561">
        <v>0.91900000000000004</v>
      </c>
      <c r="AQ561">
        <v>2340</v>
      </c>
      <c r="AR561">
        <v>2571.4047921934498</v>
      </c>
      <c r="AS561">
        <v>100605.171434335</v>
      </c>
      <c r="AT561">
        <v>-198974.421117135</v>
      </c>
      <c r="AU561">
        <v>199306.29613287101</v>
      </c>
      <c r="AV561">
        <v>1000</v>
      </c>
      <c r="AW561">
        <v>0.96399999999999997</v>
      </c>
      <c r="AX561">
        <v>-241.52413523557999</v>
      </c>
      <c r="AY561">
        <v>101005.403646411</v>
      </c>
      <c r="AZ561">
        <v>-190503.30318806501</v>
      </c>
      <c r="BA561">
        <v>198755.84320735399</v>
      </c>
      <c r="BB561">
        <v>999.99999999999898</v>
      </c>
      <c r="BC561">
        <v>0.99</v>
      </c>
    </row>
    <row r="562" spans="1:55" x14ac:dyDescent="0.25">
      <c r="A562">
        <v>15</v>
      </c>
      <c r="B562" t="s">
        <v>90</v>
      </c>
      <c r="C562">
        <v>2021</v>
      </c>
      <c r="D562" t="s">
        <v>91</v>
      </c>
      <c r="E562" s="3" t="s">
        <v>92</v>
      </c>
      <c r="F562" s="3" t="s">
        <v>93</v>
      </c>
      <c r="G562" s="1" t="s">
        <v>162</v>
      </c>
      <c r="H562" t="s">
        <v>24</v>
      </c>
      <c r="I562" t="s">
        <v>26</v>
      </c>
      <c r="J562" t="s">
        <v>94</v>
      </c>
      <c r="K562" t="s">
        <v>95</v>
      </c>
      <c r="L562" t="s">
        <v>29</v>
      </c>
      <c r="M562" t="s">
        <v>534</v>
      </c>
      <c r="N562" t="s">
        <v>506</v>
      </c>
      <c r="O562" t="s">
        <v>249</v>
      </c>
      <c r="P562" t="s">
        <v>152</v>
      </c>
      <c r="Q562" t="s">
        <v>74</v>
      </c>
      <c r="R562" t="s">
        <v>252</v>
      </c>
      <c r="S562" t="s">
        <v>548</v>
      </c>
      <c r="T562" t="s">
        <v>250</v>
      </c>
      <c r="U562" t="s">
        <v>253</v>
      </c>
      <c r="V562" t="s">
        <v>40</v>
      </c>
      <c r="W562" t="s">
        <v>251</v>
      </c>
      <c r="Z562">
        <v>120</v>
      </c>
      <c r="AA562" t="s">
        <v>546</v>
      </c>
      <c r="AB562">
        <v>1</v>
      </c>
      <c r="AC562" t="s">
        <v>317</v>
      </c>
      <c r="AD562">
        <v>1</v>
      </c>
      <c r="AF562" t="str">
        <f t="shared" si="107"/>
        <v>NA</v>
      </c>
      <c r="AG562" t="str">
        <f t="shared" si="104"/>
        <v>NA</v>
      </c>
      <c r="AH562" t="str">
        <f t="shared" si="109"/>
        <v>NA</v>
      </c>
      <c r="AI562" t="str">
        <f t="shared" si="105"/>
        <v>NA</v>
      </c>
      <c r="AJ562">
        <f t="shared" si="110"/>
        <v>0</v>
      </c>
      <c r="AK562">
        <f t="shared" si="111"/>
        <v>0</v>
      </c>
      <c r="AL562">
        <f t="shared" si="106"/>
        <v>0</v>
      </c>
      <c r="AM562">
        <f t="shared" si="108"/>
        <v>0.10499999999999998</v>
      </c>
      <c r="AN562" s="7">
        <v>3.4434643012837098E-5</v>
      </c>
      <c r="AO562">
        <v>7.3641713372013404</v>
      </c>
      <c r="AP562">
        <v>0.89500000000000002</v>
      </c>
      <c r="AQ562">
        <v>4300</v>
      </c>
      <c r="AR562">
        <v>2568.5391650133602</v>
      </c>
      <c r="AS562">
        <v>101258.561088797</v>
      </c>
      <c r="AT562">
        <v>-186591.265275907</v>
      </c>
      <c r="AU562">
        <v>209464.39556454</v>
      </c>
      <c r="AV562">
        <v>951.44019590567302</v>
      </c>
      <c r="AW562">
        <v>0.96199999999999997</v>
      </c>
      <c r="AX562">
        <v>2023.4796607866499</v>
      </c>
      <c r="AY562">
        <v>102923.78451219499</v>
      </c>
      <c r="AZ562">
        <v>-189601.558399881</v>
      </c>
      <c r="BA562">
        <v>198858.62198831901</v>
      </c>
      <c r="BB562">
        <v>1000</v>
      </c>
      <c r="BC562">
        <v>0.96599999999999997</v>
      </c>
    </row>
    <row r="563" spans="1:55" x14ac:dyDescent="0.25">
      <c r="A563">
        <v>15</v>
      </c>
      <c r="B563" t="s">
        <v>90</v>
      </c>
      <c r="C563">
        <v>2021</v>
      </c>
      <c r="D563" t="s">
        <v>91</v>
      </c>
      <c r="E563" s="3" t="s">
        <v>92</v>
      </c>
      <c r="F563" s="3" t="s">
        <v>93</v>
      </c>
      <c r="G563" s="1" t="s">
        <v>162</v>
      </c>
      <c r="H563" t="s">
        <v>24</v>
      </c>
      <c r="I563" t="s">
        <v>26</v>
      </c>
      <c r="J563" t="s">
        <v>94</v>
      </c>
      <c r="K563" t="s">
        <v>95</v>
      </c>
      <c r="L563" t="s">
        <v>29</v>
      </c>
      <c r="M563" t="s">
        <v>534</v>
      </c>
      <c r="N563" t="s">
        <v>506</v>
      </c>
      <c r="O563" t="s">
        <v>249</v>
      </c>
      <c r="P563" t="s">
        <v>152</v>
      </c>
      <c r="Q563" t="s">
        <v>74</v>
      </c>
      <c r="R563" t="s">
        <v>252</v>
      </c>
      <c r="S563" t="s">
        <v>548</v>
      </c>
      <c r="T563" t="s">
        <v>301</v>
      </c>
      <c r="U563" t="s">
        <v>302</v>
      </c>
      <c r="V563" t="s">
        <v>40</v>
      </c>
      <c r="W563" t="s">
        <v>251</v>
      </c>
      <c r="Z563">
        <v>121</v>
      </c>
      <c r="AA563" t="s">
        <v>546</v>
      </c>
      <c r="AB563">
        <v>1</v>
      </c>
      <c r="AC563" t="s">
        <v>317</v>
      </c>
      <c r="AD563">
        <v>1</v>
      </c>
      <c r="AF563" t="str">
        <f t="shared" si="107"/>
        <v>NA</v>
      </c>
      <c r="AG563" t="str">
        <f t="shared" si="104"/>
        <v>NA</v>
      </c>
      <c r="AH563" t="str">
        <f t="shared" si="109"/>
        <v>NA</v>
      </c>
      <c r="AI563" t="str">
        <f t="shared" si="105"/>
        <v>NA</v>
      </c>
      <c r="AJ563">
        <f t="shared" si="110"/>
        <v>0</v>
      </c>
      <c r="AK563">
        <f t="shared" si="111"/>
        <v>0</v>
      </c>
      <c r="AL563">
        <f t="shared" si="106"/>
        <v>0</v>
      </c>
      <c r="AM563">
        <f t="shared" si="108"/>
        <v>0.11599999999999999</v>
      </c>
      <c r="AN563">
        <v>1.40056299850513E-2</v>
      </c>
      <c r="AO563">
        <v>84.076753128552696</v>
      </c>
      <c r="AP563">
        <v>0.88400000000000001</v>
      </c>
      <c r="AQ563">
        <v>2361</v>
      </c>
      <c r="AR563">
        <v>-805.66673339457395</v>
      </c>
      <c r="AS563">
        <v>99341.771758802701</v>
      </c>
      <c r="AT563">
        <v>-206638.34102967201</v>
      </c>
      <c r="AU563">
        <v>180211.201762165</v>
      </c>
      <c r="AV563">
        <v>1000</v>
      </c>
      <c r="AW563">
        <v>0.98599999999999999</v>
      </c>
      <c r="AX563">
        <v>-85.849675961166696</v>
      </c>
      <c r="AY563">
        <v>95562.218046148104</v>
      </c>
      <c r="AZ563">
        <v>-176167.802119245</v>
      </c>
      <c r="BA563">
        <v>194155.71658236199</v>
      </c>
      <c r="BB563">
        <v>1000</v>
      </c>
      <c r="BC563">
        <v>0.97799999999999998</v>
      </c>
    </row>
    <row r="564" spans="1:55" x14ac:dyDescent="0.25">
      <c r="A564">
        <v>15</v>
      </c>
      <c r="B564" t="s">
        <v>90</v>
      </c>
      <c r="C564">
        <v>2021</v>
      </c>
      <c r="D564" t="s">
        <v>91</v>
      </c>
      <c r="E564" s="3" t="s">
        <v>92</v>
      </c>
      <c r="F564" s="3" t="s">
        <v>93</v>
      </c>
      <c r="G564" s="1" t="s">
        <v>162</v>
      </c>
      <c r="H564" t="s">
        <v>24</v>
      </c>
      <c r="I564" t="s">
        <v>26</v>
      </c>
      <c r="J564" t="s">
        <v>94</v>
      </c>
      <c r="K564" t="s">
        <v>95</v>
      </c>
      <c r="L564" t="s">
        <v>29</v>
      </c>
      <c r="M564" t="s">
        <v>534</v>
      </c>
      <c r="N564" t="s">
        <v>506</v>
      </c>
      <c r="O564" t="s">
        <v>249</v>
      </c>
      <c r="P564" t="s">
        <v>152</v>
      </c>
      <c r="Q564" t="s">
        <v>74</v>
      </c>
      <c r="R564" t="s">
        <v>252</v>
      </c>
      <c r="S564" t="s">
        <v>548</v>
      </c>
      <c r="T564" t="s">
        <v>303</v>
      </c>
      <c r="U564" t="s">
        <v>304</v>
      </c>
      <c r="V564" t="s">
        <v>40</v>
      </c>
      <c r="W564" t="s">
        <v>251</v>
      </c>
      <c r="Z564">
        <v>122</v>
      </c>
      <c r="AA564" t="s">
        <v>546</v>
      </c>
      <c r="AB564">
        <v>1</v>
      </c>
      <c r="AC564" t="s">
        <v>317</v>
      </c>
      <c r="AD564">
        <v>1</v>
      </c>
      <c r="AF564" t="str">
        <f t="shared" si="107"/>
        <v>NA</v>
      </c>
      <c r="AG564" t="str">
        <f t="shared" si="104"/>
        <v>NA</v>
      </c>
      <c r="AH564" t="str">
        <f t="shared" si="109"/>
        <v>NA</v>
      </c>
      <c r="AI564" t="str">
        <f t="shared" si="105"/>
        <v>NA</v>
      </c>
      <c r="AJ564">
        <f t="shared" si="110"/>
        <v>0</v>
      </c>
      <c r="AK564">
        <f t="shared" si="111"/>
        <v>0</v>
      </c>
      <c r="AL564">
        <f t="shared" si="106"/>
        <v>0</v>
      </c>
      <c r="AM564">
        <f t="shared" si="108"/>
        <v>0.11199999999999999</v>
      </c>
      <c r="AN564">
        <v>-3.3547923511899999E-3</v>
      </c>
      <c r="AO564">
        <v>35.840985252382097</v>
      </c>
      <c r="AP564">
        <v>0.88800000000000001</v>
      </c>
      <c r="AQ564">
        <v>2361</v>
      </c>
      <c r="AR564">
        <v>-703.98121689079505</v>
      </c>
      <c r="AS564">
        <v>100415.24278735901</v>
      </c>
      <c r="AT564">
        <v>-193515.477733092</v>
      </c>
      <c r="AU564">
        <v>196177.87687771901</v>
      </c>
      <c r="AV564">
        <v>1005.6818895249399</v>
      </c>
      <c r="AW564">
        <v>0.99</v>
      </c>
      <c r="AX564">
        <v>1772.0820111855601</v>
      </c>
      <c r="AY564">
        <v>102798.951727416</v>
      </c>
      <c r="AZ564">
        <v>-191104.43683193799</v>
      </c>
      <c r="BA564">
        <v>206217.297325669</v>
      </c>
      <c r="BB564">
        <v>786.79242762189995</v>
      </c>
      <c r="BC564">
        <v>0.98</v>
      </c>
    </row>
    <row r="565" spans="1:55" x14ac:dyDescent="0.25">
      <c r="A565">
        <v>15</v>
      </c>
      <c r="B565" t="s">
        <v>90</v>
      </c>
      <c r="C565">
        <v>2021</v>
      </c>
      <c r="D565" t="s">
        <v>91</v>
      </c>
      <c r="E565" s="3" t="s">
        <v>92</v>
      </c>
      <c r="F565" s="3" t="s">
        <v>93</v>
      </c>
      <c r="G565" s="1" t="s">
        <v>162</v>
      </c>
      <c r="H565" t="s">
        <v>24</v>
      </c>
      <c r="I565" t="s">
        <v>26</v>
      </c>
      <c r="J565" t="s">
        <v>94</v>
      </c>
      <c r="K565" t="s">
        <v>95</v>
      </c>
      <c r="L565" t="s">
        <v>29</v>
      </c>
      <c r="M565" t="s">
        <v>535</v>
      </c>
      <c r="N565" t="s">
        <v>506</v>
      </c>
      <c r="O565" t="s">
        <v>249</v>
      </c>
      <c r="P565" t="s">
        <v>152</v>
      </c>
      <c r="Q565" t="s">
        <v>74</v>
      </c>
      <c r="R565" t="s">
        <v>252</v>
      </c>
      <c r="S565" t="s">
        <v>548</v>
      </c>
      <c r="T565" t="s">
        <v>300</v>
      </c>
      <c r="U565" t="s">
        <v>306</v>
      </c>
      <c r="V565" t="s">
        <v>40</v>
      </c>
      <c r="W565" t="s">
        <v>251</v>
      </c>
      <c r="Z565">
        <v>123</v>
      </c>
      <c r="AA565" t="s">
        <v>546</v>
      </c>
      <c r="AB565">
        <v>1</v>
      </c>
      <c r="AC565" t="s">
        <v>317</v>
      </c>
      <c r="AD565">
        <v>1</v>
      </c>
      <c r="AF565" t="str">
        <f t="shared" si="107"/>
        <v>NA</v>
      </c>
      <c r="AG565" t="str">
        <f t="shared" si="104"/>
        <v>NA</v>
      </c>
      <c r="AH565" t="str">
        <f t="shared" si="109"/>
        <v>NA</v>
      </c>
      <c r="AI565" t="str">
        <f t="shared" si="105"/>
        <v>NA</v>
      </c>
      <c r="AJ565">
        <f t="shared" si="110"/>
        <v>0</v>
      </c>
      <c r="AK565">
        <f t="shared" si="111"/>
        <v>0</v>
      </c>
      <c r="AL565">
        <f t="shared" si="106"/>
        <v>0</v>
      </c>
      <c r="AM565">
        <f t="shared" si="108"/>
        <v>8.8999999999999968E-2</v>
      </c>
      <c r="AN565">
        <v>-5.2843291419853999E-2</v>
      </c>
      <c r="AO565">
        <v>60.284439792458599</v>
      </c>
      <c r="AP565">
        <v>0.91100000000000003</v>
      </c>
      <c r="AQ565">
        <v>2340</v>
      </c>
      <c r="AR565">
        <v>3244.6568646932601</v>
      </c>
      <c r="AS565">
        <v>96324.455011722894</v>
      </c>
      <c r="AT565">
        <v>-154759.582280717</v>
      </c>
      <c r="AU565">
        <v>215181.97154435501</v>
      </c>
      <c r="AV565">
        <v>999.99999999999704</v>
      </c>
      <c r="AW565">
        <v>0.95199999999999996</v>
      </c>
      <c r="AX565">
        <v>3955.83223401639</v>
      </c>
      <c r="AY565">
        <v>100818.571766785</v>
      </c>
      <c r="AZ565">
        <v>-205769.719337872</v>
      </c>
      <c r="BA565">
        <v>186633.605434105</v>
      </c>
      <c r="BB565">
        <v>1150.0259116797899</v>
      </c>
      <c r="BC565">
        <v>0.95599999999999996</v>
      </c>
    </row>
    <row r="566" spans="1:55" x14ac:dyDescent="0.25">
      <c r="A566">
        <v>15</v>
      </c>
      <c r="B566" t="s">
        <v>90</v>
      </c>
      <c r="C566">
        <v>2021</v>
      </c>
      <c r="D566" t="s">
        <v>91</v>
      </c>
      <c r="E566" s="3" t="s">
        <v>92</v>
      </c>
      <c r="F566" s="3" t="s">
        <v>93</v>
      </c>
      <c r="G566" s="1" t="s">
        <v>162</v>
      </c>
      <c r="H566" t="s">
        <v>24</v>
      </c>
      <c r="I566" t="s">
        <v>26</v>
      </c>
      <c r="J566" t="s">
        <v>94</v>
      </c>
      <c r="K566" t="s">
        <v>95</v>
      </c>
      <c r="L566" t="s">
        <v>29</v>
      </c>
      <c r="M566" t="s">
        <v>535</v>
      </c>
      <c r="N566" t="s">
        <v>506</v>
      </c>
      <c r="O566" t="s">
        <v>249</v>
      </c>
      <c r="P566" t="s">
        <v>152</v>
      </c>
      <c r="Q566" t="s">
        <v>74</v>
      </c>
      <c r="R566" t="s">
        <v>252</v>
      </c>
      <c r="S566" t="s">
        <v>548</v>
      </c>
      <c r="T566" t="s">
        <v>250</v>
      </c>
      <c r="U566" t="s">
        <v>253</v>
      </c>
      <c r="V566" t="s">
        <v>40</v>
      </c>
      <c r="W566" t="s">
        <v>251</v>
      </c>
      <c r="Z566">
        <v>124</v>
      </c>
      <c r="AA566" t="s">
        <v>546</v>
      </c>
      <c r="AB566">
        <v>1</v>
      </c>
      <c r="AC566" t="s">
        <v>317</v>
      </c>
      <c r="AD566">
        <v>1</v>
      </c>
      <c r="AF566" t="str">
        <f t="shared" si="107"/>
        <v>NA</v>
      </c>
      <c r="AG566" t="str">
        <f t="shared" si="104"/>
        <v>NA</v>
      </c>
      <c r="AH566" t="str">
        <f t="shared" si="109"/>
        <v>NA</v>
      </c>
      <c r="AI566" t="str">
        <f t="shared" si="105"/>
        <v>NA</v>
      </c>
      <c r="AJ566">
        <f t="shared" si="110"/>
        <v>0</v>
      </c>
      <c r="AK566">
        <f t="shared" si="111"/>
        <v>0</v>
      </c>
      <c r="AL566">
        <f t="shared" si="106"/>
        <v>0</v>
      </c>
      <c r="AM566">
        <f t="shared" si="108"/>
        <v>0.10799999999999998</v>
      </c>
      <c r="AN566">
        <v>-4.8569356392140902E-3</v>
      </c>
      <c r="AO566">
        <v>79.283155520032295</v>
      </c>
      <c r="AP566">
        <v>0.89200000000000002</v>
      </c>
      <c r="AQ566">
        <v>4300</v>
      </c>
      <c r="AR566">
        <v>-4207.6280833401297</v>
      </c>
      <c r="AS566">
        <v>100085.25786090099</v>
      </c>
      <c r="AT566">
        <v>-192874.87948095601</v>
      </c>
      <c r="AU566">
        <v>204075.43423898399</v>
      </c>
      <c r="AV566">
        <v>999.99999999999898</v>
      </c>
      <c r="AW566">
        <v>0.96399999999999997</v>
      </c>
      <c r="AX566">
        <v>-3037.0156830269998</v>
      </c>
      <c r="AY566">
        <v>100275.91904759999</v>
      </c>
      <c r="AZ566">
        <v>-184478.256026961</v>
      </c>
      <c r="BA566">
        <v>203084.43065317301</v>
      </c>
      <c r="BB566">
        <v>1000</v>
      </c>
      <c r="BC566">
        <v>0.96399999999999997</v>
      </c>
    </row>
    <row r="567" spans="1:55" x14ac:dyDescent="0.25">
      <c r="A567">
        <v>15</v>
      </c>
      <c r="B567" t="s">
        <v>90</v>
      </c>
      <c r="C567">
        <v>2021</v>
      </c>
      <c r="D567" t="s">
        <v>91</v>
      </c>
      <c r="E567" s="3" t="s">
        <v>92</v>
      </c>
      <c r="F567" s="3" t="s">
        <v>93</v>
      </c>
      <c r="G567" s="1" t="s">
        <v>162</v>
      </c>
      <c r="H567" t="s">
        <v>24</v>
      </c>
      <c r="I567" t="s">
        <v>26</v>
      </c>
      <c r="J567" t="s">
        <v>94</v>
      </c>
      <c r="K567" t="s">
        <v>95</v>
      </c>
      <c r="L567" t="s">
        <v>29</v>
      </c>
      <c r="M567" t="s">
        <v>535</v>
      </c>
      <c r="N567" t="s">
        <v>506</v>
      </c>
      <c r="O567" t="s">
        <v>249</v>
      </c>
      <c r="P567" t="s">
        <v>152</v>
      </c>
      <c r="Q567" t="s">
        <v>74</v>
      </c>
      <c r="R567" t="s">
        <v>252</v>
      </c>
      <c r="S567" t="s">
        <v>548</v>
      </c>
      <c r="T567" t="s">
        <v>301</v>
      </c>
      <c r="U567" t="s">
        <v>302</v>
      </c>
      <c r="V567" t="s">
        <v>40</v>
      </c>
      <c r="W567" t="s">
        <v>251</v>
      </c>
      <c r="Z567">
        <v>125</v>
      </c>
      <c r="AA567" t="s">
        <v>546</v>
      </c>
      <c r="AB567">
        <v>1</v>
      </c>
      <c r="AC567" t="s">
        <v>317</v>
      </c>
      <c r="AD567">
        <v>1</v>
      </c>
      <c r="AF567" t="str">
        <f t="shared" si="107"/>
        <v>NA</v>
      </c>
      <c r="AG567" t="str">
        <f t="shared" si="104"/>
        <v>NA</v>
      </c>
      <c r="AH567" t="str">
        <f t="shared" si="109"/>
        <v>NA</v>
      </c>
      <c r="AI567" t="str">
        <f t="shared" si="105"/>
        <v>NA</v>
      </c>
      <c r="AJ567">
        <f t="shared" si="110"/>
        <v>0</v>
      </c>
      <c r="AK567">
        <f t="shared" si="111"/>
        <v>0</v>
      </c>
      <c r="AL567">
        <f t="shared" si="106"/>
        <v>0</v>
      </c>
      <c r="AM567">
        <f t="shared" si="108"/>
        <v>0.11399999999999999</v>
      </c>
      <c r="AN567">
        <v>-1.55381869415884E-2</v>
      </c>
      <c r="AO567">
        <v>65.590401974149401</v>
      </c>
      <c r="AP567">
        <v>0.88600000000000001</v>
      </c>
      <c r="AQ567">
        <v>2361</v>
      </c>
      <c r="AR567">
        <v>-567.49551409168498</v>
      </c>
      <c r="AS567">
        <v>98225.551284289395</v>
      </c>
      <c r="AT567">
        <v>-195035.11184166299</v>
      </c>
      <c r="AU567">
        <v>187689.426139319</v>
      </c>
      <c r="AV567">
        <v>1590.9913118429799</v>
      </c>
      <c r="AW567">
        <v>0.98399999999999999</v>
      </c>
      <c r="AX567">
        <v>3005.1203133908498</v>
      </c>
      <c r="AY567">
        <v>102309.784800997</v>
      </c>
      <c r="AZ567">
        <v>-193225.38167650401</v>
      </c>
      <c r="BA567">
        <v>207788.71907509299</v>
      </c>
      <c r="BB567">
        <v>1166.37732235108</v>
      </c>
      <c r="BC567">
        <v>0.94599999999999995</v>
      </c>
    </row>
    <row r="568" spans="1:55" x14ac:dyDescent="0.25">
      <c r="A568">
        <v>15</v>
      </c>
      <c r="B568" t="s">
        <v>90</v>
      </c>
      <c r="C568">
        <v>2021</v>
      </c>
      <c r="D568" t="s">
        <v>91</v>
      </c>
      <c r="E568" s="3" t="s">
        <v>92</v>
      </c>
      <c r="F568" s="3" t="s">
        <v>93</v>
      </c>
      <c r="G568" s="1" t="s">
        <v>162</v>
      </c>
      <c r="H568" t="s">
        <v>24</v>
      </c>
      <c r="I568" t="s">
        <v>26</v>
      </c>
      <c r="J568" t="s">
        <v>94</v>
      </c>
      <c r="K568" t="s">
        <v>95</v>
      </c>
      <c r="L568" t="s">
        <v>29</v>
      </c>
      <c r="M568" t="s">
        <v>535</v>
      </c>
      <c r="N568" t="s">
        <v>506</v>
      </c>
      <c r="O568" t="s">
        <v>249</v>
      </c>
      <c r="P568" t="s">
        <v>152</v>
      </c>
      <c r="Q568" t="s">
        <v>74</v>
      </c>
      <c r="R568" t="s">
        <v>252</v>
      </c>
      <c r="S568" t="s">
        <v>548</v>
      </c>
      <c r="T568" t="s">
        <v>303</v>
      </c>
      <c r="U568" t="s">
        <v>304</v>
      </c>
      <c r="V568" t="s">
        <v>40</v>
      </c>
      <c r="W568" t="s">
        <v>251</v>
      </c>
      <c r="Z568">
        <v>126</v>
      </c>
      <c r="AA568" t="s">
        <v>546</v>
      </c>
      <c r="AB568">
        <v>1</v>
      </c>
      <c r="AC568" t="s">
        <v>317</v>
      </c>
      <c r="AD568">
        <v>1</v>
      </c>
      <c r="AF568" t="str">
        <f t="shared" si="107"/>
        <v>NA</v>
      </c>
      <c r="AG568" t="str">
        <f t="shared" si="104"/>
        <v>NA</v>
      </c>
      <c r="AH568" t="str">
        <f t="shared" si="109"/>
        <v>NA</v>
      </c>
      <c r="AI568" t="str">
        <f t="shared" si="105"/>
        <v>NA</v>
      </c>
      <c r="AJ568">
        <f t="shared" si="110"/>
        <v>0</v>
      </c>
      <c r="AK568">
        <f t="shared" si="111"/>
        <v>0</v>
      </c>
      <c r="AL568">
        <f t="shared" si="106"/>
        <v>0</v>
      </c>
      <c r="AM568">
        <f t="shared" si="108"/>
        <v>0.10899999999999999</v>
      </c>
      <c r="AN568">
        <v>-3.14744540292322E-4</v>
      </c>
      <c r="AO568">
        <v>78.387443716338595</v>
      </c>
      <c r="AP568">
        <v>0.89100000000000001</v>
      </c>
      <c r="AQ568">
        <v>2361</v>
      </c>
      <c r="AR568">
        <v>-72.994223221451406</v>
      </c>
      <c r="AS568">
        <v>99468.424911041904</v>
      </c>
      <c r="AT568">
        <v>-190542.85620836701</v>
      </c>
      <c r="AU568">
        <v>197312.413364996</v>
      </c>
      <c r="AV568">
        <v>1000</v>
      </c>
      <c r="AW568">
        <v>0.98599999999999999</v>
      </c>
      <c r="AX568">
        <v>5352.1772781987102</v>
      </c>
      <c r="AY568">
        <v>99241.3717879787</v>
      </c>
      <c r="AZ568">
        <v>-200601.52354873699</v>
      </c>
      <c r="BA568">
        <v>187075.254258381</v>
      </c>
      <c r="BB568">
        <v>999.99999999999898</v>
      </c>
      <c r="BC568">
        <v>0.92600000000000005</v>
      </c>
    </row>
    <row r="569" spans="1:55" x14ac:dyDescent="0.25">
      <c r="A569">
        <v>15</v>
      </c>
      <c r="B569" t="s">
        <v>90</v>
      </c>
      <c r="C569">
        <v>2021</v>
      </c>
      <c r="D569" t="s">
        <v>91</v>
      </c>
      <c r="E569" s="3" t="s">
        <v>92</v>
      </c>
      <c r="F569" s="3" t="s">
        <v>93</v>
      </c>
      <c r="G569" s="1" t="s">
        <v>162</v>
      </c>
      <c r="H569" t="s">
        <v>24</v>
      </c>
      <c r="I569" t="s">
        <v>26</v>
      </c>
      <c r="J569" t="s">
        <v>94</v>
      </c>
      <c r="K569" t="s">
        <v>95</v>
      </c>
      <c r="L569" t="s">
        <v>29</v>
      </c>
      <c r="M569" t="s">
        <v>536</v>
      </c>
      <c r="N569" t="s">
        <v>506</v>
      </c>
      <c r="O569" t="s">
        <v>249</v>
      </c>
      <c r="P569" t="s">
        <v>152</v>
      </c>
      <c r="Q569" t="s">
        <v>74</v>
      </c>
      <c r="R569" t="s">
        <v>252</v>
      </c>
      <c r="S569" t="s">
        <v>548</v>
      </c>
      <c r="T569" t="s">
        <v>299</v>
      </c>
      <c r="U569" t="s">
        <v>305</v>
      </c>
      <c r="V569" t="s">
        <v>40</v>
      </c>
      <c r="W569" t="s">
        <v>251</v>
      </c>
      <c r="Z569">
        <v>127</v>
      </c>
      <c r="AA569" t="s">
        <v>546</v>
      </c>
      <c r="AB569">
        <v>1</v>
      </c>
      <c r="AC569" t="s">
        <v>317</v>
      </c>
      <c r="AD569">
        <v>1</v>
      </c>
      <c r="AF569" t="str">
        <f t="shared" si="107"/>
        <v>NA</v>
      </c>
      <c r="AG569" t="str">
        <f t="shared" si="104"/>
        <v>NA</v>
      </c>
      <c r="AH569" t="str">
        <f t="shared" si="109"/>
        <v>NA</v>
      </c>
      <c r="AI569" t="str">
        <f t="shared" si="105"/>
        <v>NA</v>
      </c>
      <c r="AJ569">
        <f t="shared" si="110"/>
        <v>0</v>
      </c>
      <c r="AK569">
        <f t="shared" si="111"/>
        <v>0</v>
      </c>
      <c r="AL569">
        <f t="shared" si="106"/>
        <v>0</v>
      </c>
      <c r="AM569">
        <f t="shared" si="108"/>
        <v>0.12</v>
      </c>
      <c r="AN569">
        <v>-1.11387054966948E-2</v>
      </c>
      <c r="AO569">
        <v>8.8841394103056999</v>
      </c>
      <c r="AP569">
        <v>0.88</v>
      </c>
      <c r="AQ569">
        <v>1546</v>
      </c>
      <c r="AR569">
        <v>-372.59874608683498</v>
      </c>
      <c r="AS569">
        <v>101200.645748183</v>
      </c>
      <c r="AT569">
        <v>-186305.51906307301</v>
      </c>
      <c r="AU569">
        <v>212806.40387554301</v>
      </c>
      <c r="AV569">
        <v>1000</v>
      </c>
      <c r="AW569">
        <v>0.98599999999999999</v>
      </c>
      <c r="AX569">
        <v>864.72801607060001</v>
      </c>
      <c r="AY569">
        <v>103197.86402358201</v>
      </c>
      <c r="AZ569">
        <v>-208550.37323066901</v>
      </c>
      <c r="BA569">
        <v>184275.72811718201</v>
      </c>
      <c r="BB569">
        <v>1000</v>
      </c>
      <c r="BC569">
        <v>0.96399999999999997</v>
      </c>
    </row>
    <row r="570" spans="1:55" x14ac:dyDescent="0.25">
      <c r="A570">
        <v>15</v>
      </c>
      <c r="B570" t="s">
        <v>90</v>
      </c>
      <c r="C570">
        <v>2021</v>
      </c>
      <c r="D570" t="s">
        <v>91</v>
      </c>
      <c r="E570" s="3" t="s">
        <v>92</v>
      </c>
      <c r="F570" s="3" t="s">
        <v>93</v>
      </c>
      <c r="G570" s="1" t="s">
        <v>162</v>
      </c>
      <c r="H570" t="s">
        <v>24</v>
      </c>
      <c r="I570" t="s">
        <v>26</v>
      </c>
      <c r="J570" t="s">
        <v>94</v>
      </c>
      <c r="K570" t="s">
        <v>95</v>
      </c>
      <c r="L570" t="s">
        <v>29</v>
      </c>
      <c r="M570" t="s">
        <v>536</v>
      </c>
      <c r="N570" t="s">
        <v>506</v>
      </c>
      <c r="O570" t="s">
        <v>249</v>
      </c>
      <c r="P570" t="s">
        <v>152</v>
      </c>
      <c r="Q570" t="s">
        <v>74</v>
      </c>
      <c r="R570" t="s">
        <v>252</v>
      </c>
      <c r="S570" t="s">
        <v>548</v>
      </c>
      <c r="T570" t="s">
        <v>300</v>
      </c>
      <c r="U570" t="s">
        <v>306</v>
      </c>
      <c r="V570" t="s">
        <v>40</v>
      </c>
      <c r="W570" t="s">
        <v>251</v>
      </c>
      <c r="Z570">
        <v>128</v>
      </c>
      <c r="AA570" t="s">
        <v>546</v>
      </c>
      <c r="AB570">
        <v>1</v>
      </c>
      <c r="AC570" t="s">
        <v>317</v>
      </c>
      <c r="AD570">
        <v>1</v>
      </c>
      <c r="AF570" t="str">
        <f t="shared" si="107"/>
        <v>NA</v>
      </c>
      <c r="AG570" t="str">
        <f t="shared" si="104"/>
        <v>NA</v>
      </c>
      <c r="AH570" t="str">
        <f t="shared" si="109"/>
        <v>NA</v>
      </c>
      <c r="AI570" t="str">
        <f t="shared" si="105"/>
        <v>NA</v>
      </c>
      <c r="AJ570">
        <f t="shared" si="110"/>
        <v>0</v>
      </c>
      <c r="AK570">
        <f t="shared" si="111"/>
        <v>0</v>
      </c>
      <c r="AL570">
        <f t="shared" si="106"/>
        <v>0</v>
      </c>
      <c r="AM570">
        <f t="shared" si="108"/>
        <v>0.11499999999999999</v>
      </c>
      <c r="AN570">
        <v>-8.83731018847949E-3</v>
      </c>
      <c r="AO570">
        <v>7.8202633765829299</v>
      </c>
      <c r="AP570">
        <v>0.88500000000000001</v>
      </c>
      <c r="AQ570">
        <v>2340</v>
      </c>
      <c r="AR570">
        <v>-2701.6508914306401</v>
      </c>
      <c r="AS570">
        <v>100702.541516308</v>
      </c>
      <c r="AT570">
        <v>-204099.52118231601</v>
      </c>
      <c r="AU570">
        <v>190456.146859842</v>
      </c>
      <c r="AV570">
        <v>1000</v>
      </c>
      <c r="AW570">
        <v>0.98399999999999999</v>
      </c>
      <c r="AX570">
        <v>1421.27755873367</v>
      </c>
      <c r="AY570">
        <v>99157.132593782095</v>
      </c>
      <c r="AZ570">
        <v>-186662.747606444</v>
      </c>
      <c r="BA570">
        <v>205331.276265828</v>
      </c>
      <c r="BB570">
        <v>1000</v>
      </c>
      <c r="BC570">
        <v>0.99</v>
      </c>
    </row>
    <row r="571" spans="1:55" x14ac:dyDescent="0.25">
      <c r="A571">
        <v>15</v>
      </c>
      <c r="B571" t="s">
        <v>90</v>
      </c>
      <c r="C571">
        <v>2021</v>
      </c>
      <c r="D571" t="s">
        <v>91</v>
      </c>
      <c r="E571" s="3" t="s">
        <v>92</v>
      </c>
      <c r="F571" s="3" t="s">
        <v>93</v>
      </c>
      <c r="G571" s="1" t="s">
        <v>162</v>
      </c>
      <c r="H571" t="s">
        <v>24</v>
      </c>
      <c r="I571" t="s">
        <v>26</v>
      </c>
      <c r="J571" t="s">
        <v>94</v>
      </c>
      <c r="K571" t="s">
        <v>95</v>
      </c>
      <c r="L571" t="s">
        <v>29</v>
      </c>
      <c r="M571" t="s">
        <v>536</v>
      </c>
      <c r="N571" t="s">
        <v>506</v>
      </c>
      <c r="O571" t="s">
        <v>249</v>
      </c>
      <c r="P571" t="s">
        <v>152</v>
      </c>
      <c r="Q571" t="s">
        <v>74</v>
      </c>
      <c r="R571" t="s">
        <v>252</v>
      </c>
      <c r="S571" t="s">
        <v>548</v>
      </c>
      <c r="T571" t="s">
        <v>250</v>
      </c>
      <c r="U571" t="s">
        <v>253</v>
      </c>
      <c r="V571" t="s">
        <v>40</v>
      </c>
      <c r="W571" t="s">
        <v>251</v>
      </c>
      <c r="Z571">
        <v>129</v>
      </c>
      <c r="AA571" t="s">
        <v>546</v>
      </c>
      <c r="AB571">
        <v>1</v>
      </c>
      <c r="AC571" t="s">
        <v>317</v>
      </c>
      <c r="AD571">
        <v>1</v>
      </c>
      <c r="AF571" t="str">
        <f t="shared" si="107"/>
        <v>NA</v>
      </c>
      <c r="AG571" t="str">
        <f t="shared" si="104"/>
        <v>NA</v>
      </c>
      <c r="AH571" t="str">
        <f t="shared" si="109"/>
        <v>NA</v>
      </c>
      <c r="AI571" t="str">
        <f t="shared" si="105"/>
        <v>NA</v>
      </c>
      <c r="AJ571">
        <f t="shared" si="110"/>
        <v>0</v>
      </c>
      <c r="AK571">
        <f t="shared" si="111"/>
        <v>0</v>
      </c>
      <c r="AL571">
        <f t="shared" si="106"/>
        <v>0</v>
      </c>
      <c r="AM571">
        <f t="shared" si="108"/>
        <v>0.10299999999999998</v>
      </c>
      <c r="AN571">
        <v>-2.13438910868134E-2</v>
      </c>
      <c r="AO571">
        <v>20.182523545863699</v>
      </c>
      <c r="AP571">
        <v>0.89700000000000002</v>
      </c>
      <c r="AQ571">
        <v>4300</v>
      </c>
      <c r="AR571">
        <v>-1677.62960117016</v>
      </c>
      <c r="AS571">
        <v>94329.345558178</v>
      </c>
      <c r="AT571">
        <v>-174461.26779050799</v>
      </c>
      <c r="AU571">
        <v>178206.67844555801</v>
      </c>
      <c r="AV571">
        <v>1000</v>
      </c>
      <c r="AW571">
        <v>0.99399999999999999</v>
      </c>
      <c r="AX571">
        <v>4812.7794303903702</v>
      </c>
      <c r="AY571">
        <v>101138.785725433</v>
      </c>
      <c r="AZ571">
        <v>-182391.814135661</v>
      </c>
      <c r="BA571">
        <v>208879.38614738299</v>
      </c>
      <c r="BB571">
        <v>999.99999999999795</v>
      </c>
      <c r="BC571">
        <v>0.94599999999999995</v>
      </c>
    </row>
    <row r="572" spans="1:55" x14ac:dyDescent="0.25">
      <c r="A572">
        <v>15</v>
      </c>
      <c r="B572" t="s">
        <v>90</v>
      </c>
      <c r="C572">
        <v>2021</v>
      </c>
      <c r="D572" t="s">
        <v>91</v>
      </c>
      <c r="E572" s="3" t="s">
        <v>92</v>
      </c>
      <c r="F572" s="3" t="s">
        <v>93</v>
      </c>
      <c r="G572" s="1" t="s">
        <v>162</v>
      </c>
      <c r="H572" t="s">
        <v>24</v>
      </c>
      <c r="I572" t="s">
        <v>26</v>
      </c>
      <c r="J572" t="s">
        <v>94</v>
      </c>
      <c r="K572" t="s">
        <v>95</v>
      </c>
      <c r="L572" t="s">
        <v>29</v>
      </c>
      <c r="M572" t="s">
        <v>536</v>
      </c>
      <c r="N572" t="s">
        <v>506</v>
      </c>
      <c r="O572" t="s">
        <v>249</v>
      </c>
      <c r="P572" t="s">
        <v>152</v>
      </c>
      <c r="Q572" t="s">
        <v>74</v>
      </c>
      <c r="R572" t="s">
        <v>252</v>
      </c>
      <c r="S572" t="s">
        <v>548</v>
      </c>
      <c r="T572" t="s">
        <v>301</v>
      </c>
      <c r="U572" t="s">
        <v>302</v>
      </c>
      <c r="V572" t="s">
        <v>40</v>
      </c>
      <c r="W572" t="s">
        <v>251</v>
      </c>
      <c r="Z572">
        <v>130</v>
      </c>
      <c r="AA572" t="s">
        <v>546</v>
      </c>
      <c r="AB572">
        <v>1</v>
      </c>
      <c r="AC572" t="s">
        <v>317</v>
      </c>
      <c r="AD572">
        <v>1</v>
      </c>
      <c r="AF572" t="str">
        <f t="shared" si="107"/>
        <v>NA</v>
      </c>
      <c r="AG572" t="str">
        <f t="shared" si="104"/>
        <v>NA</v>
      </c>
      <c r="AH572" t="str">
        <f t="shared" si="109"/>
        <v>NA</v>
      </c>
      <c r="AI572" t="str">
        <f t="shared" si="105"/>
        <v>NA</v>
      </c>
      <c r="AJ572">
        <f t="shared" si="110"/>
        <v>0</v>
      </c>
      <c r="AK572">
        <f t="shared" si="111"/>
        <v>0</v>
      </c>
      <c r="AL572">
        <f t="shared" si="106"/>
        <v>0</v>
      </c>
      <c r="AM572">
        <f t="shared" si="108"/>
        <v>0.11299999999999999</v>
      </c>
      <c r="AN572">
        <v>-1.8740637672703699E-2</v>
      </c>
      <c r="AO572">
        <v>36.972789230057003</v>
      </c>
      <c r="AP572">
        <v>0.88700000000000001</v>
      </c>
      <c r="AQ572">
        <v>2361</v>
      </c>
      <c r="AR572">
        <v>213.20633559728199</v>
      </c>
      <c r="AS572">
        <v>99670.220921365602</v>
      </c>
      <c r="AT572">
        <v>-186808.16460055599</v>
      </c>
      <c r="AU572">
        <v>211607.69931017299</v>
      </c>
      <c r="AV572">
        <v>1000</v>
      </c>
      <c r="AW572">
        <v>0.99</v>
      </c>
      <c r="AX572">
        <v>4417.0425061107499</v>
      </c>
      <c r="AY572">
        <v>97971.974776017596</v>
      </c>
      <c r="AZ572">
        <v>-199272.264521862</v>
      </c>
      <c r="BA572">
        <v>177679.03638660899</v>
      </c>
      <c r="BB572">
        <v>1190.6961218019301</v>
      </c>
      <c r="BC572">
        <v>0.95199999999999996</v>
      </c>
    </row>
    <row r="573" spans="1:55" x14ac:dyDescent="0.25">
      <c r="A573">
        <v>15</v>
      </c>
      <c r="B573" t="s">
        <v>90</v>
      </c>
      <c r="C573">
        <v>2021</v>
      </c>
      <c r="D573" t="s">
        <v>91</v>
      </c>
      <c r="E573" s="3" t="s">
        <v>92</v>
      </c>
      <c r="F573" s="3" t="s">
        <v>93</v>
      </c>
      <c r="G573" s="1" t="s">
        <v>162</v>
      </c>
      <c r="H573" t="s">
        <v>24</v>
      </c>
      <c r="I573" t="s">
        <v>26</v>
      </c>
      <c r="J573" t="s">
        <v>94</v>
      </c>
      <c r="K573" t="s">
        <v>95</v>
      </c>
      <c r="L573" t="s">
        <v>29</v>
      </c>
      <c r="M573" t="s">
        <v>536</v>
      </c>
      <c r="N573" t="s">
        <v>506</v>
      </c>
      <c r="O573" t="s">
        <v>249</v>
      </c>
      <c r="P573" t="s">
        <v>152</v>
      </c>
      <c r="Q573" t="s">
        <v>74</v>
      </c>
      <c r="R573" t="s">
        <v>252</v>
      </c>
      <c r="S573" t="s">
        <v>548</v>
      </c>
      <c r="T573" t="s">
        <v>303</v>
      </c>
      <c r="U573" t="s">
        <v>304</v>
      </c>
      <c r="V573" t="s">
        <v>40</v>
      </c>
      <c r="W573" t="s">
        <v>251</v>
      </c>
      <c r="Z573">
        <v>131</v>
      </c>
      <c r="AA573" t="s">
        <v>546</v>
      </c>
      <c r="AB573">
        <v>1</v>
      </c>
      <c r="AC573" t="s">
        <v>317</v>
      </c>
      <c r="AD573">
        <v>1</v>
      </c>
      <c r="AF573" t="str">
        <f t="shared" si="107"/>
        <v>NA</v>
      </c>
      <c r="AG573" t="str">
        <f t="shared" si="104"/>
        <v>NA</v>
      </c>
      <c r="AH573" t="str">
        <f t="shared" si="109"/>
        <v>NA</v>
      </c>
      <c r="AI573" t="str">
        <f t="shared" si="105"/>
        <v>NA</v>
      </c>
      <c r="AJ573">
        <f t="shared" si="110"/>
        <v>0</v>
      </c>
      <c r="AK573">
        <f t="shared" si="111"/>
        <v>0</v>
      </c>
      <c r="AL573">
        <f t="shared" si="106"/>
        <v>0</v>
      </c>
      <c r="AM573">
        <f t="shared" si="108"/>
        <v>0.122</v>
      </c>
      <c r="AN573">
        <v>7.4866789283025001E-3</v>
      </c>
      <c r="AO573">
        <v>49.608649406325299</v>
      </c>
      <c r="AP573">
        <v>0.878</v>
      </c>
      <c r="AQ573">
        <v>2361</v>
      </c>
      <c r="AR573">
        <v>1208.12844410499</v>
      </c>
      <c r="AS573">
        <v>99860.943680211698</v>
      </c>
      <c r="AT573">
        <v>-185575.03492238701</v>
      </c>
      <c r="AU573">
        <v>191770.08146874199</v>
      </c>
      <c r="AV573">
        <v>1000</v>
      </c>
      <c r="AW573">
        <v>0.98199999999999998</v>
      </c>
      <c r="AX573">
        <v>5832.4078291365304</v>
      </c>
      <c r="AY573">
        <v>94347.929014356501</v>
      </c>
      <c r="AZ573">
        <v>-158126.24432766301</v>
      </c>
      <c r="BA573">
        <v>218404.46933356</v>
      </c>
      <c r="BB573">
        <v>999.99999999999898</v>
      </c>
      <c r="BC573">
        <v>0.93400000000000005</v>
      </c>
    </row>
    <row r="574" spans="1:55" x14ac:dyDescent="0.25">
      <c r="A574">
        <v>15</v>
      </c>
      <c r="B574" t="s">
        <v>90</v>
      </c>
      <c r="C574">
        <v>2021</v>
      </c>
      <c r="D574" t="s">
        <v>91</v>
      </c>
      <c r="E574" s="3" t="s">
        <v>92</v>
      </c>
      <c r="F574" s="3" t="s">
        <v>93</v>
      </c>
      <c r="G574" s="1" t="s">
        <v>162</v>
      </c>
      <c r="H574" t="s">
        <v>24</v>
      </c>
      <c r="I574" t="s">
        <v>26</v>
      </c>
      <c r="J574" t="s">
        <v>94</v>
      </c>
      <c r="K574" t="s">
        <v>95</v>
      </c>
      <c r="L574" t="s">
        <v>29</v>
      </c>
      <c r="M574" t="s">
        <v>537</v>
      </c>
      <c r="N574" t="s">
        <v>506</v>
      </c>
      <c r="O574" t="s">
        <v>249</v>
      </c>
      <c r="P574" t="s">
        <v>152</v>
      </c>
      <c r="Q574" t="s">
        <v>74</v>
      </c>
      <c r="R574" t="s">
        <v>252</v>
      </c>
      <c r="S574" t="s">
        <v>548</v>
      </c>
      <c r="T574" t="s">
        <v>299</v>
      </c>
      <c r="U574" t="s">
        <v>305</v>
      </c>
      <c r="V574" t="s">
        <v>40</v>
      </c>
      <c r="W574" t="s">
        <v>251</v>
      </c>
      <c r="Z574">
        <v>132</v>
      </c>
      <c r="AA574" t="s">
        <v>546</v>
      </c>
      <c r="AB574">
        <v>1</v>
      </c>
      <c r="AC574" t="s">
        <v>317</v>
      </c>
      <c r="AD574">
        <v>1</v>
      </c>
      <c r="AF574" t="str">
        <f t="shared" si="107"/>
        <v>NA</v>
      </c>
      <c r="AG574" t="str">
        <f t="shared" si="104"/>
        <v>NA</v>
      </c>
      <c r="AH574" t="str">
        <f t="shared" si="109"/>
        <v>NA</v>
      </c>
      <c r="AI574" t="str">
        <f t="shared" si="105"/>
        <v>NA</v>
      </c>
      <c r="AJ574">
        <f t="shared" si="110"/>
        <v>0</v>
      </c>
      <c r="AK574">
        <f t="shared" si="111"/>
        <v>0</v>
      </c>
      <c r="AL574">
        <f t="shared" si="106"/>
        <v>0</v>
      </c>
      <c r="AM574">
        <f t="shared" si="108"/>
        <v>9.099999999999997E-2</v>
      </c>
      <c r="AN574">
        <v>2.2584534958514601E-2</v>
      </c>
      <c r="AO574">
        <v>167.67794773888099</v>
      </c>
      <c r="AP574">
        <v>0.90900000000000003</v>
      </c>
      <c r="AQ574">
        <v>1546</v>
      </c>
      <c r="AR574">
        <v>-7640.50110692212</v>
      </c>
      <c r="AS574">
        <v>95846.420427607096</v>
      </c>
      <c r="AT574">
        <v>-206298.585379867</v>
      </c>
      <c r="AU574">
        <v>170050.439793775</v>
      </c>
      <c r="AV574">
        <v>1000</v>
      </c>
      <c r="AW574">
        <v>0.92200000000000004</v>
      </c>
      <c r="AX574">
        <v>-1908.63404704714</v>
      </c>
      <c r="AY574">
        <v>103407.322035106</v>
      </c>
      <c r="AZ574">
        <v>-206230.31367531701</v>
      </c>
      <c r="BA574">
        <v>191094.32721040599</v>
      </c>
      <c r="BB574">
        <v>1000</v>
      </c>
      <c r="BC574">
        <v>0.98399999999999999</v>
      </c>
    </row>
    <row r="575" spans="1:55" x14ac:dyDescent="0.25">
      <c r="A575">
        <v>15</v>
      </c>
      <c r="B575" t="s">
        <v>90</v>
      </c>
      <c r="C575">
        <v>2021</v>
      </c>
      <c r="D575" t="s">
        <v>91</v>
      </c>
      <c r="E575" s="3" t="s">
        <v>92</v>
      </c>
      <c r="F575" s="3" t="s">
        <v>93</v>
      </c>
      <c r="G575" s="1" t="s">
        <v>162</v>
      </c>
      <c r="H575" t="s">
        <v>24</v>
      </c>
      <c r="I575" t="s">
        <v>26</v>
      </c>
      <c r="J575" t="s">
        <v>94</v>
      </c>
      <c r="K575" t="s">
        <v>95</v>
      </c>
      <c r="L575" t="s">
        <v>29</v>
      </c>
      <c r="M575" t="s">
        <v>537</v>
      </c>
      <c r="N575" t="s">
        <v>506</v>
      </c>
      <c r="O575" t="s">
        <v>249</v>
      </c>
      <c r="P575" t="s">
        <v>152</v>
      </c>
      <c r="Q575" t="s">
        <v>74</v>
      </c>
      <c r="R575" t="s">
        <v>252</v>
      </c>
      <c r="S575" t="s">
        <v>548</v>
      </c>
      <c r="T575" t="s">
        <v>300</v>
      </c>
      <c r="U575" t="s">
        <v>306</v>
      </c>
      <c r="V575" t="s">
        <v>40</v>
      </c>
      <c r="W575" t="s">
        <v>251</v>
      </c>
      <c r="Z575">
        <v>133</v>
      </c>
      <c r="AA575" t="s">
        <v>546</v>
      </c>
      <c r="AB575">
        <v>1</v>
      </c>
      <c r="AC575" t="s">
        <v>317</v>
      </c>
      <c r="AD575">
        <v>1</v>
      </c>
      <c r="AF575" t="str">
        <f t="shared" si="107"/>
        <v>NA</v>
      </c>
      <c r="AG575" t="str">
        <f t="shared" si="104"/>
        <v>NA</v>
      </c>
      <c r="AH575" t="str">
        <f t="shared" si="109"/>
        <v>NA</v>
      </c>
      <c r="AI575" t="str">
        <f t="shared" si="105"/>
        <v>NA</v>
      </c>
      <c r="AJ575">
        <f t="shared" si="110"/>
        <v>0</v>
      </c>
      <c r="AK575">
        <f t="shared" si="111"/>
        <v>0</v>
      </c>
      <c r="AL575">
        <f t="shared" si="106"/>
        <v>0</v>
      </c>
      <c r="AM575">
        <f t="shared" si="108"/>
        <v>0.11299999999999999</v>
      </c>
      <c r="AN575">
        <v>2.43631933327568E-2</v>
      </c>
      <c r="AO575">
        <v>32.908539968971297</v>
      </c>
      <c r="AP575">
        <v>0.88700000000000001</v>
      </c>
      <c r="AQ575">
        <v>2340</v>
      </c>
      <c r="AR575">
        <v>1260.93674278553</v>
      </c>
      <c r="AS575">
        <v>101003.590777637</v>
      </c>
      <c r="AT575">
        <v>-187253.760807585</v>
      </c>
      <c r="AU575">
        <v>212051.38703743101</v>
      </c>
      <c r="AV575">
        <v>1037.2678057589601</v>
      </c>
      <c r="AW575">
        <v>0.97799999999999998</v>
      </c>
      <c r="AX575">
        <v>-544.66102158853903</v>
      </c>
      <c r="AY575">
        <v>99286.095307990196</v>
      </c>
      <c r="AZ575">
        <v>-207418.159910635</v>
      </c>
      <c r="BA575">
        <v>185218.80920003701</v>
      </c>
      <c r="BB575">
        <v>1076.89015136274</v>
      </c>
      <c r="BC575">
        <v>0.98399999999999999</v>
      </c>
    </row>
    <row r="576" spans="1:55" x14ac:dyDescent="0.25">
      <c r="A576">
        <v>15</v>
      </c>
      <c r="B576" t="s">
        <v>90</v>
      </c>
      <c r="C576">
        <v>2021</v>
      </c>
      <c r="D576" t="s">
        <v>91</v>
      </c>
      <c r="E576" s="3" t="s">
        <v>92</v>
      </c>
      <c r="F576" s="3" t="s">
        <v>93</v>
      </c>
      <c r="G576" s="1" t="s">
        <v>162</v>
      </c>
      <c r="H576" t="s">
        <v>24</v>
      </c>
      <c r="I576" t="s">
        <v>26</v>
      </c>
      <c r="J576" t="s">
        <v>94</v>
      </c>
      <c r="K576" t="s">
        <v>95</v>
      </c>
      <c r="L576" t="s">
        <v>29</v>
      </c>
      <c r="M576" t="s">
        <v>537</v>
      </c>
      <c r="N576" t="s">
        <v>506</v>
      </c>
      <c r="O576" t="s">
        <v>249</v>
      </c>
      <c r="P576" t="s">
        <v>152</v>
      </c>
      <c r="Q576" t="s">
        <v>74</v>
      </c>
      <c r="R576" t="s">
        <v>252</v>
      </c>
      <c r="S576" t="s">
        <v>548</v>
      </c>
      <c r="T576" t="s">
        <v>250</v>
      </c>
      <c r="U576" t="s">
        <v>253</v>
      </c>
      <c r="V576" t="s">
        <v>40</v>
      </c>
      <c r="W576" t="s">
        <v>251</v>
      </c>
      <c r="Z576">
        <v>134</v>
      </c>
      <c r="AA576" t="s">
        <v>546</v>
      </c>
      <c r="AB576">
        <v>1</v>
      </c>
      <c r="AC576" t="s">
        <v>317</v>
      </c>
      <c r="AD576">
        <v>1</v>
      </c>
      <c r="AF576" t="str">
        <f t="shared" si="107"/>
        <v>NA</v>
      </c>
      <c r="AG576" t="str">
        <f t="shared" si="104"/>
        <v>NA</v>
      </c>
      <c r="AH576" t="str">
        <f t="shared" si="109"/>
        <v>NA</v>
      </c>
      <c r="AI576" t="str">
        <f t="shared" si="105"/>
        <v>NA</v>
      </c>
      <c r="AJ576">
        <f t="shared" si="110"/>
        <v>0</v>
      </c>
      <c r="AK576">
        <f t="shared" si="111"/>
        <v>0</v>
      </c>
      <c r="AL576">
        <f t="shared" si="106"/>
        <v>0</v>
      </c>
      <c r="AM576">
        <f t="shared" si="108"/>
        <v>9.8999999999999977E-2</v>
      </c>
      <c r="AN576">
        <v>1.48378512105872E-2</v>
      </c>
      <c r="AO576">
        <v>6.1705115855793098</v>
      </c>
      <c r="AP576">
        <v>0.90100000000000002</v>
      </c>
      <c r="AQ576">
        <v>4300</v>
      </c>
      <c r="AR576">
        <v>3689.2725525191499</v>
      </c>
      <c r="AS576">
        <v>99691.414919585703</v>
      </c>
      <c r="AT576">
        <v>-194165.785939797</v>
      </c>
      <c r="AU576">
        <v>192374.56971459201</v>
      </c>
      <c r="AV576">
        <v>999.99999999999898</v>
      </c>
      <c r="AW576">
        <v>0.97599999999999998</v>
      </c>
      <c r="AX576">
        <v>4389.43753997556</v>
      </c>
      <c r="AY576">
        <v>100092.28489871199</v>
      </c>
      <c r="AZ576">
        <v>-194383.109272645</v>
      </c>
      <c r="BA576">
        <v>193390.65228754</v>
      </c>
      <c r="BB576">
        <v>999.99999999999898</v>
      </c>
      <c r="BC576">
        <v>0.97799999999999998</v>
      </c>
    </row>
    <row r="577" spans="1:55" x14ac:dyDescent="0.25">
      <c r="A577">
        <v>15</v>
      </c>
      <c r="B577" t="s">
        <v>90</v>
      </c>
      <c r="C577">
        <v>2021</v>
      </c>
      <c r="D577" t="s">
        <v>91</v>
      </c>
      <c r="E577" s="3" t="s">
        <v>92</v>
      </c>
      <c r="F577" s="3" t="s">
        <v>93</v>
      </c>
      <c r="G577" s="1" t="s">
        <v>162</v>
      </c>
      <c r="H577" t="s">
        <v>24</v>
      </c>
      <c r="I577" t="s">
        <v>26</v>
      </c>
      <c r="J577" t="s">
        <v>94</v>
      </c>
      <c r="K577" t="s">
        <v>95</v>
      </c>
      <c r="L577" t="s">
        <v>29</v>
      </c>
      <c r="M577" t="s">
        <v>537</v>
      </c>
      <c r="N577" t="s">
        <v>506</v>
      </c>
      <c r="O577" t="s">
        <v>249</v>
      </c>
      <c r="P577" t="s">
        <v>152</v>
      </c>
      <c r="Q577" t="s">
        <v>74</v>
      </c>
      <c r="R577" t="s">
        <v>252</v>
      </c>
      <c r="S577" t="s">
        <v>548</v>
      </c>
      <c r="T577" t="s">
        <v>301</v>
      </c>
      <c r="U577" t="s">
        <v>302</v>
      </c>
      <c r="V577" t="s">
        <v>40</v>
      </c>
      <c r="W577" t="s">
        <v>251</v>
      </c>
      <c r="Z577">
        <v>135</v>
      </c>
      <c r="AA577" t="s">
        <v>546</v>
      </c>
      <c r="AB577">
        <v>1</v>
      </c>
      <c r="AC577" t="s">
        <v>317</v>
      </c>
      <c r="AD577">
        <v>1</v>
      </c>
      <c r="AF577" t="str">
        <f t="shared" si="107"/>
        <v>NA</v>
      </c>
      <c r="AG577" t="str">
        <f t="shared" si="104"/>
        <v>NA</v>
      </c>
      <c r="AH577" t="str">
        <f t="shared" si="109"/>
        <v>NA</v>
      </c>
      <c r="AI577" t="str">
        <f t="shared" si="105"/>
        <v>NA</v>
      </c>
      <c r="AJ577">
        <f t="shared" si="110"/>
        <v>0</v>
      </c>
      <c r="AK577">
        <f t="shared" si="111"/>
        <v>0</v>
      </c>
      <c r="AL577">
        <f t="shared" si="106"/>
        <v>0</v>
      </c>
      <c r="AM577">
        <f t="shared" si="108"/>
        <v>0.10999999999999999</v>
      </c>
      <c r="AN577">
        <v>-4.6929118071610397E-2</v>
      </c>
      <c r="AO577">
        <v>17.4802441776277</v>
      </c>
      <c r="AP577">
        <v>0.89</v>
      </c>
      <c r="AQ577">
        <v>2361</v>
      </c>
      <c r="AR577">
        <v>7728.5666533678204</v>
      </c>
      <c r="AS577">
        <v>95236.446621967203</v>
      </c>
      <c r="AT577">
        <v>-187007.92761085799</v>
      </c>
      <c r="AU577">
        <v>188709.098727904</v>
      </c>
      <c r="AV577">
        <v>892.14760056731302</v>
      </c>
      <c r="AW577">
        <v>0.91800000000000004</v>
      </c>
      <c r="AX577">
        <v>-5208.7687361426497</v>
      </c>
      <c r="AY577">
        <v>101540.39297972</v>
      </c>
      <c r="AZ577">
        <v>-195535.27010001699</v>
      </c>
      <c r="BA577">
        <v>197588.427948105</v>
      </c>
      <c r="BB577">
        <v>999.99999999999898</v>
      </c>
      <c r="BC577">
        <v>0.96799999999999997</v>
      </c>
    </row>
    <row r="578" spans="1:55" x14ac:dyDescent="0.25">
      <c r="A578">
        <v>15</v>
      </c>
      <c r="B578" t="s">
        <v>90</v>
      </c>
      <c r="C578">
        <v>2021</v>
      </c>
      <c r="D578" t="s">
        <v>91</v>
      </c>
      <c r="E578" s="3" t="s">
        <v>92</v>
      </c>
      <c r="F578" s="3" t="s">
        <v>93</v>
      </c>
      <c r="G578" s="1" t="s">
        <v>162</v>
      </c>
      <c r="H578" t="s">
        <v>24</v>
      </c>
      <c r="I578" t="s">
        <v>26</v>
      </c>
      <c r="J578" t="s">
        <v>94</v>
      </c>
      <c r="K578" t="s">
        <v>95</v>
      </c>
      <c r="L578" t="s">
        <v>29</v>
      </c>
      <c r="M578" t="s">
        <v>537</v>
      </c>
      <c r="N578" t="s">
        <v>506</v>
      </c>
      <c r="O578" t="s">
        <v>249</v>
      </c>
      <c r="P578" t="s">
        <v>152</v>
      </c>
      <c r="Q578" t="s">
        <v>74</v>
      </c>
      <c r="R578" t="s">
        <v>252</v>
      </c>
      <c r="S578" t="s">
        <v>548</v>
      </c>
      <c r="T578" t="s">
        <v>303</v>
      </c>
      <c r="U578" t="s">
        <v>304</v>
      </c>
      <c r="V578" t="s">
        <v>40</v>
      </c>
      <c r="W578" t="s">
        <v>251</v>
      </c>
      <c r="Z578">
        <v>136</v>
      </c>
      <c r="AA578" t="s">
        <v>546</v>
      </c>
      <c r="AB578">
        <v>1</v>
      </c>
      <c r="AC578" t="s">
        <v>317</v>
      </c>
      <c r="AD578">
        <v>1</v>
      </c>
      <c r="AF578" t="str">
        <f t="shared" si="107"/>
        <v>NA</v>
      </c>
      <c r="AG578" t="str">
        <f t="shared" si="104"/>
        <v>NA</v>
      </c>
      <c r="AH578" t="str">
        <f t="shared" si="109"/>
        <v>NA</v>
      </c>
      <c r="AI578" t="str">
        <f t="shared" si="105"/>
        <v>NA</v>
      </c>
      <c r="AJ578">
        <f t="shared" si="110"/>
        <v>0</v>
      </c>
      <c r="AK578">
        <f t="shared" si="111"/>
        <v>0</v>
      </c>
      <c r="AL578">
        <f t="shared" si="106"/>
        <v>0</v>
      </c>
      <c r="AM578">
        <f t="shared" si="108"/>
        <v>9.5999999999999974E-2</v>
      </c>
      <c r="AN578">
        <v>2.1341462383653899E-2</v>
      </c>
      <c r="AO578">
        <v>53.978413121044099</v>
      </c>
      <c r="AP578">
        <v>0.90400000000000003</v>
      </c>
      <c r="AQ578">
        <v>2361</v>
      </c>
      <c r="AR578">
        <v>-2139.4726374687398</v>
      </c>
      <c r="AS578">
        <v>102094.547993384</v>
      </c>
      <c r="AT578">
        <v>-187267.78926556601</v>
      </c>
      <c r="AU578">
        <v>198075.4451633</v>
      </c>
      <c r="AV578">
        <v>999.99999999999898</v>
      </c>
      <c r="AW578">
        <v>0.97599999999999998</v>
      </c>
      <c r="AX578">
        <v>-443.37241197942399</v>
      </c>
      <c r="AY578">
        <v>99704.454270738701</v>
      </c>
      <c r="AZ578">
        <v>-181517.901433077</v>
      </c>
      <c r="BA578">
        <v>200230.43474524401</v>
      </c>
      <c r="BB578">
        <v>1000</v>
      </c>
      <c r="BC578">
        <v>0.99399999999999999</v>
      </c>
    </row>
    <row r="579" spans="1:55" x14ac:dyDescent="0.25">
      <c r="A579">
        <v>15</v>
      </c>
      <c r="B579" t="s">
        <v>90</v>
      </c>
      <c r="C579">
        <v>2021</v>
      </c>
      <c r="D579" t="s">
        <v>91</v>
      </c>
      <c r="E579" s="3" t="s">
        <v>92</v>
      </c>
      <c r="F579" s="3" t="s">
        <v>93</v>
      </c>
      <c r="G579" s="1" t="s">
        <v>162</v>
      </c>
      <c r="H579" t="s">
        <v>24</v>
      </c>
      <c r="I579" t="s">
        <v>26</v>
      </c>
      <c r="J579" t="s">
        <v>94</v>
      </c>
      <c r="K579" t="s">
        <v>95</v>
      </c>
      <c r="L579" t="s">
        <v>29</v>
      </c>
      <c r="M579" t="s">
        <v>538</v>
      </c>
      <c r="N579" t="s">
        <v>506</v>
      </c>
      <c r="O579" t="s">
        <v>249</v>
      </c>
      <c r="P579" t="s">
        <v>152</v>
      </c>
      <c r="Q579" t="s">
        <v>74</v>
      </c>
      <c r="R579" t="s">
        <v>252</v>
      </c>
      <c r="S579" t="s">
        <v>548</v>
      </c>
      <c r="T579" t="s">
        <v>299</v>
      </c>
      <c r="U579" t="s">
        <v>305</v>
      </c>
      <c r="V579" t="s">
        <v>40</v>
      </c>
      <c r="W579" t="s">
        <v>251</v>
      </c>
      <c r="Z579">
        <v>137</v>
      </c>
      <c r="AA579" t="s">
        <v>546</v>
      </c>
      <c r="AB579">
        <v>1</v>
      </c>
      <c r="AC579" t="s">
        <v>317</v>
      </c>
      <c r="AD579">
        <v>1</v>
      </c>
      <c r="AF579" t="str">
        <f t="shared" si="107"/>
        <v>NA</v>
      </c>
      <c r="AG579" t="str">
        <f t="shared" ref="AG579:AG642" si="112">IF(AR579="NA","MISSING DATA",IF(AC579="both",IF(AK579,IF(AX579&lt;0,"stabilising","disruptive"),IF(AJ579,IF(AR579&gt;0,"positive directional","negative directional"),"NA")),IF(AC579="quadratic",IF(AK579,IF(AX579&lt;0,"stabilising","disruptive"),"NA"),IF(AC579="linear",IF(AJ579,IF(AR579&gt;0,"positive directional","negative directional"),"NA")))))</f>
        <v>NA</v>
      </c>
      <c r="AH579" t="str">
        <f t="shared" si="109"/>
        <v>NA</v>
      </c>
      <c r="AI579" t="str">
        <f t="shared" si="105"/>
        <v>NA</v>
      </c>
      <c r="AJ579">
        <f t="shared" si="110"/>
        <v>0</v>
      </c>
      <c r="AK579">
        <f t="shared" si="111"/>
        <v>0</v>
      </c>
      <c r="AL579">
        <f t="shared" si="106"/>
        <v>0</v>
      </c>
      <c r="AM579">
        <f t="shared" si="108"/>
        <v>0.11699999999999999</v>
      </c>
      <c r="AN579">
        <v>8.0980688128586293E-3</v>
      </c>
      <c r="AO579">
        <v>29.697775365656899</v>
      </c>
      <c r="AP579">
        <v>0.88300000000000001</v>
      </c>
      <c r="AQ579">
        <v>1546</v>
      </c>
      <c r="AR579">
        <v>1333.9709854318401</v>
      </c>
      <c r="AS579">
        <v>102032.767604853</v>
      </c>
      <c r="AT579">
        <v>-215053.964513454</v>
      </c>
      <c r="AU579">
        <v>177027.85003954399</v>
      </c>
      <c r="AV579">
        <v>1000</v>
      </c>
      <c r="AW579">
        <v>0.97199999999999998</v>
      </c>
      <c r="AX579">
        <v>-4730.45850715294</v>
      </c>
      <c r="AY579">
        <v>106060.178283691</v>
      </c>
      <c r="AZ579">
        <v>-204012.899089902</v>
      </c>
      <c r="BA579">
        <v>198767.135319369</v>
      </c>
      <c r="BB579">
        <v>1000</v>
      </c>
      <c r="BC579">
        <v>0.96</v>
      </c>
    </row>
    <row r="580" spans="1:55" x14ac:dyDescent="0.25">
      <c r="A580">
        <v>15</v>
      </c>
      <c r="B580" t="s">
        <v>90</v>
      </c>
      <c r="C580">
        <v>2021</v>
      </c>
      <c r="D580" t="s">
        <v>91</v>
      </c>
      <c r="E580" s="3" t="s">
        <v>92</v>
      </c>
      <c r="F580" s="3" t="s">
        <v>93</v>
      </c>
      <c r="G580" s="1" t="s">
        <v>162</v>
      </c>
      <c r="H580" t="s">
        <v>24</v>
      </c>
      <c r="I580" t="s">
        <v>26</v>
      </c>
      <c r="J580" t="s">
        <v>94</v>
      </c>
      <c r="K580" t="s">
        <v>95</v>
      </c>
      <c r="L580" t="s">
        <v>29</v>
      </c>
      <c r="M580" t="s">
        <v>538</v>
      </c>
      <c r="N580" t="s">
        <v>506</v>
      </c>
      <c r="O580" t="s">
        <v>249</v>
      </c>
      <c r="P580" t="s">
        <v>152</v>
      </c>
      <c r="Q580" t="s">
        <v>74</v>
      </c>
      <c r="R580" t="s">
        <v>252</v>
      </c>
      <c r="S580" t="s">
        <v>548</v>
      </c>
      <c r="T580" t="s">
        <v>300</v>
      </c>
      <c r="U580" t="s">
        <v>306</v>
      </c>
      <c r="V580" t="s">
        <v>40</v>
      </c>
      <c r="W580" t="s">
        <v>251</v>
      </c>
      <c r="Z580">
        <v>138</v>
      </c>
      <c r="AA580" t="s">
        <v>546</v>
      </c>
      <c r="AB580">
        <v>1</v>
      </c>
      <c r="AC580" t="s">
        <v>317</v>
      </c>
      <c r="AD580">
        <v>1</v>
      </c>
      <c r="AF580" t="str">
        <f t="shared" si="107"/>
        <v>NA</v>
      </c>
      <c r="AG580" t="str">
        <f t="shared" si="112"/>
        <v>NA</v>
      </c>
      <c r="AH580" t="str">
        <f t="shared" si="109"/>
        <v>NA</v>
      </c>
      <c r="AI580" t="str">
        <f t="shared" si="105"/>
        <v>NA</v>
      </c>
      <c r="AJ580">
        <f t="shared" si="110"/>
        <v>0</v>
      </c>
      <c r="AK580">
        <f t="shared" si="111"/>
        <v>0</v>
      </c>
      <c r="AL580">
        <f t="shared" si="106"/>
        <v>0</v>
      </c>
      <c r="AM580">
        <f t="shared" si="108"/>
        <v>9.4999999999999973E-2</v>
      </c>
      <c r="AN580">
        <v>1.0999990965128799E-2</v>
      </c>
      <c r="AO580">
        <v>50.015649481136499</v>
      </c>
      <c r="AP580">
        <v>0.90500000000000003</v>
      </c>
      <c r="AQ580">
        <v>2340</v>
      </c>
      <c r="AR580">
        <v>980.08852130757202</v>
      </c>
      <c r="AS580">
        <v>98789.050028892394</v>
      </c>
      <c r="AT580">
        <v>-185551.68615573601</v>
      </c>
      <c r="AU580">
        <v>192782.60850168101</v>
      </c>
      <c r="AV580">
        <v>999.99999999999898</v>
      </c>
      <c r="AW580">
        <v>0.95599999999999996</v>
      </c>
      <c r="AX580">
        <v>3255.7293988646902</v>
      </c>
      <c r="AY580">
        <v>98695.117872230505</v>
      </c>
      <c r="AZ580">
        <v>-188154.527435692</v>
      </c>
      <c r="BA580">
        <v>187581.210788008</v>
      </c>
      <c r="BB580">
        <v>1000</v>
      </c>
      <c r="BC580">
        <v>0.99199999999999999</v>
      </c>
    </row>
    <row r="581" spans="1:55" x14ac:dyDescent="0.25">
      <c r="A581">
        <v>15</v>
      </c>
      <c r="B581" t="s">
        <v>90</v>
      </c>
      <c r="C581">
        <v>2021</v>
      </c>
      <c r="D581" t="s">
        <v>91</v>
      </c>
      <c r="E581" s="3" t="s">
        <v>92</v>
      </c>
      <c r="F581" s="3" t="s">
        <v>93</v>
      </c>
      <c r="G581" s="1" t="s">
        <v>162</v>
      </c>
      <c r="H581" t="s">
        <v>24</v>
      </c>
      <c r="I581" t="s">
        <v>26</v>
      </c>
      <c r="J581" t="s">
        <v>94</v>
      </c>
      <c r="K581" t="s">
        <v>95</v>
      </c>
      <c r="L581" t="s">
        <v>29</v>
      </c>
      <c r="M581" t="s">
        <v>538</v>
      </c>
      <c r="N581" t="s">
        <v>506</v>
      </c>
      <c r="O581" t="s">
        <v>249</v>
      </c>
      <c r="P581" t="s">
        <v>152</v>
      </c>
      <c r="Q581" t="s">
        <v>74</v>
      </c>
      <c r="R581" t="s">
        <v>252</v>
      </c>
      <c r="S581" t="s">
        <v>548</v>
      </c>
      <c r="T581" t="s">
        <v>250</v>
      </c>
      <c r="U581" t="s">
        <v>253</v>
      </c>
      <c r="V581" t="s">
        <v>40</v>
      </c>
      <c r="W581" t="s">
        <v>251</v>
      </c>
      <c r="Z581">
        <v>139</v>
      </c>
      <c r="AA581" t="s">
        <v>546</v>
      </c>
      <c r="AB581">
        <v>1</v>
      </c>
      <c r="AC581" t="s">
        <v>317</v>
      </c>
      <c r="AD581">
        <v>1</v>
      </c>
      <c r="AF581" t="str">
        <f t="shared" si="107"/>
        <v>NA</v>
      </c>
      <c r="AG581" t="str">
        <f t="shared" si="112"/>
        <v>NA</v>
      </c>
      <c r="AH581" t="str">
        <f t="shared" si="109"/>
        <v>NA</v>
      </c>
      <c r="AI581" t="str">
        <f t="shared" si="105"/>
        <v>NA</v>
      </c>
      <c r="AJ581">
        <f t="shared" si="110"/>
        <v>0</v>
      </c>
      <c r="AK581">
        <f t="shared" si="111"/>
        <v>0</v>
      </c>
      <c r="AL581">
        <f t="shared" si="106"/>
        <v>0</v>
      </c>
      <c r="AM581">
        <f t="shared" si="108"/>
        <v>0.123</v>
      </c>
      <c r="AN581">
        <v>-8.3280402136908394E-3</v>
      </c>
      <c r="AO581">
        <v>5.9330361066007002</v>
      </c>
      <c r="AP581">
        <v>0.877</v>
      </c>
      <c r="AQ581">
        <v>4300</v>
      </c>
      <c r="AR581">
        <v>-1836.6090921213699</v>
      </c>
      <c r="AS581">
        <v>97836.561240701994</v>
      </c>
      <c r="AT581">
        <v>-202210.74186297599</v>
      </c>
      <c r="AU581">
        <v>174863.55558771701</v>
      </c>
      <c r="AV581">
        <v>999.99999999999898</v>
      </c>
      <c r="AW581">
        <v>0.98399999999999999</v>
      </c>
      <c r="AX581">
        <v>2260.0086171728499</v>
      </c>
      <c r="AY581">
        <v>97701.913587966003</v>
      </c>
      <c r="AZ581">
        <v>-196431.174930257</v>
      </c>
      <c r="BA581">
        <v>180842.97566325701</v>
      </c>
      <c r="BB581">
        <v>1000</v>
      </c>
      <c r="BC581">
        <v>0.96599999999999997</v>
      </c>
    </row>
    <row r="582" spans="1:55" x14ac:dyDescent="0.25">
      <c r="A582">
        <v>15</v>
      </c>
      <c r="B582" t="s">
        <v>90</v>
      </c>
      <c r="C582">
        <v>2021</v>
      </c>
      <c r="D582" t="s">
        <v>91</v>
      </c>
      <c r="E582" s="3" t="s">
        <v>92</v>
      </c>
      <c r="F582" s="3" t="s">
        <v>93</v>
      </c>
      <c r="G582" s="1" t="s">
        <v>162</v>
      </c>
      <c r="H582" t="s">
        <v>24</v>
      </c>
      <c r="I582" t="s">
        <v>26</v>
      </c>
      <c r="J582" t="s">
        <v>94</v>
      </c>
      <c r="K582" t="s">
        <v>95</v>
      </c>
      <c r="L582" t="s">
        <v>29</v>
      </c>
      <c r="M582" t="s">
        <v>538</v>
      </c>
      <c r="N582" t="s">
        <v>506</v>
      </c>
      <c r="O582" t="s">
        <v>249</v>
      </c>
      <c r="P582" t="s">
        <v>152</v>
      </c>
      <c r="Q582" t="s">
        <v>74</v>
      </c>
      <c r="R582" t="s">
        <v>252</v>
      </c>
      <c r="S582" t="s">
        <v>548</v>
      </c>
      <c r="T582" t="s">
        <v>301</v>
      </c>
      <c r="U582" t="s">
        <v>302</v>
      </c>
      <c r="V582" t="s">
        <v>40</v>
      </c>
      <c r="W582" t="s">
        <v>251</v>
      </c>
      <c r="Z582">
        <v>140</v>
      </c>
      <c r="AA582" t="s">
        <v>546</v>
      </c>
      <c r="AB582">
        <v>1</v>
      </c>
      <c r="AC582" t="s">
        <v>317</v>
      </c>
      <c r="AD582">
        <v>1</v>
      </c>
      <c r="AF582" t="str">
        <f t="shared" si="107"/>
        <v>NA</v>
      </c>
      <c r="AG582" t="str">
        <f t="shared" si="112"/>
        <v>NA</v>
      </c>
      <c r="AH582" t="str">
        <f t="shared" si="109"/>
        <v>NA</v>
      </c>
      <c r="AI582" t="str">
        <f t="shared" si="105"/>
        <v>NA</v>
      </c>
      <c r="AJ582">
        <f t="shared" si="110"/>
        <v>0</v>
      </c>
      <c r="AK582">
        <f t="shared" si="111"/>
        <v>0</v>
      </c>
      <c r="AL582">
        <f t="shared" si="106"/>
        <v>0</v>
      </c>
      <c r="AM582">
        <f t="shared" si="108"/>
        <v>0.10199999999999998</v>
      </c>
      <c r="AN582">
        <v>1.7974960861529402E-2</v>
      </c>
      <c r="AO582">
        <v>69.115604812044694</v>
      </c>
      <c r="AP582">
        <v>0.89800000000000002</v>
      </c>
      <c r="AQ582">
        <v>2361</v>
      </c>
      <c r="AR582">
        <v>2648.4711198720101</v>
      </c>
      <c r="AS582">
        <v>99717.6431828395</v>
      </c>
      <c r="AT582">
        <v>-173289.28616385799</v>
      </c>
      <c r="AU582">
        <v>208650.33634597901</v>
      </c>
      <c r="AV582">
        <v>1000</v>
      </c>
      <c r="AW582">
        <v>0.98599999999999999</v>
      </c>
      <c r="AX582">
        <v>3852.5677493930798</v>
      </c>
      <c r="AY582">
        <v>98929.488673382497</v>
      </c>
      <c r="AZ582">
        <v>-189047.01996529999</v>
      </c>
      <c r="BA582">
        <v>188968.961376205</v>
      </c>
      <c r="BB582">
        <v>999.99999999999898</v>
      </c>
      <c r="BC582">
        <v>0.94599999999999995</v>
      </c>
    </row>
    <row r="583" spans="1:55" x14ac:dyDescent="0.25">
      <c r="A583">
        <v>15</v>
      </c>
      <c r="B583" t="s">
        <v>90</v>
      </c>
      <c r="C583">
        <v>2021</v>
      </c>
      <c r="D583" t="s">
        <v>91</v>
      </c>
      <c r="E583" s="3" t="s">
        <v>92</v>
      </c>
      <c r="F583" s="3" t="s">
        <v>93</v>
      </c>
      <c r="G583" s="1" t="s">
        <v>162</v>
      </c>
      <c r="H583" t="s">
        <v>24</v>
      </c>
      <c r="I583" t="s">
        <v>26</v>
      </c>
      <c r="J583" t="s">
        <v>94</v>
      </c>
      <c r="K583" t="s">
        <v>95</v>
      </c>
      <c r="L583" t="s">
        <v>29</v>
      </c>
      <c r="M583" t="s">
        <v>538</v>
      </c>
      <c r="N583" t="s">
        <v>506</v>
      </c>
      <c r="O583" t="s">
        <v>249</v>
      </c>
      <c r="P583" t="s">
        <v>152</v>
      </c>
      <c r="Q583" t="s">
        <v>74</v>
      </c>
      <c r="R583" t="s">
        <v>252</v>
      </c>
      <c r="S583" t="s">
        <v>548</v>
      </c>
      <c r="T583" t="s">
        <v>303</v>
      </c>
      <c r="U583" t="s">
        <v>304</v>
      </c>
      <c r="V583" t="s">
        <v>40</v>
      </c>
      <c r="W583" t="s">
        <v>251</v>
      </c>
      <c r="Z583">
        <v>141</v>
      </c>
      <c r="AA583" t="s">
        <v>546</v>
      </c>
      <c r="AB583">
        <v>1</v>
      </c>
      <c r="AC583" t="s">
        <v>317</v>
      </c>
      <c r="AD583">
        <v>1</v>
      </c>
      <c r="AF583" t="str">
        <f t="shared" si="107"/>
        <v>NA</v>
      </c>
      <c r="AG583" t="str">
        <f t="shared" si="112"/>
        <v>NA</v>
      </c>
      <c r="AH583" t="str">
        <f t="shared" si="109"/>
        <v>NA</v>
      </c>
      <c r="AI583" t="str">
        <f t="shared" si="105"/>
        <v>NA</v>
      </c>
      <c r="AJ583">
        <f t="shared" si="110"/>
        <v>0</v>
      </c>
      <c r="AK583">
        <f t="shared" si="111"/>
        <v>0</v>
      </c>
      <c r="AL583">
        <f t="shared" si="106"/>
        <v>0</v>
      </c>
      <c r="AM583">
        <f t="shared" si="108"/>
        <v>0.11199999999999999</v>
      </c>
      <c r="AN583">
        <v>1.2211127691643901E-2</v>
      </c>
      <c r="AO583">
        <v>101.391441538441</v>
      </c>
      <c r="AP583">
        <v>0.88800000000000001</v>
      </c>
      <c r="AQ583">
        <v>2361</v>
      </c>
      <c r="AR583">
        <v>-2064.7139906939801</v>
      </c>
      <c r="AS583">
        <v>103020.39450760301</v>
      </c>
      <c r="AT583">
        <v>-190229.196475873</v>
      </c>
      <c r="AU583">
        <v>194310.63320342201</v>
      </c>
      <c r="AV583">
        <v>999.99999999999898</v>
      </c>
      <c r="AW583">
        <v>0.98199999999999998</v>
      </c>
      <c r="AX583">
        <v>1319.8695456758301</v>
      </c>
      <c r="AY583">
        <v>101221.434815161</v>
      </c>
      <c r="AZ583">
        <v>-212866.64625409499</v>
      </c>
      <c r="BA583">
        <v>181804.84614690699</v>
      </c>
      <c r="BB583">
        <v>1000</v>
      </c>
      <c r="BC583">
        <v>1</v>
      </c>
    </row>
    <row r="584" spans="1:55" x14ac:dyDescent="0.25">
      <c r="A584">
        <v>15</v>
      </c>
      <c r="B584" t="s">
        <v>90</v>
      </c>
      <c r="C584">
        <v>2021</v>
      </c>
      <c r="D584" t="s">
        <v>91</v>
      </c>
      <c r="E584" s="3" t="s">
        <v>92</v>
      </c>
      <c r="F584" s="3" t="s">
        <v>93</v>
      </c>
      <c r="G584" s="1" t="s">
        <v>162</v>
      </c>
      <c r="H584" t="s">
        <v>24</v>
      </c>
      <c r="I584" t="s">
        <v>26</v>
      </c>
      <c r="J584" t="s">
        <v>94</v>
      </c>
      <c r="K584" t="s">
        <v>95</v>
      </c>
      <c r="L584" t="s">
        <v>29</v>
      </c>
      <c r="M584" t="s">
        <v>539</v>
      </c>
      <c r="N584" t="s">
        <v>506</v>
      </c>
      <c r="O584" t="s">
        <v>249</v>
      </c>
      <c r="P584" t="s">
        <v>152</v>
      </c>
      <c r="Q584" t="s">
        <v>74</v>
      </c>
      <c r="R584" t="s">
        <v>252</v>
      </c>
      <c r="S584" t="s">
        <v>548</v>
      </c>
      <c r="T584" t="s">
        <v>299</v>
      </c>
      <c r="U584" t="s">
        <v>305</v>
      </c>
      <c r="V584" t="s">
        <v>40</v>
      </c>
      <c r="W584" t="s">
        <v>251</v>
      </c>
      <c r="Z584">
        <v>142</v>
      </c>
      <c r="AA584" t="s">
        <v>546</v>
      </c>
      <c r="AB584">
        <v>1</v>
      </c>
      <c r="AC584" t="s">
        <v>317</v>
      </c>
      <c r="AD584">
        <v>1</v>
      </c>
      <c r="AF584" t="str">
        <f t="shared" si="107"/>
        <v>NA</v>
      </c>
      <c r="AG584" t="str">
        <f t="shared" si="112"/>
        <v>NA</v>
      </c>
      <c r="AH584" t="str">
        <f t="shared" si="109"/>
        <v>NA</v>
      </c>
      <c r="AI584" t="str">
        <f t="shared" si="105"/>
        <v>NA</v>
      </c>
      <c r="AJ584">
        <f t="shared" si="110"/>
        <v>0</v>
      </c>
      <c r="AK584">
        <f t="shared" si="111"/>
        <v>0</v>
      </c>
      <c r="AL584">
        <f t="shared" si="106"/>
        <v>0</v>
      </c>
      <c r="AM584">
        <f t="shared" si="108"/>
        <v>0.11699999999999999</v>
      </c>
      <c r="AN584">
        <v>2.3193549764811E-3</v>
      </c>
      <c r="AO584">
        <v>13.787906149805799</v>
      </c>
      <c r="AP584">
        <v>0.88300000000000001</v>
      </c>
      <c r="AQ584">
        <v>1546</v>
      </c>
      <c r="AR584">
        <v>405.67092372636</v>
      </c>
      <c r="AS584">
        <v>97742.168789011601</v>
      </c>
      <c r="AT584">
        <v>-189682.50138356601</v>
      </c>
      <c r="AU584">
        <v>190397.521547902</v>
      </c>
      <c r="AV584">
        <v>1151.48214858289</v>
      </c>
      <c r="AW584">
        <v>0.98399999999999999</v>
      </c>
      <c r="AX584">
        <v>2962.5077230993902</v>
      </c>
      <c r="AY584">
        <v>97639.351821808901</v>
      </c>
      <c r="AZ584">
        <v>-169465.89383930899</v>
      </c>
      <c r="BA584">
        <v>196872.48895672301</v>
      </c>
      <c r="BB584">
        <v>1000</v>
      </c>
      <c r="BC584">
        <v>0.96599999999999997</v>
      </c>
    </row>
    <row r="585" spans="1:55" x14ac:dyDescent="0.25">
      <c r="A585">
        <v>15</v>
      </c>
      <c r="B585" t="s">
        <v>90</v>
      </c>
      <c r="C585">
        <v>2021</v>
      </c>
      <c r="D585" t="s">
        <v>91</v>
      </c>
      <c r="E585" s="3" t="s">
        <v>92</v>
      </c>
      <c r="F585" s="3" t="s">
        <v>93</v>
      </c>
      <c r="G585" s="1" t="s">
        <v>162</v>
      </c>
      <c r="H585" t="s">
        <v>24</v>
      </c>
      <c r="I585" t="s">
        <v>26</v>
      </c>
      <c r="J585" t="s">
        <v>94</v>
      </c>
      <c r="K585" t="s">
        <v>95</v>
      </c>
      <c r="L585" t="s">
        <v>29</v>
      </c>
      <c r="M585" t="s">
        <v>539</v>
      </c>
      <c r="N585" t="s">
        <v>506</v>
      </c>
      <c r="O585" t="s">
        <v>249</v>
      </c>
      <c r="P585" t="s">
        <v>152</v>
      </c>
      <c r="Q585" t="s">
        <v>74</v>
      </c>
      <c r="R585" t="s">
        <v>252</v>
      </c>
      <c r="S585" t="s">
        <v>548</v>
      </c>
      <c r="T585" t="s">
        <v>300</v>
      </c>
      <c r="U585" t="s">
        <v>306</v>
      </c>
      <c r="V585" t="s">
        <v>40</v>
      </c>
      <c r="W585" t="s">
        <v>251</v>
      </c>
      <c r="Z585">
        <v>143</v>
      </c>
      <c r="AA585" t="s">
        <v>546</v>
      </c>
      <c r="AB585">
        <v>1</v>
      </c>
      <c r="AC585" t="s">
        <v>317</v>
      </c>
      <c r="AD585">
        <v>1</v>
      </c>
      <c r="AF585" t="str">
        <f t="shared" si="107"/>
        <v>NA</v>
      </c>
      <c r="AG585" t="str">
        <f t="shared" si="112"/>
        <v>NA</v>
      </c>
      <c r="AH585" t="str">
        <f t="shared" si="109"/>
        <v>NA</v>
      </c>
      <c r="AI585" t="str">
        <f t="shared" si="105"/>
        <v>NA</v>
      </c>
      <c r="AJ585">
        <f t="shared" si="110"/>
        <v>0</v>
      </c>
      <c r="AK585">
        <f t="shared" si="111"/>
        <v>0</v>
      </c>
      <c r="AL585">
        <f t="shared" si="106"/>
        <v>0</v>
      </c>
      <c r="AM585">
        <f t="shared" si="108"/>
        <v>0.10499999999999998</v>
      </c>
      <c r="AN585">
        <v>-1.8317032866641401E-2</v>
      </c>
      <c r="AO585">
        <v>27.716737781283602</v>
      </c>
      <c r="AP585">
        <v>0.89500000000000002</v>
      </c>
      <c r="AQ585">
        <v>2340</v>
      </c>
      <c r="AR585">
        <v>194.58527736977899</v>
      </c>
      <c r="AS585">
        <v>101632.50124143501</v>
      </c>
      <c r="AT585">
        <v>-182788.48527771301</v>
      </c>
      <c r="AU585">
        <v>215761.69680159501</v>
      </c>
      <c r="AV585">
        <v>999.99999999999898</v>
      </c>
      <c r="AW585">
        <v>0.99</v>
      </c>
      <c r="AX585">
        <v>-4853.9587683927302</v>
      </c>
      <c r="AY585">
        <v>101662.97310076399</v>
      </c>
      <c r="AZ585">
        <v>-202752.09673135701</v>
      </c>
      <c r="BA585">
        <v>191715.50314392001</v>
      </c>
      <c r="BB585">
        <v>1000</v>
      </c>
      <c r="BC585">
        <v>0.95799999999999996</v>
      </c>
    </row>
    <row r="586" spans="1:55" x14ac:dyDescent="0.25">
      <c r="A586">
        <v>15</v>
      </c>
      <c r="B586" t="s">
        <v>90</v>
      </c>
      <c r="C586">
        <v>2021</v>
      </c>
      <c r="D586" t="s">
        <v>91</v>
      </c>
      <c r="E586" s="3" t="s">
        <v>92</v>
      </c>
      <c r="F586" s="3" t="s">
        <v>93</v>
      </c>
      <c r="G586" s="1" t="s">
        <v>162</v>
      </c>
      <c r="H586" t="s">
        <v>24</v>
      </c>
      <c r="I586" t="s">
        <v>26</v>
      </c>
      <c r="J586" t="s">
        <v>94</v>
      </c>
      <c r="K586" t="s">
        <v>95</v>
      </c>
      <c r="L586" t="s">
        <v>29</v>
      </c>
      <c r="M586" t="s">
        <v>539</v>
      </c>
      <c r="N586" t="s">
        <v>506</v>
      </c>
      <c r="O586" t="s">
        <v>249</v>
      </c>
      <c r="P586" t="s">
        <v>152</v>
      </c>
      <c r="Q586" t="s">
        <v>74</v>
      </c>
      <c r="R586" t="s">
        <v>252</v>
      </c>
      <c r="S586" t="s">
        <v>548</v>
      </c>
      <c r="T586" t="s">
        <v>250</v>
      </c>
      <c r="U586" t="s">
        <v>253</v>
      </c>
      <c r="V586" t="s">
        <v>40</v>
      </c>
      <c r="W586" t="s">
        <v>251</v>
      </c>
      <c r="Z586">
        <v>144</v>
      </c>
      <c r="AA586" t="s">
        <v>546</v>
      </c>
      <c r="AB586">
        <v>1</v>
      </c>
      <c r="AC586" t="s">
        <v>317</v>
      </c>
      <c r="AD586">
        <v>1</v>
      </c>
      <c r="AF586" t="str">
        <f t="shared" si="107"/>
        <v>NA</v>
      </c>
      <c r="AG586" t="str">
        <f t="shared" si="112"/>
        <v>NA</v>
      </c>
      <c r="AH586" t="str">
        <f t="shared" si="109"/>
        <v>NA</v>
      </c>
      <c r="AI586" t="str">
        <f t="shared" si="105"/>
        <v>NA</v>
      </c>
      <c r="AJ586">
        <f t="shared" si="110"/>
        <v>0</v>
      </c>
      <c r="AK586">
        <f t="shared" si="111"/>
        <v>0</v>
      </c>
      <c r="AL586">
        <f t="shared" si="106"/>
        <v>0</v>
      </c>
      <c r="AM586">
        <f t="shared" si="108"/>
        <v>0.11199999999999999</v>
      </c>
      <c r="AN586">
        <v>2.1176572560837201E-2</v>
      </c>
      <c r="AO586">
        <v>143.88068656502099</v>
      </c>
      <c r="AP586">
        <v>0.88800000000000001</v>
      </c>
      <c r="AQ586">
        <v>4300</v>
      </c>
      <c r="AR586">
        <v>-4986.2076797857799</v>
      </c>
      <c r="AS586">
        <v>96214.139597039393</v>
      </c>
      <c r="AT586">
        <v>-195791.72832255799</v>
      </c>
      <c r="AU586">
        <v>175134.37322200101</v>
      </c>
      <c r="AV586">
        <v>1100.05834864652</v>
      </c>
      <c r="AW586">
        <v>0.97799999999999998</v>
      </c>
      <c r="AX586">
        <v>-1031.8039014025601</v>
      </c>
      <c r="AY586">
        <v>100871.380261357</v>
      </c>
      <c r="AZ586">
        <v>-186684.132486861</v>
      </c>
      <c r="BA586">
        <v>206592.662228865</v>
      </c>
      <c r="BB586">
        <v>1214.6843671296299</v>
      </c>
      <c r="BC586">
        <v>0.98799999999999999</v>
      </c>
    </row>
    <row r="587" spans="1:55" x14ac:dyDescent="0.25">
      <c r="A587">
        <v>15</v>
      </c>
      <c r="B587" t="s">
        <v>90</v>
      </c>
      <c r="C587">
        <v>2021</v>
      </c>
      <c r="D587" t="s">
        <v>91</v>
      </c>
      <c r="E587" s="3" t="s">
        <v>92</v>
      </c>
      <c r="F587" s="3" t="s">
        <v>93</v>
      </c>
      <c r="G587" s="1" t="s">
        <v>162</v>
      </c>
      <c r="H587" t="s">
        <v>24</v>
      </c>
      <c r="I587" t="s">
        <v>26</v>
      </c>
      <c r="J587" t="s">
        <v>94</v>
      </c>
      <c r="K587" t="s">
        <v>95</v>
      </c>
      <c r="L587" t="s">
        <v>29</v>
      </c>
      <c r="M587" t="s">
        <v>539</v>
      </c>
      <c r="N587" t="s">
        <v>506</v>
      </c>
      <c r="O587" t="s">
        <v>249</v>
      </c>
      <c r="P587" t="s">
        <v>152</v>
      </c>
      <c r="Q587" t="s">
        <v>74</v>
      </c>
      <c r="R587" t="s">
        <v>252</v>
      </c>
      <c r="S587" t="s">
        <v>548</v>
      </c>
      <c r="T587" t="s">
        <v>301</v>
      </c>
      <c r="U587" t="s">
        <v>302</v>
      </c>
      <c r="V587" t="s">
        <v>40</v>
      </c>
      <c r="W587" t="s">
        <v>251</v>
      </c>
      <c r="Z587">
        <v>145</v>
      </c>
      <c r="AA587" t="s">
        <v>546</v>
      </c>
      <c r="AB587">
        <v>1</v>
      </c>
      <c r="AC587" t="s">
        <v>317</v>
      </c>
      <c r="AD587">
        <v>1</v>
      </c>
      <c r="AF587" t="str">
        <f t="shared" si="107"/>
        <v>NA</v>
      </c>
      <c r="AG587" t="str">
        <f t="shared" si="112"/>
        <v>NA</v>
      </c>
      <c r="AH587" t="str">
        <f t="shared" si="109"/>
        <v>NA</v>
      </c>
      <c r="AI587" t="str">
        <f t="shared" si="105"/>
        <v>NA</v>
      </c>
      <c r="AJ587">
        <f t="shared" si="110"/>
        <v>0</v>
      </c>
      <c r="AK587">
        <f t="shared" si="111"/>
        <v>0</v>
      </c>
      <c r="AL587">
        <f t="shared" si="106"/>
        <v>0</v>
      </c>
      <c r="AM587">
        <f t="shared" si="108"/>
        <v>0.121</v>
      </c>
      <c r="AN587">
        <v>-4.3110163788387104E-3</v>
      </c>
      <c r="AO587">
        <v>24.1062982844884</v>
      </c>
      <c r="AP587">
        <v>0.879</v>
      </c>
      <c r="AQ587">
        <v>2361</v>
      </c>
      <c r="AR587">
        <v>86.176025177999804</v>
      </c>
      <c r="AS587">
        <v>103276.464119232</v>
      </c>
      <c r="AT587">
        <v>-193096.79961047799</v>
      </c>
      <c r="AU587">
        <v>198690.923058252</v>
      </c>
      <c r="AV587">
        <v>999.99999999999898</v>
      </c>
      <c r="AW587">
        <v>0.998</v>
      </c>
      <c r="AX587">
        <v>-5897.9644497920699</v>
      </c>
      <c r="AY587">
        <v>101654.84769014599</v>
      </c>
      <c r="AZ587">
        <v>-198461.52536387401</v>
      </c>
      <c r="BA587">
        <v>200378.272160614</v>
      </c>
      <c r="BB587">
        <v>1095.64354407561</v>
      </c>
      <c r="BC587">
        <v>0.94</v>
      </c>
    </row>
    <row r="588" spans="1:55" x14ac:dyDescent="0.25">
      <c r="A588">
        <v>15</v>
      </c>
      <c r="B588" t="s">
        <v>90</v>
      </c>
      <c r="C588">
        <v>2021</v>
      </c>
      <c r="D588" t="s">
        <v>91</v>
      </c>
      <c r="E588" s="3" t="s">
        <v>92</v>
      </c>
      <c r="F588" s="3" t="s">
        <v>93</v>
      </c>
      <c r="G588" s="1" t="s">
        <v>162</v>
      </c>
      <c r="H588" t="s">
        <v>24</v>
      </c>
      <c r="I588" t="s">
        <v>26</v>
      </c>
      <c r="J588" t="s">
        <v>94</v>
      </c>
      <c r="K588" t="s">
        <v>95</v>
      </c>
      <c r="L588" t="s">
        <v>29</v>
      </c>
      <c r="M588" t="s">
        <v>539</v>
      </c>
      <c r="N588" t="s">
        <v>506</v>
      </c>
      <c r="O588" t="s">
        <v>249</v>
      </c>
      <c r="P588" t="s">
        <v>152</v>
      </c>
      <c r="Q588" t="s">
        <v>74</v>
      </c>
      <c r="R588" t="s">
        <v>252</v>
      </c>
      <c r="S588" t="s">
        <v>548</v>
      </c>
      <c r="T588" t="s">
        <v>303</v>
      </c>
      <c r="U588" t="s">
        <v>304</v>
      </c>
      <c r="V588" t="s">
        <v>40</v>
      </c>
      <c r="W588" t="s">
        <v>251</v>
      </c>
      <c r="Z588">
        <v>146</v>
      </c>
      <c r="AA588" t="s">
        <v>546</v>
      </c>
      <c r="AB588">
        <v>1</v>
      </c>
      <c r="AC588" t="s">
        <v>317</v>
      </c>
      <c r="AD588">
        <v>1</v>
      </c>
      <c r="AF588" t="str">
        <f t="shared" si="107"/>
        <v>NA</v>
      </c>
      <c r="AG588" t="str">
        <f t="shared" si="112"/>
        <v>NA</v>
      </c>
      <c r="AH588" t="str">
        <f t="shared" si="109"/>
        <v>NA</v>
      </c>
      <c r="AI588" t="str">
        <f t="shared" si="105"/>
        <v>NA</v>
      </c>
      <c r="AJ588">
        <f t="shared" si="110"/>
        <v>0</v>
      </c>
      <c r="AK588">
        <f t="shared" si="111"/>
        <v>0</v>
      </c>
      <c r="AL588">
        <f t="shared" si="106"/>
        <v>0</v>
      </c>
      <c r="AM588">
        <f t="shared" si="108"/>
        <v>0.11699999999999999</v>
      </c>
      <c r="AN588">
        <v>5.5565026999921602E-3</v>
      </c>
      <c r="AO588">
        <v>26.082333880462102</v>
      </c>
      <c r="AP588">
        <v>0.88300000000000001</v>
      </c>
      <c r="AQ588">
        <v>2361</v>
      </c>
      <c r="AR588">
        <v>-1172.3077510068299</v>
      </c>
      <c r="AS588">
        <v>100538.92002720101</v>
      </c>
      <c r="AT588">
        <v>-190688.76965499701</v>
      </c>
      <c r="AU588">
        <v>205634.926252217</v>
      </c>
      <c r="AV588">
        <v>1102.52750561426</v>
      </c>
      <c r="AW588">
        <v>0.95799999999999996</v>
      </c>
      <c r="AX588">
        <v>3536.1274509754298</v>
      </c>
      <c r="AY588">
        <v>97407.715841576195</v>
      </c>
      <c r="AZ588">
        <v>-183999.39286668401</v>
      </c>
      <c r="BA588">
        <v>182962.791175174</v>
      </c>
      <c r="BB588">
        <v>1000</v>
      </c>
      <c r="BC588">
        <v>0.95199999999999996</v>
      </c>
    </row>
    <row r="589" spans="1:55" x14ac:dyDescent="0.25">
      <c r="A589">
        <v>15</v>
      </c>
      <c r="B589" t="s">
        <v>90</v>
      </c>
      <c r="C589">
        <v>2021</v>
      </c>
      <c r="D589" t="s">
        <v>91</v>
      </c>
      <c r="E589" s="3" t="s">
        <v>92</v>
      </c>
      <c r="F589" s="3" t="s">
        <v>93</v>
      </c>
      <c r="G589" s="1" t="s">
        <v>162</v>
      </c>
      <c r="H589" t="s">
        <v>24</v>
      </c>
      <c r="I589" t="s">
        <v>26</v>
      </c>
      <c r="J589" t="s">
        <v>94</v>
      </c>
      <c r="K589" t="s">
        <v>95</v>
      </c>
      <c r="L589" t="s">
        <v>29</v>
      </c>
      <c r="M589" t="s">
        <v>540</v>
      </c>
      <c r="N589" t="s">
        <v>506</v>
      </c>
      <c r="O589" t="s">
        <v>249</v>
      </c>
      <c r="P589" t="s">
        <v>152</v>
      </c>
      <c r="Q589" t="s">
        <v>74</v>
      </c>
      <c r="R589" t="s">
        <v>252</v>
      </c>
      <c r="S589" t="s">
        <v>548</v>
      </c>
      <c r="T589" t="s">
        <v>299</v>
      </c>
      <c r="U589" t="s">
        <v>305</v>
      </c>
      <c r="V589" t="s">
        <v>40</v>
      </c>
      <c r="W589" t="s">
        <v>251</v>
      </c>
      <c r="Z589">
        <v>147</v>
      </c>
      <c r="AA589" t="s">
        <v>546</v>
      </c>
      <c r="AB589">
        <v>1</v>
      </c>
      <c r="AC589" t="s">
        <v>317</v>
      </c>
      <c r="AD589">
        <v>1</v>
      </c>
      <c r="AF589" t="str">
        <f t="shared" si="107"/>
        <v>NA</v>
      </c>
      <c r="AG589" t="str">
        <f t="shared" si="112"/>
        <v>NA</v>
      </c>
      <c r="AH589" t="str">
        <f t="shared" si="109"/>
        <v>NA</v>
      </c>
      <c r="AI589" t="str">
        <f t="shared" si="105"/>
        <v>NA</v>
      </c>
      <c r="AJ589">
        <f t="shared" si="110"/>
        <v>0</v>
      </c>
      <c r="AK589">
        <f t="shared" si="111"/>
        <v>0</v>
      </c>
      <c r="AL589">
        <f t="shared" si="106"/>
        <v>0</v>
      </c>
      <c r="AM589">
        <f t="shared" si="108"/>
        <v>0.10299999999999998</v>
      </c>
      <c r="AN589">
        <v>-1.95193798356528E-2</v>
      </c>
      <c r="AO589">
        <v>8.1159442511178703</v>
      </c>
      <c r="AP589">
        <v>0.89700000000000002</v>
      </c>
      <c r="AQ589">
        <v>1546</v>
      </c>
      <c r="AR589">
        <v>-5383.1140514632898</v>
      </c>
      <c r="AS589">
        <v>94828.397585836996</v>
      </c>
      <c r="AT589">
        <v>-188538.09738708299</v>
      </c>
      <c r="AU589">
        <v>191636.07693806299</v>
      </c>
      <c r="AV589">
        <v>999.99999999999898</v>
      </c>
      <c r="AW589">
        <v>0.95399999999999996</v>
      </c>
      <c r="AX589">
        <v>2396.6236953761299</v>
      </c>
      <c r="AY589">
        <v>99724.479294787001</v>
      </c>
      <c r="AZ589">
        <v>-198804.25626415701</v>
      </c>
      <c r="BA589">
        <v>183496.79877894901</v>
      </c>
      <c r="BB589">
        <v>872.51903159783706</v>
      </c>
      <c r="BC589">
        <v>1</v>
      </c>
    </row>
    <row r="590" spans="1:55" x14ac:dyDescent="0.25">
      <c r="A590">
        <v>15</v>
      </c>
      <c r="B590" t="s">
        <v>90</v>
      </c>
      <c r="C590">
        <v>2021</v>
      </c>
      <c r="D590" t="s">
        <v>91</v>
      </c>
      <c r="E590" s="3" t="s">
        <v>92</v>
      </c>
      <c r="F590" s="3" t="s">
        <v>93</v>
      </c>
      <c r="G590" s="1" t="s">
        <v>162</v>
      </c>
      <c r="H590" t="s">
        <v>24</v>
      </c>
      <c r="I590" t="s">
        <v>26</v>
      </c>
      <c r="J590" t="s">
        <v>94</v>
      </c>
      <c r="K590" t="s">
        <v>95</v>
      </c>
      <c r="L590" t="s">
        <v>29</v>
      </c>
      <c r="M590" t="s">
        <v>540</v>
      </c>
      <c r="N590" t="s">
        <v>506</v>
      </c>
      <c r="O590" t="s">
        <v>249</v>
      </c>
      <c r="P590" t="s">
        <v>152</v>
      </c>
      <c r="Q590" t="s">
        <v>74</v>
      </c>
      <c r="R590" t="s">
        <v>252</v>
      </c>
      <c r="S590" t="s">
        <v>548</v>
      </c>
      <c r="T590" t="s">
        <v>300</v>
      </c>
      <c r="U590" t="s">
        <v>306</v>
      </c>
      <c r="V590" t="s">
        <v>40</v>
      </c>
      <c r="W590" t="s">
        <v>251</v>
      </c>
      <c r="Z590">
        <v>148</v>
      </c>
      <c r="AA590" t="s">
        <v>546</v>
      </c>
      <c r="AB590">
        <v>1</v>
      </c>
      <c r="AC590" t="s">
        <v>317</v>
      </c>
      <c r="AD590">
        <v>1</v>
      </c>
      <c r="AF590" t="str">
        <f t="shared" si="107"/>
        <v>NA</v>
      </c>
      <c r="AG590" t="str">
        <f t="shared" si="112"/>
        <v>NA</v>
      </c>
      <c r="AH590" t="str">
        <f t="shared" si="109"/>
        <v>NA</v>
      </c>
      <c r="AI590" t="str">
        <f t="shared" si="105"/>
        <v>NA</v>
      </c>
      <c r="AJ590">
        <f t="shared" si="110"/>
        <v>0</v>
      </c>
      <c r="AK590">
        <f t="shared" si="111"/>
        <v>0</v>
      </c>
      <c r="AL590">
        <f t="shared" si="106"/>
        <v>0</v>
      </c>
      <c r="AM590">
        <f t="shared" si="108"/>
        <v>0.10099999999999998</v>
      </c>
      <c r="AN590">
        <v>2.8894518786297799E-2</v>
      </c>
      <c r="AO590">
        <v>61.041799365944101</v>
      </c>
      <c r="AP590">
        <v>0.89900000000000002</v>
      </c>
      <c r="AQ590">
        <v>2340</v>
      </c>
      <c r="AR590">
        <v>-4011.0538223337198</v>
      </c>
      <c r="AS590">
        <v>101744.175721309</v>
      </c>
      <c r="AT590">
        <v>-203721.32048526901</v>
      </c>
      <c r="AU590">
        <v>188389.60532564</v>
      </c>
      <c r="AV590">
        <v>912.21124804250803</v>
      </c>
      <c r="AW590">
        <v>0.95599999999999996</v>
      </c>
      <c r="AX590">
        <v>5624.8653453692395</v>
      </c>
      <c r="AY590">
        <v>100124.751684052</v>
      </c>
      <c r="AZ590">
        <v>-178066.64784148001</v>
      </c>
      <c r="BA590">
        <v>209817.94656899999</v>
      </c>
      <c r="BB590">
        <v>1000</v>
      </c>
      <c r="BC590">
        <v>0.96</v>
      </c>
    </row>
    <row r="591" spans="1:55" x14ac:dyDescent="0.25">
      <c r="A591">
        <v>15</v>
      </c>
      <c r="B591" t="s">
        <v>90</v>
      </c>
      <c r="C591">
        <v>2021</v>
      </c>
      <c r="D591" t="s">
        <v>91</v>
      </c>
      <c r="E591" s="3" t="s">
        <v>92</v>
      </c>
      <c r="F591" s="3" t="s">
        <v>93</v>
      </c>
      <c r="G591" s="1" t="s">
        <v>162</v>
      </c>
      <c r="H591" t="s">
        <v>24</v>
      </c>
      <c r="I591" t="s">
        <v>26</v>
      </c>
      <c r="J591" t="s">
        <v>94</v>
      </c>
      <c r="K591" t="s">
        <v>95</v>
      </c>
      <c r="L591" t="s">
        <v>29</v>
      </c>
      <c r="M591" t="s">
        <v>540</v>
      </c>
      <c r="N591" t="s">
        <v>506</v>
      </c>
      <c r="O591" t="s">
        <v>249</v>
      </c>
      <c r="P591" t="s">
        <v>152</v>
      </c>
      <c r="Q591" t="s">
        <v>74</v>
      </c>
      <c r="R591" t="s">
        <v>252</v>
      </c>
      <c r="S591" t="s">
        <v>548</v>
      </c>
      <c r="T591" t="s">
        <v>250</v>
      </c>
      <c r="U591" t="s">
        <v>253</v>
      </c>
      <c r="V591" t="s">
        <v>40</v>
      </c>
      <c r="W591" t="s">
        <v>251</v>
      </c>
      <c r="Z591">
        <v>149</v>
      </c>
      <c r="AA591" t="s">
        <v>546</v>
      </c>
      <c r="AB591">
        <v>1</v>
      </c>
      <c r="AC591" t="s">
        <v>317</v>
      </c>
      <c r="AD591">
        <v>1</v>
      </c>
      <c r="AF591" t="str">
        <f t="shared" si="107"/>
        <v>NA</v>
      </c>
      <c r="AG591" t="str">
        <f t="shared" si="112"/>
        <v>NA</v>
      </c>
      <c r="AH591" t="str">
        <f t="shared" si="109"/>
        <v>NA</v>
      </c>
      <c r="AI591" t="str">
        <f t="shared" si="105"/>
        <v>NA</v>
      </c>
      <c r="AJ591">
        <f t="shared" si="110"/>
        <v>0</v>
      </c>
      <c r="AK591">
        <f t="shared" si="111"/>
        <v>0</v>
      </c>
      <c r="AL591">
        <f t="shared" si="106"/>
        <v>0</v>
      </c>
      <c r="AM591">
        <f t="shared" si="108"/>
        <v>0.11099999999999999</v>
      </c>
      <c r="AN591">
        <v>8.8425534450594593E-3</v>
      </c>
      <c r="AO591">
        <v>165.59003680149399</v>
      </c>
      <c r="AP591">
        <v>0.88900000000000001</v>
      </c>
      <c r="AQ591">
        <v>4300</v>
      </c>
      <c r="AR591">
        <v>-1910.06481687466</v>
      </c>
      <c r="AS591">
        <v>99150.207385998598</v>
      </c>
      <c r="AT591">
        <v>-184522.385115635</v>
      </c>
      <c r="AU591">
        <v>198508.17412830799</v>
      </c>
      <c r="AV591">
        <v>1000</v>
      </c>
      <c r="AW591">
        <v>0.99399999999999999</v>
      </c>
      <c r="AX591">
        <v>-3404.3466054375499</v>
      </c>
      <c r="AY591">
        <v>100310.986605999</v>
      </c>
      <c r="AZ591">
        <v>-190196.29797219599</v>
      </c>
      <c r="BA591">
        <v>192497.586591956</v>
      </c>
      <c r="BB591">
        <v>999.99999999999898</v>
      </c>
      <c r="BC591">
        <v>0.96799999999999997</v>
      </c>
    </row>
    <row r="592" spans="1:55" x14ac:dyDescent="0.25">
      <c r="A592">
        <v>15</v>
      </c>
      <c r="B592" t="s">
        <v>90</v>
      </c>
      <c r="C592">
        <v>2021</v>
      </c>
      <c r="D592" t="s">
        <v>91</v>
      </c>
      <c r="E592" s="3" t="s">
        <v>92</v>
      </c>
      <c r="F592" s="3" t="s">
        <v>93</v>
      </c>
      <c r="G592" s="1" t="s">
        <v>162</v>
      </c>
      <c r="H592" t="s">
        <v>24</v>
      </c>
      <c r="I592" t="s">
        <v>26</v>
      </c>
      <c r="J592" t="s">
        <v>94</v>
      </c>
      <c r="K592" t="s">
        <v>95</v>
      </c>
      <c r="L592" t="s">
        <v>29</v>
      </c>
      <c r="M592" t="s">
        <v>540</v>
      </c>
      <c r="N592" t="s">
        <v>506</v>
      </c>
      <c r="O592" t="s">
        <v>249</v>
      </c>
      <c r="P592" t="s">
        <v>152</v>
      </c>
      <c r="Q592" t="s">
        <v>74</v>
      </c>
      <c r="R592" t="s">
        <v>252</v>
      </c>
      <c r="S592" t="s">
        <v>548</v>
      </c>
      <c r="T592" t="s">
        <v>301</v>
      </c>
      <c r="U592" t="s">
        <v>302</v>
      </c>
      <c r="V592" t="s">
        <v>40</v>
      </c>
      <c r="W592" t="s">
        <v>251</v>
      </c>
      <c r="Z592">
        <v>150</v>
      </c>
      <c r="AA592" t="s">
        <v>546</v>
      </c>
      <c r="AB592">
        <v>1</v>
      </c>
      <c r="AC592" t="s">
        <v>317</v>
      </c>
      <c r="AD592">
        <v>1</v>
      </c>
      <c r="AF592" t="str">
        <f t="shared" si="107"/>
        <v>NA</v>
      </c>
      <c r="AG592" t="str">
        <f t="shared" si="112"/>
        <v>NA</v>
      </c>
      <c r="AH592" t="str">
        <f t="shared" si="109"/>
        <v>NA</v>
      </c>
      <c r="AI592" t="str">
        <f t="shared" si="105"/>
        <v>NA</v>
      </c>
      <c r="AJ592">
        <f t="shared" si="110"/>
        <v>0</v>
      </c>
      <c r="AK592">
        <f t="shared" si="111"/>
        <v>0</v>
      </c>
      <c r="AL592">
        <f t="shared" si="106"/>
        <v>0</v>
      </c>
      <c r="AM592">
        <f t="shared" si="108"/>
        <v>0.10999999999999999</v>
      </c>
      <c r="AN592">
        <v>1.8520910785385099E-2</v>
      </c>
      <c r="AO592">
        <v>21.391886760176899</v>
      </c>
      <c r="AP592">
        <v>0.89</v>
      </c>
      <c r="AQ592">
        <v>2361</v>
      </c>
      <c r="AR592">
        <v>-2637.97063273602</v>
      </c>
      <c r="AS592">
        <v>98855.101624468603</v>
      </c>
      <c r="AT592">
        <v>-183669.58161184099</v>
      </c>
      <c r="AU592">
        <v>188620.12783492499</v>
      </c>
      <c r="AV592">
        <v>1000</v>
      </c>
      <c r="AW592">
        <v>0.98399999999999999</v>
      </c>
      <c r="AX592">
        <v>66.090374981556195</v>
      </c>
      <c r="AY592">
        <v>99247.648915327998</v>
      </c>
      <c r="AZ592">
        <v>-191872.783490092</v>
      </c>
      <c r="BA592">
        <v>177173.617944903</v>
      </c>
      <c r="BB592">
        <v>1119.6808436717899</v>
      </c>
      <c r="BC592">
        <v>0.98</v>
      </c>
    </row>
    <row r="593" spans="1:55" x14ac:dyDescent="0.25">
      <c r="A593">
        <v>15</v>
      </c>
      <c r="B593" t="s">
        <v>90</v>
      </c>
      <c r="C593">
        <v>2021</v>
      </c>
      <c r="D593" t="s">
        <v>91</v>
      </c>
      <c r="E593" s="3" t="s">
        <v>92</v>
      </c>
      <c r="F593" s="3" t="s">
        <v>93</v>
      </c>
      <c r="G593" s="1" t="s">
        <v>162</v>
      </c>
      <c r="H593" t="s">
        <v>24</v>
      </c>
      <c r="I593" t="s">
        <v>26</v>
      </c>
      <c r="J593" t="s">
        <v>94</v>
      </c>
      <c r="K593" t="s">
        <v>95</v>
      </c>
      <c r="L593" t="s">
        <v>29</v>
      </c>
      <c r="M593" t="s">
        <v>540</v>
      </c>
      <c r="N593" t="s">
        <v>506</v>
      </c>
      <c r="O593" t="s">
        <v>249</v>
      </c>
      <c r="P593" t="s">
        <v>152</v>
      </c>
      <c r="Q593" t="s">
        <v>74</v>
      </c>
      <c r="R593" t="s">
        <v>252</v>
      </c>
      <c r="S593" t="s">
        <v>548</v>
      </c>
      <c r="T593" t="s">
        <v>303</v>
      </c>
      <c r="U593" t="s">
        <v>304</v>
      </c>
      <c r="V593" t="s">
        <v>40</v>
      </c>
      <c r="W593" t="s">
        <v>251</v>
      </c>
      <c r="Z593">
        <v>151</v>
      </c>
      <c r="AA593" t="s">
        <v>546</v>
      </c>
      <c r="AB593">
        <v>1</v>
      </c>
      <c r="AC593" t="s">
        <v>317</v>
      </c>
      <c r="AD593">
        <v>1</v>
      </c>
      <c r="AF593" t="str">
        <f t="shared" si="107"/>
        <v>NA</v>
      </c>
      <c r="AG593" t="str">
        <f t="shared" si="112"/>
        <v>NA</v>
      </c>
      <c r="AH593" t="str">
        <f t="shared" si="109"/>
        <v>NA</v>
      </c>
      <c r="AI593" t="str">
        <f t="shared" si="105"/>
        <v>NA</v>
      </c>
      <c r="AJ593">
        <f t="shared" si="110"/>
        <v>0</v>
      </c>
      <c r="AK593">
        <f t="shared" si="111"/>
        <v>0</v>
      </c>
      <c r="AL593">
        <f t="shared" si="106"/>
        <v>0</v>
      </c>
      <c r="AM593">
        <f t="shared" si="108"/>
        <v>0.10599999999999998</v>
      </c>
      <c r="AN593">
        <v>-1.5542018025214601E-2</v>
      </c>
      <c r="AO593">
        <v>21.3000157954482</v>
      </c>
      <c r="AP593">
        <v>0.89400000000000002</v>
      </c>
      <c r="AQ593">
        <v>2361</v>
      </c>
      <c r="AR593">
        <v>1114.5682051716799</v>
      </c>
      <c r="AS593">
        <v>98662.443687513005</v>
      </c>
      <c r="AT593">
        <v>-181684.531245811</v>
      </c>
      <c r="AU593">
        <v>199716.44149333099</v>
      </c>
      <c r="AV593">
        <v>999.99999999999795</v>
      </c>
      <c r="AW593">
        <v>0.99199999999999999</v>
      </c>
      <c r="AX593">
        <v>-3282.0190204588298</v>
      </c>
      <c r="AY593">
        <v>101691.86168571</v>
      </c>
      <c r="AZ593">
        <v>-198715.82758994601</v>
      </c>
      <c r="BA593">
        <v>190360.75446335899</v>
      </c>
      <c r="BB593">
        <v>1000</v>
      </c>
      <c r="BC593">
        <v>0.95599999999999996</v>
      </c>
    </row>
    <row r="594" spans="1:55" x14ac:dyDescent="0.25">
      <c r="A594">
        <v>15</v>
      </c>
      <c r="B594" t="s">
        <v>90</v>
      </c>
      <c r="C594">
        <v>2021</v>
      </c>
      <c r="D594" t="s">
        <v>91</v>
      </c>
      <c r="E594" s="3" t="s">
        <v>92</v>
      </c>
      <c r="F594" s="3" t="s">
        <v>93</v>
      </c>
      <c r="G594" s="1" t="s">
        <v>162</v>
      </c>
      <c r="H594" t="s">
        <v>24</v>
      </c>
      <c r="I594" t="s">
        <v>26</v>
      </c>
      <c r="J594" t="s">
        <v>94</v>
      </c>
      <c r="K594" t="s">
        <v>95</v>
      </c>
      <c r="L594" t="s">
        <v>29</v>
      </c>
      <c r="M594" t="s">
        <v>541</v>
      </c>
      <c r="N594" t="s">
        <v>506</v>
      </c>
      <c r="O594" t="s">
        <v>249</v>
      </c>
      <c r="P594" t="s">
        <v>152</v>
      </c>
      <c r="Q594" t="s">
        <v>74</v>
      </c>
      <c r="R594" t="s">
        <v>252</v>
      </c>
      <c r="S594" t="s">
        <v>548</v>
      </c>
      <c r="T594" t="s">
        <v>299</v>
      </c>
      <c r="U594" t="s">
        <v>305</v>
      </c>
      <c r="V594" t="s">
        <v>40</v>
      </c>
      <c r="W594" t="s">
        <v>251</v>
      </c>
      <c r="Z594">
        <v>152</v>
      </c>
      <c r="AA594" t="s">
        <v>546</v>
      </c>
      <c r="AB594">
        <v>1</v>
      </c>
      <c r="AC594" t="s">
        <v>317</v>
      </c>
      <c r="AD594">
        <v>1</v>
      </c>
      <c r="AF594" t="str">
        <f t="shared" si="107"/>
        <v>NA</v>
      </c>
      <c r="AG594" t="str">
        <f t="shared" si="112"/>
        <v>NA</v>
      </c>
      <c r="AH594" t="str">
        <f t="shared" si="109"/>
        <v>NA</v>
      </c>
      <c r="AI594" t="str">
        <f t="shared" si="105"/>
        <v>NA</v>
      </c>
      <c r="AJ594">
        <f t="shared" si="110"/>
        <v>0</v>
      </c>
      <c r="AK594">
        <f t="shared" si="111"/>
        <v>0</v>
      </c>
      <c r="AL594">
        <f t="shared" si="106"/>
        <v>0</v>
      </c>
      <c r="AM594">
        <f t="shared" si="108"/>
        <v>9.8999999999999977E-2</v>
      </c>
      <c r="AN594">
        <v>-1.6401428939960001E-2</v>
      </c>
      <c r="AO594">
        <v>7.6596775916098299</v>
      </c>
      <c r="AP594">
        <v>0.90100000000000002</v>
      </c>
      <c r="AQ594">
        <v>1546</v>
      </c>
      <c r="AR594">
        <v>3798.1573701223601</v>
      </c>
      <c r="AS594">
        <v>100795.42964325901</v>
      </c>
      <c r="AT594">
        <v>-184929.69477672401</v>
      </c>
      <c r="AU594">
        <v>208768.76419397499</v>
      </c>
      <c r="AV594">
        <v>903.87295277025601</v>
      </c>
      <c r="AW594">
        <v>0.95799999999999996</v>
      </c>
      <c r="AX594">
        <v>-1639.6506705971501</v>
      </c>
      <c r="AY594">
        <v>100273.440826509</v>
      </c>
      <c r="AZ594">
        <v>-187686.62628843199</v>
      </c>
      <c r="BA594">
        <v>194087.81759471699</v>
      </c>
      <c r="BB594">
        <v>1000</v>
      </c>
      <c r="BC594">
        <v>0.98399999999999999</v>
      </c>
    </row>
    <row r="595" spans="1:55" x14ac:dyDescent="0.25">
      <c r="A595">
        <v>15</v>
      </c>
      <c r="B595" t="s">
        <v>90</v>
      </c>
      <c r="C595">
        <v>2021</v>
      </c>
      <c r="D595" t="s">
        <v>91</v>
      </c>
      <c r="E595" s="3" t="s">
        <v>92</v>
      </c>
      <c r="F595" s="3" t="s">
        <v>93</v>
      </c>
      <c r="G595" s="1" t="s">
        <v>162</v>
      </c>
      <c r="H595" t="s">
        <v>24</v>
      </c>
      <c r="I595" t="s">
        <v>26</v>
      </c>
      <c r="J595" t="s">
        <v>94</v>
      </c>
      <c r="K595" t="s">
        <v>95</v>
      </c>
      <c r="L595" t="s">
        <v>29</v>
      </c>
      <c r="M595" t="s">
        <v>541</v>
      </c>
      <c r="N595" t="s">
        <v>506</v>
      </c>
      <c r="O595" t="s">
        <v>249</v>
      </c>
      <c r="P595" t="s">
        <v>152</v>
      </c>
      <c r="Q595" t="s">
        <v>74</v>
      </c>
      <c r="R595" t="s">
        <v>252</v>
      </c>
      <c r="S595" t="s">
        <v>548</v>
      </c>
      <c r="T595" t="s">
        <v>300</v>
      </c>
      <c r="U595" t="s">
        <v>306</v>
      </c>
      <c r="V595" t="s">
        <v>40</v>
      </c>
      <c r="W595" t="s">
        <v>251</v>
      </c>
      <c r="Z595">
        <v>153</v>
      </c>
      <c r="AA595" t="s">
        <v>546</v>
      </c>
      <c r="AB595">
        <v>1</v>
      </c>
      <c r="AC595" t="s">
        <v>317</v>
      </c>
      <c r="AD595">
        <v>1</v>
      </c>
      <c r="AF595" t="str">
        <f t="shared" si="107"/>
        <v>NA</v>
      </c>
      <c r="AG595" t="str">
        <f t="shared" si="112"/>
        <v>NA</v>
      </c>
      <c r="AH595" t="str">
        <f t="shared" si="109"/>
        <v>NA</v>
      </c>
      <c r="AI595" t="str">
        <f t="shared" si="105"/>
        <v>NA</v>
      </c>
      <c r="AJ595">
        <f t="shared" si="110"/>
        <v>0</v>
      </c>
      <c r="AK595">
        <f t="shared" si="111"/>
        <v>0</v>
      </c>
      <c r="AL595">
        <f t="shared" si="106"/>
        <v>0</v>
      </c>
      <c r="AM595">
        <f t="shared" si="108"/>
        <v>0.11599999999999999</v>
      </c>
      <c r="AN595">
        <v>-2.9685987739415401E-2</v>
      </c>
      <c r="AO595">
        <v>9.7078377385844199</v>
      </c>
      <c r="AP595">
        <v>0.88400000000000001</v>
      </c>
      <c r="AQ595">
        <v>2340</v>
      </c>
      <c r="AR595">
        <v>1927.3704461966299</v>
      </c>
      <c r="AS595">
        <v>103624.336847338</v>
      </c>
      <c r="AT595">
        <v>-189620.69812905401</v>
      </c>
      <c r="AU595">
        <v>222394.760116586</v>
      </c>
      <c r="AV595">
        <v>1000</v>
      </c>
      <c r="AW595">
        <v>0.98599999999999999</v>
      </c>
      <c r="AX595">
        <v>1895.0153045483701</v>
      </c>
      <c r="AY595">
        <v>98983.133761018107</v>
      </c>
      <c r="AZ595">
        <v>-188195.01562086801</v>
      </c>
      <c r="BA595">
        <v>198116.014630641</v>
      </c>
      <c r="BB595">
        <v>1000</v>
      </c>
      <c r="BC595">
        <v>0.996</v>
      </c>
    </row>
    <row r="596" spans="1:55" x14ac:dyDescent="0.25">
      <c r="A596">
        <v>15</v>
      </c>
      <c r="B596" t="s">
        <v>90</v>
      </c>
      <c r="C596">
        <v>2021</v>
      </c>
      <c r="D596" t="s">
        <v>91</v>
      </c>
      <c r="E596" s="3" t="s">
        <v>92</v>
      </c>
      <c r="F596" s="3" t="s">
        <v>93</v>
      </c>
      <c r="G596" s="1" t="s">
        <v>162</v>
      </c>
      <c r="H596" t="s">
        <v>24</v>
      </c>
      <c r="I596" t="s">
        <v>26</v>
      </c>
      <c r="J596" t="s">
        <v>94</v>
      </c>
      <c r="K596" t="s">
        <v>95</v>
      </c>
      <c r="L596" t="s">
        <v>29</v>
      </c>
      <c r="M596" t="s">
        <v>541</v>
      </c>
      <c r="N596" t="s">
        <v>506</v>
      </c>
      <c r="O596" t="s">
        <v>249</v>
      </c>
      <c r="P596" t="s">
        <v>152</v>
      </c>
      <c r="Q596" t="s">
        <v>74</v>
      </c>
      <c r="R596" t="s">
        <v>252</v>
      </c>
      <c r="S596" t="s">
        <v>548</v>
      </c>
      <c r="T596" t="s">
        <v>250</v>
      </c>
      <c r="U596" t="s">
        <v>253</v>
      </c>
      <c r="V596" t="s">
        <v>40</v>
      </c>
      <c r="W596" t="s">
        <v>251</v>
      </c>
      <c r="Z596">
        <v>154</v>
      </c>
      <c r="AA596" t="s">
        <v>546</v>
      </c>
      <c r="AB596">
        <v>1</v>
      </c>
      <c r="AC596" t="s">
        <v>317</v>
      </c>
      <c r="AD596">
        <v>1</v>
      </c>
      <c r="AF596" t="str">
        <f t="shared" si="107"/>
        <v>NA</v>
      </c>
      <c r="AG596" t="str">
        <f t="shared" si="112"/>
        <v>NA</v>
      </c>
      <c r="AH596" t="str">
        <f t="shared" si="109"/>
        <v>NA</v>
      </c>
      <c r="AI596" t="str">
        <f t="shared" si="105"/>
        <v>NA</v>
      </c>
      <c r="AJ596">
        <f t="shared" si="110"/>
        <v>0</v>
      </c>
      <c r="AK596">
        <f t="shared" si="111"/>
        <v>0</v>
      </c>
      <c r="AL596">
        <f t="shared" si="106"/>
        <v>0</v>
      </c>
      <c r="AM596">
        <f t="shared" si="108"/>
        <v>9.7999999999999976E-2</v>
      </c>
      <c r="AN596">
        <v>-3.9999239428026898E-2</v>
      </c>
      <c r="AO596">
        <v>81.581140169631396</v>
      </c>
      <c r="AP596">
        <v>0.90200000000000002</v>
      </c>
      <c r="AQ596">
        <v>4300</v>
      </c>
      <c r="AR596">
        <v>675.66274101075305</v>
      </c>
      <c r="AS596">
        <v>102161.98267231999</v>
      </c>
      <c r="AT596">
        <v>-197470.18696309999</v>
      </c>
      <c r="AU596">
        <v>201905.220064091</v>
      </c>
      <c r="AV596">
        <v>876.961510395912</v>
      </c>
      <c r="AW596">
        <v>0.97599999999999998</v>
      </c>
      <c r="AX596">
        <v>1524.3519268474799</v>
      </c>
      <c r="AY596">
        <v>99712.601054310799</v>
      </c>
      <c r="AZ596">
        <v>-198551.28656405699</v>
      </c>
      <c r="BA596">
        <v>196350.92649292</v>
      </c>
      <c r="BB596">
        <v>999.99999999999898</v>
      </c>
      <c r="BC596">
        <v>0.98</v>
      </c>
    </row>
    <row r="597" spans="1:55" x14ac:dyDescent="0.25">
      <c r="A597">
        <v>15</v>
      </c>
      <c r="B597" t="s">
        <v>90</v>
      </c>
      <c r="C597">
        <v>2021</v>
      </c>
      <c r="D597" t="s">
        <v>91</v>
      </c>
      <c r="E597" s="3" t="s">
        <v>92</v>
      </c>
      <c r="F597" s="3" t="s">
        <v>93</v>
      </c>
      <c r="G597" s="1" t="s">
        <v>162</v>
      </c>
      <c r="H597" t="s">
        <v>24</v>
      </c>
      <c r="I597" t="s">
        <v>26</v>
      </c>
      <c r="J597" t="s">
        <v>94</v>
      </c>
      <c r="K597" t="s">
        <v>95</v>
      </c>
      <c r="L597" t="s">
        <v>29</v>
      </c>
      <c r="M597" t="s">
        <v>541</v>
      </c>
      <c r="N597" t="s">
        <v>506</v>
      </c>
      <c r="O597" t="s">
        <v>249</v>
      </c>
      <c r="P597" t="s">
        <v>152</v>
      </c>
      <c r="Q597" t="s">
        <v>74</v>
      </c>
      <c r="R597" t="s">
        <v>252</v>
      </c>
      <c r="S597" t="s">
        <v>548</v>
      </c>
      <c r="T597" t="s">
        <v>301</v>
      </c>
      <c r="U597" t="s">
        <v>302</v>
      </c>
      <c r="V597" t="s">
        <v>40</v>
      </c>
      <c r="W597" t="s">
        <v>251</v>
      </c>
      <c r="Z597">
        <v>155</v>
      </c>
      <c r="AA597" t="s">
        <v>546</v>
      </c>
      <c r="AB597">
        <v>1</v>
      </c>
      <c r="AC597" t="s">
        <v>317</v>
      </c>
      <c r="AD597">
        <v>1</v>
      </c>
      <c r="AF597" t="str">
        <f t="shared" si="107"/>
        <v>NA</v>
      </c>
      <c r="AG597" t="str">
        <f t="shared" si="112"/>
        <v>NA</v>
      </c>
      <c r="AH597" t="str">
        <f t="shared" si="109"/>
        <v>NA</v>
      </c>
      <c r="AI597" t="str">
        <f t="shared" si="105"/>
        <v>NA</v>
      </c>
      <c r="AJ597">
        <f t="shared" si="110"/>
        <v>0</v>
      </c>
      <c r="AK597">
        <f t="shared" si="111"/>
        <v>0</v>
      </c>
      <c r="AL597">
        <f t="shared" si="106"/>
        <v>0</v>
      </c>
      <c r="AM597">
        <f t="shared" si="108"/>
        <v>0.10799999999999998</v>
      </c>
      <c r="AN597">
        <v>3.9543641831700102E-2</v>
      </c>
      <c r="AO597">
        <v>6.7265649968374204</v>
      </c>
      <c r="AP597">
        <v>0.89200000000000002</v>
      </c>
      <c r="AQ597">
        <v>2361</v>
      </c>
      <c r="AR597">
        <v>-2624.3817598001301</v>
      </c>
      <c r="AS597">
        <v>100461.14283265499</v>
      </c>
      <c r="AT597">
        <v>-191174.268571472</v>
      </c>
      <c r="AU597">
        <v>201842.939704516</v>
      </c>
      <c r="AV597">
        <v>966.04050553121897</v>
      </c>
      <c r="AW597">
        <v>0.94199999999999995</v>
      </c>
      <c r="AX597">
        <v>6044.4577117380304</v>
      </c>
      <c r="AY597">
        <v>99534.036693771603</v>
      </c>
      <c r="AZ597">
        <v>-170365.348022308</v>
      </c>
      <c r="BA597">
        <v>214035.65212664101</v>
      </c>
      <c r="BB597">
        <v>1000</v>
      </c>
      <c r="BC597">
        <v>0.92800000000000005</v>
      </c>
    </row>
    <row r="598" spans="1:55" x14ac:dyDescent="0.25">
      <c r="A598">
        <v>15</v>
      </c>
      <c r="B598" t="s">
        <v>90</v>
      </c>
      <c r="C598">
        <v>2021</v>
      </c>
      <c r="D598" t="s">
        <v>91</v>
      </c>
      <c r="E598" s="3" t="s">
        <v>92</v>
      </c>
      <c r="F598" s="3" t="s">
        <v>93</v>
      </c>
      <c r="G598" s="1" t="s">
        <v>162</v>
      </c>
      <c r="H598" t="s">
        <v>24</v>
      </c>
      <c r="I598" t="s">
        <v>26</v>
      </c>
      <c r="J598" t="s">
        <v>94</v>
      </c>
      <c r="K598" t="s">
        <v>95</v>
      </c>
      <c r="L598" t="s">
        <v>29</v>
      </c>
      <c r="M598" t="s">
        <v>541</v>
      </c>
      <c r="N598" t="s">
        <v>506</v>
      </c>
      <c r="O598" t="s">
        <v>249</v>
      </c>
      <c r="P598" t="s">
        <v>152</v>
      </c>
      <c r="Q598" t="s">
        <v>74</v>
      </c>
      <c r="R598" t="s">
        <v>252</v>
      </c>
      <c r="S598" t="s">
        <v>548</v>
      </c>
      <c r="T598" t="s">
        <v>303</v>
      </c>
      <c r="U598" t="s">
        <v>304</v>
      </c>
      <c r="V598" t="s">
        <v>40</v>
      </c>
      <c r="W598" t="s">
        <v>251</v>
      </c>
      <c r="Z598">
        <v>156</v>
      </c>
      <c r="AA598" t="s">
        <v>546</v>
      </c>
      <c r="AB598">
        <v>1</v>
      </c>
      <c r="AC598" t="s">
        <v>317</v>
      </c>
      <c r="AD598">
        <v>1</v>
      </c>
      <c r="AF598" t="str">
        <f t="shared" si="107"/>
        <v>NA</v>
      </c>
      <c r="AG598" t="str">
        <f t="shared" si="112"/>
        <v>NA</v>
      </c>
      <c r="AH598" t="str">
        <f t="shared" si="109"/>
        <v>NA</v>
      </c>
      <c r="AI598" t="str">
        <f t="shared" ref="AI598:AI825" si="113">IF(AF598="NA","NA",IF(AF598="MISSING DATA","NA",IF(OR(AF598="positive directional",AF598="negative directional"),AS598,2*AY598)))</f>
        <v>NA</v>
      </c>
      <c r="AJ598">
        <f t="shared" si="110"/>
        <v>0</v>
      </c>
      <c r="AK598">
        <f t="shared" si="111"/>
        <v>0</v>
      </c>
      <c r="AL598">
        <f t="shared" si="106"/>
        <v>0</v>
      </c>
      <c r="AM598">
        <f t="shared" si="108"/>
        <v>0.10299999999999998</v>
      </c>
      <c r="AN598">
        <v>1.7739186091926501E-3</v>
      </c>
      <c r="AO598">
        <v>34.752431559602002</v>
      </c>
      <c r="AP598">
        <v>0.89700000000000002</v>
      </c>
      <c r="AQ598">
        <v>2361</v>
      </c>
      <c r="AR598">
        <v>-4302.9908723595299</v>
      </c>
      <c r="AS598">
        <v>103878.003255894</v>
      </c>
      <c r="AT598">
        <v>-209480.98709568399</v>
      </c>
      <c r="AU598">
        <v>194408.67744933901</v>
      </c>
      <c r="AV598">
        <v>999.99999999999898</v>
      </c>
      <c r="AW598">
        <v>0.97799999999999998</v>
      </c>
      <c r="AX598">
        <v>-902.31451016284802</v>
      </c>
      <c r="AY598">
        <v>100937.741079692</v>
      </c>
      <c r="AZ598">
        <v>-189295.90431447601</v>
      </c>
      <c r="BA598">
        <v>193199.385546823</v>
      </c>
      <c r="BB598">
        <v>1000</v>
      </c>
      <c r="BC598">
        <v>0.998</v>
      </c>
    </row>
    <row r="599" spans="1:55" x14ac:dyDescent="0.25">
      <c r="A599">
        <v>15</v>
      </c>
      <c r="B599" t="s">
        <v>90</v>
      </c>
      <c r="C599">
        <v>2021</v>
      </c>
      <c r="D599" t="s">
        <v>91</v>
      </c>
      <c r="E599" s="3" t="s">
        <v>92</v>
      </c>
      <c r="F599" s="3" t="s">
        <v>93</v>
      </c>
      <c r="G599" s="1" t="s">
        <v>162</v>
      </c>
      <c r="H599" t="s">
        <v>24</v>
      </c>
      <c r="I599" t="s">
        <v>26</v>
      </c>
      <c r="J599" t="s">
        <v>94</v>
      </c>
      <c r="K599" t="s">
        <v>95</v>
      </c>
      <c r="L599" t="s">
        <v>29</v>
      </c>
      <c r="M599" t="s">
        <v>542</v>
      </c>
      <c r="N599" t="s">
        <v>506</v>
      </c>
      <c r="O599" t="s">
        <v>249</v>
      </c>
      <c r="P599" t="s">
        <v>152</v>
      </c>
      <c r="Q599" t="s">
        <v>74</v>
      </c>
      <c r="R599" t="s">
        <v>252</v>
      </c>
      <c r="S599" t="s">
        <v>548</v>
      </c>
      <c r="T599" t="s">
        <v>299</v>
      </c>
      <c r="U599" t="s">
        <v>305</v>
      </c>
      <c r="V599" t="s">
        <v>40</v>
      </c>
      <c r="W599" t="s">
        <v>251</v>
      </c>
      <c r="Z599">
        <v>157</v>
      </c>
      <c r="AA599" t="s">
        <v>546</v>
      </c>
      <c r="AB599">
        <v>1</v>
      </c>
      <c r="AC599" t="s">
        <v>317</v>
      </c>
      <c r="AD599">
        <v>1</v>
      </c>
      <c r="AF599" t="str">
        <f t="shared" si="107"/>
        <v>NA</v>
      </c>
      <c r="AG599" t="str">
        <f t="shared" si="112"/>
        <v>NA</v>
      </c>
      <c r="AH599" t="str">
        <f t="shared" si="109"/>
        <v>NA</v>
      </c>
      <c r="AI599" t="str">
        <f t="shared" si="113"/>
        <v>NA</v>
      </c>
      <c r="AJ599">
        <f t="shared" si="110"/>
        <v>0</v>
      </c>
      <c r="AK599">
        <f t="shared" si="111"/>
        <v>0</v>
      </c>
      <c r="AL599">
        <f t="shared" si="106"/>
        <v>0</v>
      </c>
      <c r="AM599">
        <f t="shared" si="108"/>
        <v>0.10399999999999998</v>
      </c>
      <c r="AN599">
        <v>3.1225945020099202E-2</v>
      </c>
      <c r="AO599">
        <v>65.432724357660305</v>
      </c>
      <c r="AP599">
        <v>0.89600000000000002</v>
      </c>
      <c r="AQ599">
        <v>1546</v>
      </c>
      <c r="AR599">
        <v>1456.99594328532</v>
      </c>
      <c r="AS599">
        <v>98652.278846133398</v>
      </c>
      <c r="AT599">
        <v>-173955.78641780501</v>
      </c>
      <c r="AU599">
        <v>196325.789358599</v>
      </c>
      <c r="AV599">
        <v>999.99999999999898</v>
      </c>
      <c r="AW599">
        <v>0.97399999999999998</v>
      </c>
      <c r="AX599">
        <v>-5678.17040585624</v>
      </c>
      <c r="AY599">
        <v>104078.757835506</v>
      </c>
      <c r="AZ599">
        <v>-196031.37941972501</v>
      </c>
      <c r="BA599">
        <v>197829.35727518401</v>
      </c>
      <c r="BB599">
        <v>1000</v>
      </c>
      <c r="BC599">
        <v>0.96</v>
      </c>
    </row>
    <row r="600" spans="1:55" x14ac:dyDescent="0.25">
      <c r="A600">
        <v>15</v>
      </c>
      <c r="B600" t="s">
        <v>90</v>
      </c>
      <c r="C600">
        <v>2021</v>
      </c>
      <c r="D600" t="s">
        <v>91</v>
      </c>
      <c r="E600" s="3" t="s">
        <v>92</v>
      </c>
      <c r="F600" s="3" t="s">
        <v>93</v>
      </c>
      <c r="G600" s="1" t="s">
        <v>162</v>
      </c>
      <c r="H600" t="s">
        <v>24</v>
      </c>
      <c r="I600" t="s">
        <v>26</v>
      </c>
      <c r="J600" t="s">
        <v>94</v>
      </c>
      <c r="K600" t="s">
        <v>95</v>
      </c>
      <c r="L600" t="s">
        <v>29</v>
      </c>
      <c r="M600" t="s">
        <v>542</v>
      </c>
      <c r="N600" t="s">
        <v>506</v>
      </c>
      <c r="O600" t="s">
        <v>249</v>
      </c>
      <c r="P600" t="s">
        <v>152</v>
      </c>
      <c r="Q600" t="s">
        <v>74</v>
      </c>
      <c r="R600" t="s">
        <v>252</v>
      </c>
      <c r="S600" t="s">
        <v>548</v>
      </c>
      <c r="T600" t="s">
        <v>300</v>
      </c>
      <c r="U600" t="s">
        <v>306</v>
      </c>
      <c r="V600" t="s">
        <v>40</v>
      </c>
      <c r="W600" t="s">
        <v>251</v>
      </c>
      <c r="Z600">
        <v>158</v>
      </c>
      <c r="AA600" t="s">
        <v>546</v>
      </c>
      <c r="AB600">
        <v>1</v>
      </c>
      <c r="AC600" t="s">
        <v>317</v>
      </c>
      <c r="AD600">
        <v>1</v>
      </c>
      <c r="AF600" t="str">
        <f t="shared" si="107"/>
        <v>NA</v>
      </c>
      <c r="AG600" t="str">
        <f t="shared" si="112"/>
        <v>NA</v>
      </c>
      <c r="AH600" t="str">
        <f t="shared" si="109"/>
        <v>NA</v>
      </c>
      <c r="AI600" t="str">
        <f t="shared" si="113"/>
        <v>NA</v>
      </c>
      <c r="AJ600">
        <f t="shared" si="110"/>
        <v>0</v>
      </c>
      <c r="AK600">
        <f t="shared" si="111"/>
        <v>0</v>
      </c>
      <c r="AL600">
        <f t="shared" si="106"/>
        <v>0</v>
      </c>
      <c r="AM600">
        <f t="shared" si="108"/>
        <v>0.10099999999999998</v>
      </c>
      <c r="AN600">
        <v>-1.2201502989774101E-2</v>
      </c>
      <c r="AO600">
        <v>56.6879469514626</v>
      </c>
      <c r="AP600">
        <v>0.89900000000000002</v>
      </c>
      <c r="AQ600">
        <v>2340</v>
      </c>
      <c r="AR600">
        <v>-2461.79630619711</v>
      </c>
      <c r="AS600">
        <v>98956.059016411105</v>
      </c>
      <c r="AT600">
        <v>-217538.16176916999</v>
      </c>
      <c r="AU600">
        <v>172400.21957439501</v>
      </c>
      <c r="AV600">
        <v>1000</v>
      </c>
      <c r="AW600">
        <v>0.98</v>
      </c>
      <c r="AX600">
        <v>4318.65698821773</v>
      </c>
      <c r="AY600">
        <v>103959.308973076</v>
      </c>
      <c r="AZ600">
        <v>-198029.794267597</v>
      </c>
      <c r="BA600">
        <v>195359.97164217499</v>
      </c>
      <c r="BB600">
        <v>999.99999999999898</v>
      </c>
      <c r="BC600">
        <v>0.97799999999999998</v>
      </c>
    </row>
    <row r="601" spans="1:55" x14ac:dyDescent="0.25">
      <c r="A601">
        <v>15</v>
      </c>
      <c r="B601" t="s">
        <v>90</v>
      </c>
      <c r="C601">
        <v>2021</v>
      </c>
      <c r="D601" t="s">
        <v>91</v>
      </c>
      <c r="E601" s="3" t="s">
        <v>92</v>
      </c>
      <c r="F601" s="3" t="s">
        <v>93</v>
      </c>
      <c r="G601" s="1" t="s">
        <v>162</v>
      </c>
      <c r="H601" t="s">
        <v>24</v>
      </c>
      <c r="I601" t="s">
        <v>26</v>
      </c>
      <c r="J601" t="s">
        <v>94</v>
      </c>
      <c r="K601" t="s">
        <v>95</v>
      </c>
      <c r="L601" t="s">
        <v>29</v>
      </c>
      <c r="M601" t="s">
        <v>542</v>
      </c>
      <c r="N601" t="s">
        <v>506</v>
      </c>
      <c r="O601" t="s">
        <v>249</v>
      </c>
      <c r="P601" t="s">
        <v>152</v>
      </c>
      <c r="Q601" t="s">
        <v>74</v>
      </c>
      <c r="R601" t="s">
        <v>252</v>
      </c>
      <c r="S601" t="s">
        <v>548</v>
      </c>
      <c r="T601" t="s">
        <v>250</v>
      </c>
      <c r="U601" t="s">
        <v>253</v>
      </c>
      <c r="V601" t="s">
        <v>40</v>
      </c>
      <c r="W601" t="s">
        <v>251</v>
      </c>
      <c r="Z601">
        <v>159</v>
      </c>
      <c r="AA601" t="s">
        <v>546</v>
      </c>
      <c r="AB601">
        <v>1</v>
      </c>
      <c r="AC601" t="s">
        <v>317</v>
      </c>
      <c r="AD601">
        <v>1</v>
      </c>
      <c r="AF601" t="str">
        <f t="shared" si="107"/>
        <v>NA</v>
      </c>
      <c r="AG601" t="str">
        <f t="shared" si="112"/>
        <v>NA</v>
      </c>
      <c r="AH601" t="str">
        <f t="shared" si="109"/>
        <v>NA</v>
      </c>
      <c r="AI601" t="str">
        <f t="shared" si="113"/>
        <v>NA</v>
      </c>
      <c r="AJ601">
        <f t="shared" si="110"/>
        <v>0</v>
      </c>
      <c r="AK601">
        <f t="shared" si="111"/>
        <v>0</v>
      </c>
      <c r="AL601">
        <f t="shared" ref="AL601:AL828" si="114">IF(AM601="NA","NA",IF(AM601&lt;0.05,1,0))</f>
        <v>0</v>
      </c>
      <c r="AM601">
        <f t="shared" si="108"/>
        <v>9.1999999999999971E-2</v>
      </c>
      <c r="AN601">
        <v>-1.6795082732509601E-2</v>
      </c>
      <c r="AO601">
        <v>225.56088771949399</v>
      </c>
      <c r="AP601">
        <v>0.90800000000000003</v>
      </c>
      <c r="AQ601">
        <v>4300</v>
      </c>
      <c r="AR601">
        <v>190.08435185912299</v>
      </c>
      <c r="AS601">
        <v>99456.224923080794</v>
      </c>
      <c r="AT601">
        <v>-186758.502558262</v>
      </c>
      <c r="AU601">
        <v>198085.20141403301</v>
      </c>
      <c r="AV601">
        <v>1000</v>
      </c>
      <c r="AW601">
        <v>0.996</v>
      </c>
      <c r="AX601">
        <v>5271.0122871333097</v>
      </c>
      <c r="AY601">
        <v>101156.334052711</v>
      </c>
      <c r="AZ601">
        <v>-201666.34968653799</v>
      </c>
      <c r="BA601">
        <v>181653.17914684399</v>
      </c>
      <c r="BB601">
        <v>1000</v>
      </c>
      <c r="BC601">
        <v>0.95399999999999996</v>
      </c>
    </row>
    <row r="602" spans="1:55" x14ac:dyDescent="0.25">
      <c r="A602">
        <v>15</v>
      </c>
      <c r="B602" t="s">
        <v>90</v>
      </c>
      <c r="C602">
        <v>2021</v>
      </c>
      <c r="D602" t="s">
        <v>91</v>
      </c>
      <c r="E602" s="3" t="s">
        <v>92</v>
      </c>
      <c r="F602" s="3" t="s">
        <v>93</v>
      </c>
      <c r="G602" s="1" t="s">
        <v>162</v>
      </c>
      <c r="H602" t="s">
        <v>24</v>
      </c>
      <c r="I602" t="s">
        <v>26</v>
      </c>
      <c r="J602" t="s">
        <v>94</v>
      </c>
      <c r="K602" t="s">
        <v>95</v>
      </c>
      <c r="L602" t="s">
        <v>29</v>
      </c>
      <c r="M602" t="s">
        <v>542</v>
      </c>
      <c r="N602" t="s">
        <v>506</v>
      </c>
      <c r="O602" t="s">
        <v>249</v>
      </c>
      <c r="P602" t="s">
        <v>152</v>
      </c>
      <c r="Q602" t="s">
        <v>74</v>
      </c>
      <c r="R602" t="s">
        <v>252</v>
      </c>
      <c r="S602" t="s">
        <v>548</v>
      </c>
      <c r="T602" t="s">
        <v>301</v>
      </c>
      <c r="U602" t="s">
        <v>302</v>
      </c>
      <c r="V602" t="s">
        <v>40</v>
      </c>
      <c r="W602" t="s">
        <v>251</v>
      </c>
      <c r="Z602">
        <v>160</v>
      </c>
      <c r="AA602" t="s">
        <v>546</v>
      </c>
      <c r="AB602">
        <v>1</v>
      </c>
      <c r="AC602" t="s">
        <v>317</v>
      </c>
      <c r="AD602">
        <v>1</v>
      </c>
      <c r="AF602" t="str">
        <f t="shared" si="107"/>
        <v>NA</v>
      </c>
      <c r="AG602" t="str">
        <f t="shared" si="112"/>
        <v>NA</v>
      </c>
      <c r="AH602" t="str">
        <f t="shared" si="109"/>
        <v>NA</v>
      </c>
      <c r="AI602" t="str">
        <f t="shared" si="113"/>
        <v>NA</v>
      </c>
      <c r="AJ602">
        <f t="shared" si="110"/>
        <v>0</v>
      </c>
      <c r="AK602">
        <f t="shared" si="111"/>
        <v>0</v>
      </c>
      <c r="AL602">
        <f t="shared" si="114"/>
        <v>0</v>
      </c>
      <c r="AM602">
        <f t="shared" si="108"/>
        <v>8.6999999999999966E-2</v>
      </c>
      <c r="AN602">
        <v>1.55636600955946E-2</v>
      </c>
      <c r="AO602">
        <v>50.831391353934499</v>
      </c>
      <c r="AP602">
        <v>0.91300000000000003</v>
      </c>
      <c r="AQ602">
        <v>2361</v>
      </c>
      <c r="AR602">
        <v>927.11203368031101</v>
      </c>
      <c r="AS602">
        <v>96435.634337631098</v>
      </c>
      <c r="AT602">
        <v>-176388.728709624</v>
      </c>
      <c r="AU602">
        <v>187535.34961059899</v>
      </c>
      <c r="AV602">
        <v>1000</v>
      </c>
      <c r="AW602">
        <v>0.98399999999999999</v>
      </c>
      <c r="AX602">
        <v>-945.06450903129803</v>
      </c>
      <c r="AY602">
        <v>96846.004732923</v>
      </c>
      <c r="AZ602">
        <v>-180762.32751870001</v>
      </c>
      <c r="BA602">
        <v>192348.96776141899</v>
      </c>
      <c r="BB602">
        <v>1494.7908651596899</v>
      </c>
      <c r="BC602">
        <v>0.98</v>
      </c>
    </row>
    <row r="603" spans="1:55" x14ac:dyDescent="0.25">
      <c r="A603">
        <v>15</v>
      </c>
      <c r="B603" t="s">
        <v>90</v>
      </c>
      <c r="C603">
        <v>2021</v>
      </c>
      <c r="D603" t="s">
        <v>91</v>
      </c>
      <c r="E603" s="3" t="s">
        <v>92</v>
      </c>
      <c r="F603" s="3" t="s">
        <v>93</v>
      </c>
      <c r="G603" s="1" t="s">
        <v>162</v>
      </c>
      <c r="H603" t="s">
        <v>24</v>
      </c>
      <c r="I603" t="s">
        <v>26</v>
      </c>
      <c r="J603" t="s">
        <v>94</v>
      </c>
      <c r="K603" t="s">
        <v>95</v>
      </c>
      <c r="L603" t="s">
        <v>29</v>
      </c>
      <c r="M603" t="s">
        <v>542</v>
      </c>
      <c r="N603" t="s">
        <v>506</v>
      </c>
      <c r="O603" t="s">
        <v>249</v>
      </c>
      <c r="P603" t="s">
        <v>152</v>
      </c>
      <c r="Q603" t="s">
        <v>74</v>
      </c>
      <c r="R603" t="s">
        <v>252</v>
      </c>
      <c r="S603" t="s">
        <v>548</v>
      </c>
      <c r="T603" t="s">
        <v>303</v>
      </c>
      <c r="U603" t="s">
        <v>304</v>
      </c>
      <c r="V603" t="s">
        <v>40</v>
      </c>
      <c r="W603" t="s">
        <v>251</v>
      </c>
      <c r="Z603">
        <v>161</v>
      </c>
      <c r="AA603" t="s">
        <v>546</v>
      </c>
      <c r="AB603">
        <v>1</v>
      </c>
      <c r="AC603" t="s">
        <v>317</v>
      </c>
      <c r="AD603">
        <v>1</v>
      </c>
      <c r="AF603" t="str">
        <f t="shared" ref="AF603:AF666" si="115">IF(AR603="NA","MISSING DATA",IF(AK603,IF(AL603,IF(AX603&lt;0,"stabilising","disruptive"),IF(AJ603,IF(AR603&gt;0,"positive directional","negative directional"),"not in range")),IF(AJ603,IF(AR603&gt;0,"positive directional","negative directional"),"NA")))</f>
        <v>NA</v>
      </c>
      <c r="AG603" t="str">
        <f t="shared" si="112"/>
        <v>NA</v>
      </c>
      <c r="AH603" t="str">
        <f t="shared" si="109"/>
        <v>NA</v>
      </c>
      <c r="AI603" t="str">
        <f t="shared" si="113"/>
        <v>NA</v>
      </c>
      <c r="AJ603">
        <f t="shared" si="110"/>
        <v>0</v>
      </c>
      <c r="AK603">
        <f t="shared" si="111"/>
        <v>0</v>
      </c>
      <c r="AL603">
        <f t="shared" si="114"/>
        <v>0</v>
      </c>
      <c r="AM603">
        <f t="shared" si="108"/>
        <v>0.10499999999999998</v>
      </c>
      <c r="AN603">
        <v>-1.55590739965813E-2</v>
      </c>
      <c r="AO603">
        <v>5853.4317166739602</v>
      </c>
      <c r="AP603">
        <v>0.89500000000000002</v>
      </c>
      <c r="AQ603">
        <v>2361</v>
      </c>
      <c r="AR603">
        <v>-1142.61163055886</v>
      </c>
      <c r="AS603">
        <v>96647.079104525197</v>
      </c>
      <c r="AT603">
        <v>-194879.71014261799</v>
      </c>
      <c r="AU603">
        <v>160768.263356752</v>
      </c>
      <c r="AV603">
        <v>1311.6726260401599</v>
      </c>
      <c r="AW603">
        <v>0.97599999999999998</v>
      </c>
      <c r="AX603">
        <v>3994.3191692278301</v>
      </c>
      <c r="AY603">
        <v>98764.585765272597</v>
      </c>
      <c r="AZ603">
        <v>-187932.73000091099</v>
      </c>
      <c r="BA603">
        <v>195034.104111277</v>
      </c>
      <c r="BB603">
        <v>1000</v>
      </c>
      <c r="BC603">
        <v>0.94399999999999995</v>
      </c>
    </row>
    <row r="604" spans="1:55" x14ac:dyDescent="0.25">
      <c r="A604">
        <v>15</v>
      </c>
      <c r="B604" t="s">
        <v>90</v>
      </c>
      <c r="C604">
        <v>2021</v>
      </c>
      <c r="D604" t="s">
        <v>91</v>
      </c>
      <c r="E604" s="3" t="s">
        <v>92</v>
      </c>
      <c r="F604" s="3" t="s">
        <v>93</v>
      </c>
      <c r="G604" s="1" t="s">
        <v>162</v>
      </c>
      <c r="H604" t="s">
        <v>24</v>
      </c>
      <c r="I604" t="s">
        <v>26</v>
      </c>
      <c r="J604" t="s">
        <v>94</v>
      </c>
      <c r="K604" t="s">
        <v>95</v>
      </c>
      <c r="L604" t="s">
        <v>29</v>
      </c>
      <c r="M604" t="s">
        <v>543</v>
      </c>
      <c r="N604" t="s">
        <v>506</v>
      </c>
      <c r="O604" t="s">
        <v>249</v>
      </c>
      <c r="P604" t="s">
        <v>152</v>
      </c>
      <c r="Q604" t="s">
        <v>74</v>
      </c>
      <c r="R604" t="s">
        <v>252</v>
      </c>
      <c r="S604" t="s">
        <v>548</v>
      </c>
      <c r="T604" t="s">
        <v>299</v>
      </c>
      <c r="U604" t="s">
        <v>305</v>
      </c>
      <c r="V604" t="s">
        <v>40</v>
      </c>
      <c r="W604" t="s">
        <v>251</v>
      </c>
      <c r="Z604">
        <v>162</v>
      </c>
      <c r="AA604" t="s">
        <v>546</v>
      </c>
      <c r="AB604">
        <v>1</v>
      </c>
      <c r="AC604" t="s">
        <v>317</v>
      </c>
      <c r="AD604">
        <v>1</v>
      </c>
      <c r="AF604" t="str">
        <f t="shared" si="115"/>
        <v>NA</v>
      </c>
      <c r="AG604" t="str">
        <f t="shared" si="112"/>
        <v>NA</v>
      </c>
      <c r="AH604" t="str">
        <f t="shared" si="109"/>
        <v>NA</v>
      </c>
      <c r="AI604" t="str">
        <f t="shared" si="113"/>
        <v>NA</v>
      </c>
      <c r="AJ604">
        <f t="shared" si="110"/>
        <v>0</v>
      </c>
      <c r="AK604">
        <f t="shared" si="111"/>
        <v>0</v>
      </c>
      <c r="AL604">
        <f t="shared" si="114"/>
        <v>0</v>
      </c>
      <c r="AM604">
        <f t="shared" si="108"/>
        <v>9.9999999999999978E-2</v>
      </c>
      <c r="AN604">
        <v>3.60162187240924E-2</v>
      </c>
      <c r="AO604">
        <v>18.426593414240099</v>
      </c>
      <c r="AP604">
        <v>0.9</v>
      </c>
      <c r="AQ604">
        <v>1546</v>
      </c>
      <c r="AR604">
        <v>380.01586130843498</v>
      </c>
      <c r="AS604">
        <v>95940.077395012995</v>
      </c>
      <c r="AT604">
        <v>-185261.97090288799</v>
      </c>
      <c r="AU604">
        <v>189224.39452712901</v>
      </c>
      <c r="AV604">
        <v>881.083920271485</v>
      </c>
      <c r="AW604">
        <v>0.996</v>
      </c>
      <c r="AX604">
        <v>1276.70049518171</v>
      </c>
      <c r="AY604">
        <v>101390.201876151</v>
      </c>
      <c r="AZ604">
        <v>-208151.67718732799</v>
      </c>
      <c r="BA604">
        <v>185107.991663572</v>
      </c>
      <c r="BB604">
        <v>999.99999999999898</v>
      </c>
      <c r="BC604">
        <v>0.998</v>
      </c>
    </row>
    <row r="605" spans="1:55" x14ac:dyDescent="0.25">
      <c r="A605">
        <v>15</v>
      </c>
      <c r="B605" t="s">
        <v>90</v>
      </c>
      <c r="C605">
        <v>2021</v>
      </c>
      <c r="D605" t="s">
        <v>91</v>
      </c>
      <c r="E605" s="3" t="s">
        <v>92</v>
      </c>
      <c r="F605" s="3" t="s">
        <v>93</v>
      </c>
      <c r="G605" s="1" t="s">
        <v>162</v>
      </c>
      <c r="H605" t="s">
        <v>24</v>
      </c>
      <c r="I605" t="s">
        <v>26</v>
      </c>
      <c r="J605" t="s">
        <v>94</v>
      </c>
      <c r="K605" t="s">
        <v>95</v>
      </c>
      <c r="L605" t="s">
        <v>29</v>
      </c>
      <c r="M605" t="s">
        <v>543</v>
      </c>
      <c r="N605" t="s">
        <v>506</v>
      </c>
      <c r="O605" t="s">
        <v>249</v>
      </c>
      <c r="P605" t="s">
        <v>152</v>
      </c>
      <c r="Q605" t="s">
        <v>74</v>
      </c>
      <c r="R605" t="s">
        <v>252</v>
      </c>
      <c r="S605" t="s">
        <v>548</v>
      </c>
      <c r="T605" t="s">
        <v>300</v>
      </c>
      <c r="U605" t="s">
        <v>306</v>
      </c>
      <c r="V605" t="s">
        <v>40</v>
      </c>
      <c r="W605" t="s">
        <v>251</v>
      </c>
      <c r="Z605">
        <v>163</v>
      </c>
      <c r="AA605" t="s">
        <v>546</v>
      </c>
      <c r="AB605">
        <v>1</v>
      </c>
      <c r="AC605" t="s">
        <v>317</v>
      </c>
      <c r="AD605">
        <v>1</v>
      </c>
      <c r="AF605" t="str">
        <f t="shared" si="115"/>
        <v>NA</v>
      </c>
      <c r="AG605" t="str">
        <f t="shared" si="112"/>
        <v>NA</v>
      </c>
      <c r="AH605" t="str">
        <f t="shared" si="109"/>
        <v>NA</v>
      </c>
      <c r="AI605" t="str">
        <f t="shared" si="113"/>
        <v>NA</v>
      </c>
      <c r="AJ605">
        <f t="shared" si="110"/>
        <v>0</v>
      </c>
      <c r="AK605">
        <f t="shared" si="111"/>
        <v>0</v>
      </c>
      <c r="AL605">
        <f t="shared" si="114"/>
        <v>0</v>
      </c>
      <c r="AM605">
        <f t="shared" si="108"/>
        <v>0.11299999999999999</v>
      </c>
      <c r="AN605">
        <v>-4.0021230953378997E-3</v>
      </c>
      <c r="AO605">
        <v>25.8004265531446</v>
      </c>
      <c r="AP605">
        <v>0.88700000000000001</v>
      </c>
      <c r="AQ605">
        <v>2340</v>
      </c>
      <c r="AR605">
        <v>3661.8050994851401</v>
      </c>
      <c r="AS605">
        <v>103831.129939714</v>
      </c>
      <c r="AT605">
        <v>-193605.24591120699</v>
      </c>
      <c r="AU605">
        <v>202803.61815995999</v>
      </c>
      <c r="AV605">
        <v>1000</v>
      </c>
      <c r="AW605">
        <v>0.96599999999999997</v>
      </c>
      <c r="AX605">
        <v>223.08030466955299</v>
      </c>
      <c r="AY605">
        <v>98405.306304192694</v>
      </c>
      <c r="AZ605">
        <v>-180292.89538511899</v>
      </c>
      <c r="BA605">
        <v>187905.87830023601</v>
      </c>
      <c r="BB605">
        <v>999.99999999999898</v>
      </c>
      <c r="BC605">
        <v>0.99</v>
      </c>
    </row>
    <row r="606" spans="1:55" x14ac:dyDescent="0.25">
      <c r="A606">
        <v>15</v>
      </c>
      <c r="B606" t="s">
        <v>90</v>
      </c>
      <c r="C606">
        <v>2021</v>
      </c>
      <c r="D606" t="s">
        <v>91</v>
      </c>
      <c r="E606" s="3" t="s">
        <v>92</v>
      </c>
      <c r="F606" s="3" t="s">
        <v>93</v>
      </c>
      <c r="G606" s="1" t="s">
        <v>162</v>
      </c>
      <c r="H606" t="s">
        <v>24</v>
      </c>
      <c r="I606" t="s">
        <v>26</v>
      </c>
      <c r="J606" t="s">
        <v>94</v>
      </c>
      <c r="K606" t="s">
        <v>95</v>
      </c>
      <c r="L606" t="s">
        <v>29</v>
      </c>
      <c r="M606" t="s">
        <v>543</v>
      </c>
      <c r="N606" t="s">
        <v>506</v>
      </c>
      <c r="O606" t="s">
        <v>249</v>
      </c>
      <c r="P606" t="s">
        <v>152</v>
      </c>
      <c r="Q606" t="s">
        <v>74</v>
      </c>
      <c r="R606" t="s">
        <v>252</v>
      </c>
      <c r="S606" t="s">
        <v>548</v>
      </c>
      <c r="T606" t="s">
        <v>250</v>
      </c>
      <c r="U606" t="s">
        <v>253</v>
      </c>
      <c r="V606" t="s">
        <v>40</v>
      </c>
      <c r="W606" t="s">
        <v>251</v>
      </c>
      <c r="Z606">
        <v>164</v>
      </c>
      <c r="AA606" t="s">
        <v>546</v>
      </c>
      <c r="AB606">
        <v>1</v>
      </c>
      <c r="AC606" t="s">
        <v>317</v>
      </c>
      <c r="AD606">
        <v>1</v>
      </c>
      <c r="AF606" t="str">
        <f t="shared" si="115"/>
        <v>NA</v>
      </c>
      <c r="AG606" t="str">
        <f t="shared" si="112"/>
        <v>NA</v>
      </c>
      <c r="AH606" t="str">
        <f t="shared" si="109"/>
        <v>NA</v>
      </c>
      <c r="AI606" t="str">
        <f t="shared" si="113"/>
        <v>NA</v>
      </c>
      <c r="AJ606">
        <f t="shared" si="110"/>
        <v>0</v>
      </c>
      <c r="AK606">
        <f t="shared" si="111"/>
        <v>0</v>
      </c>
      <c r="AL606">
        <f t="shared" si="114"/>
        <v>0</v>
      </c>
      <c r="AM606">
        <f t="shared" si="108"/>
        <v>9.9999999999999978E-2</v>
      </c>
      <c r="AN606">
        <v>-1.3200467711263E-2</v>
      </c>
      <c r="AO606">
        <v>8.6868171843509803</v>
      </c>
      <c r="AP606">
        <v>0.9</v>
      </c>
      <c r="AQ606">
        <v>4300</v>
      </c>
      <c r="AR606">
        <v>-3576.7054984490201</v>
      </c>
      <c r="AS606">
        <v>101014.262408656</v>
      </c>
      <c r="AT606">
        <v>-198793.37134367001</v>
      </c>
      <c r="AU606">
        <v>198391.191088052</v>
      </c>
      <c r="AV606">
        <v>1367.8305234161901</v>
      </c>
      <c r="AW606">
        <v>0.998</v>
      </c>
      <c r="AX606">
        <v>3462.3901937833198</v>
      </c>
      <c r="AY606">
        <v>99199.271575948005</v>
      </c>
      <c r="AZ606">
        <v>-205518.68630982601</v>
      </c>
      <c r="BA606">
        <v>174216.38258117199</v>
      </c>
      <c r="BB606">
        <v>1000</v>
      </c>
      <c r="BC606">
        <v>0.98</v>
      </c>
    </row>
    <row r="607" spans="1:55" x14ac:dyDescent="0.25">
      <c r="A607">
        <v>15</v>
      </c>
      <c r="B607" t="s">
        <v>90</v>
      </c>
      <c r="C607">
        <v>2021</v>
      </c>
      <c r="D607" t="s">
        <v>91</v>
      </c>
      <c r="E607" s="3" t="s">
        <v>92</v>
      </c>
      <c r="F607" s="3" t="s">
        <v>93</v>
      </c>
      <c r="G607" s="1" t="s">
        <v>162</v>
      </c>
      <c r="H607" t="s">
        <v>24</v>
      </c>
      <c r="I607" t="s">
        <v>26</v>
      </c>
      <c r="J607" t="s">
        <v>94</v>
      </c>
      <c r="K607" t="s">
        <v>95</v>
      </c>
      <c r="L607" t="s">
        <v>29</v>
      </c>
      <c r="M607" t="s">
        <v>543</v>
      </c>
      <c r="N607" t="s">
        <v>506</v>
      </c>
      <c r="O607" t="s">
        <v>249</v>
      </c>
      <c r="P607" t="s">
        <v>152</v>
      </c>
      <c r="Q607" t="s">
        <v>74</v>
      </c>
      <c r="R607" t="s">
        <v>252</v>
      </c>
      <c r="S607" t="s">
        <v>548</v>
      </c>
      <c r="T607" t="s">
        <v>301</v>
      </c>
      <c r="U607" t="s">
        <v>302</v>
      </c>
      <c r="V607" t="s">
        <v>40</v>
      </c>
      <c r="W607" t="s">
        <v>251</v>
      </c>
      <c r="Z607">
        <v>165</v>
      </c>
      <c r="AA607" t="s">
        <v>546</v>
      </c>
      <c r="AB607">
        <v>1</v>
      </c>
      <c r="AC607" t="s">
        <v>317</v>
      </c>
      <c r="AD607">
        <v>1</v>
      </c>
      <c r="AF607" t="str">
        <f t="shared" si="115"/>
        <v>NA</v>
      </c>
      <c r="AG607" t="str">
        <f t="shared" si="112"/>
        <v>NA</v>
      </c>
      <c r="AH607" t="str">
        <f t="shared" si="109"/>
        <v>NA</v>
      </c>
      <c r="AI607" t="str">
        <f t="shared" si="113"/>
        <v>NA</v>
      </c>
      <c r="AJ607">
        <f t="shared" si="110"/>
        <v>0</v>
      </c>
      <c r="AK607">
        <f t="shared" si="111"/>
        <v>0</v>
      </c>
      <c r="AL607">
        <f t="shared" si="114"/>
        <v>0</v>
      </c>
      <c r="AM607">
        <f t="shared" si="108"/>
        <v>0.11899999999999999</v>
      </c>
      <c r="AN607">
        <v>-4.2542204961021598E-3</v>
      </c>
      <c r="AO607">
        <v>14.7904993284369</v>
      </c>
      <c r="AP607">
        <v>0.88100000000000001</v>
      </c>
      <c r="AQ607">
        <v>2361</v>
      </c>
      <c r="AR607">
        <v>1708.7305289851899</v>
      </c>
      <c r="AS607">
        <v>105603.726126979</v>
      </c>
      <c r="AT607">
        <v>-201886.766317128</v>
      </c>
      <c r="AU607">
        <v>197065.23975488101</v>
      </c>
      <c r="AV607">
        <v>986.70604406657799</v>
      </c>
      <c r="AW607">
        <v>0.98399999999999999</v>
      </c>
      <c r="AX607">
        <v>6599.2929616930096</v>
      </c>
      <c r="AY607">
        <v>100245.79818571699</v>
      </c>
      <c r="AZ607">
        <v>-183317.68222789999</v>
      </c>
      <c r="BA607">
        <v>206302.853236311</v>
      </c>
      <c r="BB607">
        <v>1000</v>
      </c>
      <c r="BC607">
        <v>0.92600000000000005</v>
      </c>
    </row>
    <row r="608" spans="1:55" x14ac:dyDescent="0.25">
      <c r="A608">
        <v>15</v>
      </c>
      <c r="B608" t="s">
        <v>90</v>
      </c>
      <c r="C608">
        <v>2021</v>
      </c>
      <c r="D608" t="s">
        <v>91</v>
      </c>
      <c r="E608" s="3" t="s">
        <v>92</v>
      </c>
      <c r="F608" s="3" t="s">
        <v>93</v>
      </c>
      <c r="G608" s="1" t="s">
        <v>162</v>
      </c>
      <c r="H608" t="s">
        <v>24</v>
      </c>
      <c r="I608" t="s">
        <v>26</v>
      </c>
      <c r="J608" t="s">
        <v>94</v>
      </c>
      <c r="K608" t="s">
        <v>95</v>
      </c>
      <c r="L608" t="s">
        <v>29</v>
      </c>
      <c r="M608" t="s">
        <v>543</v>
      </c>
      <c r="N608" t="s">
        <v>506</v>
      </c>
      <c r="O608" t="s">
        <v>249</v>
      </c>
      <c r="P608" t="s">
        <v>152</v>
      </c>
      <c r="Q608" t="s">
        <v>74</v>
      </c>
      <c r="R608" t="s">
        <v>252</v>
      </c>
      <c r="S608" t="s">
        <v>548</v>
      </c>
      <c r="T608" t="s">
        <v>303</v>
      </c>
      <c r="U608" t="s">
        <v>304</v>
      </c>
      <c r="V608" t="s">
        <v>40</v>
      </c>
      <c r="W608" t="s">
        <v>251</v>
      </c>
      <c r="Z608">
        <v>166</v>
      </c>
      <c r="AA608" t="s">
        <v>546</v>
      </c>
      <c r="AB608">
        <v>1</v>
      </c>
      <c r="AC608" t="s">
        <v>317</v>
      </c>
      <c r="AD608">
        <v>1</v>
      </c>
      <c r="AF608" t="str">
        <f t="shared" si="115"/>
        <v>NA</v>
      </c>
      <c r="AG608" t="str">
        <f t="shared" si="112"/>
        <v>NA</v>
      </c>
      <c r="AH608" t="str">
        <f t="shared" si="109"/>
        <v>NA</v>
      </c>
      <c r="AI608" t="str">
        <f t="shared" si="113"/>
        <v>NA</v>
      </c>
      <c r="AJ608">
        <f t="shared" si="110"/>
        <v>0</v>
      </c>
      <c r="AK608">
        <f t="shared" si="111"/>
        <v>0</v>
      </c>
      <c r="AL608">
        <f t="shared" si="114"/>
        <v>0</v>
      </c>
      <c r="AM608">
        <f t="shared" si="108"/>
        <v>9.8999999999999977E-2</v>
      </c>
      <c r="AN608">
        <v>2.7819248072416598E-2</v>
      </c>
      <c r="AO608">
        <v>8.3462419820635905</v>
      </c>
      <c r="AP608">
        <v>0.90100000000000002</v>
      </c>
      <c r="AQ608">
        <v>2361</v>
      </c>
      <c r="AR608">
        <v>1480.10611875417</v>
      </c>
      <c r="AS608">
        <v>98216.423286472898</v>
      </c>
      <c r="AT608">
        <v>-202553.990656629</v>
      </c>
      <c r="AU608">
        <v>184934.15876678401</v>
      </c>
      <c r="AV608">
        <v>1000</v>
      </c>
      <c r="AW608">
        <v>0.97</v>
      </c>
      <c r="AX608">
        <v>-2297.6154952975098</v>
      </c>
      <c r="AY608">
        <v>101050.03756971299</v>
      </c>
      <c r="AZ608">
        <v>-209855.21328953301</v>
      </c>
      <c r="BA608">
        <v>182456.89846540699</v>
      </c>
      <c r="BB608">
        <v>1000</v>
      </c>
      <c r="BC608">
        <v>0.99</v>
      </c>
    </row>
    <row r="609" spans="1:55" x14ac:dyDescent="0.25">
      <c r="A609">
        <v>15</v>
      </c>
      <c r="B609" t="s">
        <v>90</v>
      </c>
      <c r="C609">
        <v>2021</v>
      </c>
      <c r="D609" t="s">
        <v>91</v>
      </c>
      <c r="E609" s="3" t="s">
        <v>92</v>
      </c>
      <c r="F609" s="3" t="s">
        <v>93</v>
      </c>
      <c r="G609" s="1" t="s">
        <v>162</v>
      </c>
      <c r="H609" t="s">
        <v>24</v>
      </c>
      <c r="I609" t="s">
        <v>26</v>
      </c>
      <c r="J609" t="s">
        <v>94</v>
      </c>
      <c r="K609" t="s">
        <v>95</v>
      </c>
      <c r="L609" t="s">
        <v>29</v>
      </c>
      <c r="M609" t="s">
        <v>256</v>
      </c>
      <c r="N609" t="s">
        <v>262</v>
      </c>
      <c r="P609" t="s">
        <v>230</v>
      </c>
      <c r="Q609" t="s">
        <v>507</v>
      </c>
      <c r="R609" t="s">
        <v>75</v>
      </c>
      <c r="S609" t="s">
        <v>75</v>
      </c>
      <c r="T609" t="s">
        <v>299</v>
      </c>
      <c r="U609" t="s">
        <v>305</v>
      </c>
      <c r="V609" t="s">
        <v>40</v>
      </c>
      <c r="W609" t="s">
        <v>251</v>
      </c>
      <c r="Z609">
        <v>167</v>
      </c>
      <c r="AA609" t="s">
        <v>547</v>
      </c>
      <c r="AB609">
        <v>1</v>
      </c>
      <c r="AC609" t="s">
        <v>317</v>
      </c>
      <c r="AD609">
        <v>1</v>
      </c>
      <c r="AF609" t="str">
        <f t="shared" si="115"/>
        <v>disruptive</v>
      </c>
      <c r="AG609" t="str">
        <f t="shared" si="112"/>
        <v>disruptive</v>
      </c>
      <c r="AH609">
        <f t="shared" si="109"/>
        <v>42438.936232657601</v>
      </c>
      <c r="AI609">
        <f t="shared" si="113"/>
        <v>67022.046560802395</v>
      </c>
      <c r="AJ609">
        <f t="shared" si="110"/>
        <v>0</v>
      </c>
      <c r="AK609">
        <f t="shared" si="111"/>
        <v>1</v>
      </c>
      <c r="AL609">
        <f t="shared" si="114"/>
        <v>1</v>
      </c>
      <c r="AM609">
        <f t="shared" ref="AM609:AM674" si="116">IF(AP609="NA","NA",1-AP609)</f>
        <v>2.7000000000000024E-2</v>
      </c>
      <c r="AN609">
        <v>-0.48244168260001902</v>
      </c>
      <c r="AO609">
        <v>2.38288172798929</v>
      </c>
      <c r="AP609">
        <v>0.97299999999999998</v>
      </c>
      <c r="AQ609">
        <v>1546</v>
      </c>
      <c r="AR609">
        <v>17496.067663800099</v>
      </c>
      <c r="AS609">
        <v>28375.1244384163</v>
      </c>
      <c r="AT609">
        <v>-1368.2689172943601</v>
      </c>
      <c r="AU609">
        <v>88597.017027701993</v>
      </c>
      <c r="AV609">
        <v>3.1667635265511298</v>
      </c>
      <c r="AW609">
        <v>6.0000000000000102E-2</v>
      </c>
      <c r="AX609">
        <v>21219.468116328801</v>
      </c>
      <c r="AY609">
        <v>33511.023280401198</v>
      </c>
      <c r="AZ609">
        <v>-106.324734607209</v>
      </c>
      <c r="BA609">
        <v>93571.968079728598</v>
      </c>
      <c r="BB609">
        <v>4.9438597283815398</v>
      </c>
      <c r="BC609">
        <v>0.01</v>
      </c>
    </row>
    <row r="610" spans="1:55" x14ac:dyDescent="0.25">
      <c r="A610">
        <v>15</v>
      </c>
      <c r="B610" t="s">
        <v>90</v>
      </c>
      <c r="C610">
        <v>2021</v>
      </c>
      <c r="D610" t="s">
        <v>91</v>
      </c>
      <c r="E610" s="3" t="s">
        <v>92</v>
      </c>
      <c r="F610" s="3" t="s">
        <v>93</v>
      </c>
      <c r="G610" s="1" t="s">
        <v>162</v>
      </c>
      <c r="H610" t="s">
        <v>24</v>
      </c>
      <c r="I610" t="s">
        <v>26</v>
      </c>
      <c r="J610" t="s">
        <v>94</v>
      </c>
      <c r="K610" t="s">
        <v>95</v>
      </c>
      <c r="L610" t="s">
        <v>29</v>
      </c>
      <c r="M610" t="s">
        <v>256</v>
      </c>
      <c r="N610" t="s">
        <v>262</v>
      </c>
      <c r="P610" t="s">
        <v>230</v>
      </c>
      <c r="Q610" t="s">
        <v>507</v>
      </c>
      <c r="R610" t="s">
        <v>75</v>
      </c>
      <c r="S610" t="s">
        <v>75</v>
      </c>
      <c r="T610" t="s">
        <v>300</v>
      </c>
      <c r="U610" t="s">
        <v>306</v>
      </c>
      <c r="V610" t="s">
        <v>40</v>
      </c>
      <c r="W610" t="s">
        <v>251</v>
      </c>
      <c r="Z610">
        <v>168</v>
      </c>
      <c r="AA610" t="s">
        <v>547</v>
      </c>
      <c r="AB610">
        <v>1</v>
      </c>
      <c r="AC610" t="s">
        <v>317</v>
      </c>
      <c r="AD610">
        <v>1</v>
      </c>
      <c r="AF610" t="str">
        <f t="shared" si="115"/>
        <v>NA</v>
      </c>
      <c r="AG610" t="str">
        <f t="shared" si="112"/>
        <v>NA</v>
      </c>
      <c r="AH610" t="str">
        <f t="shared" si="109"/>
        <v>NA</v>
      </c>
      <c r="AI610" t="str">
        <f t="shared" si="113"/>
        <v>NA</v>
      </c>
      <c r="AJ610">
        <f t="shared" si="110"/>
        <v>0</v>
      </c>
      <c r="AK610">
        <f t="shared" si="111"/>
        <v>0</v>
      </c>
      <c r="AL610">
        <f t="shared" si="114"/>
        <v>0</v>
      </c>
      <c r="AM610">
        <f t="shared" si="116"/>
        <v>0.11899999999999999</v>
      </c>
      <c r="AN610">
        <v>0.47678319612109499</v>
      </c>
      <c r="AO610">
        <v>49.440573579240898</v>
      </c>
      <c r="AP610">
        <v>0.88100000000000001</v>
      </c>
      <c r="AQ610">
        <v>2340</v>
      </c>
      <c r="AR610">
        <v>414.76205236757698</v>
      </c>
      <c r="AS610">
        <v>1189.45809587535</v>
      </c>
      <c r="AT610">
        <v>-815.15520358844503</v>
      </c>
      <c r="AU610">
        <v>3246.1721894072998</v>
      </c>
      <c r="AV610">
        <v>11.8926826987189</v>
      </c>
      <c r="AW610">
        <v>0.39600000000000002</v>
      </c>
      <c r="AX610">
        <v>-330.36799583684302</v>
      </c>
      <c r="AY610">
        <v>723.93571620293596</v>
      </c>
      <c r="AZ610">
        <v>-2062.4087913273002</v>
      </c>
      <c r="BA610">
        <v>422.70419003554701</v>
      </c>
      <c r="BB610">
        <v>6.1874967526122404</v>
      </c>
      <c r="BC610">
        <v>0.22800000000000001</v>
      </c>
    </row>
    <row r="611" spans="1:55" x14ac:dyDescent="0.25">
      <c r="A611">
        <v>15</v>
      </c>
      <c r="B611" t="s">
        <v>90</v>
      </c>
      <c r="C611">
        <v>2021</v>
      </c>
      <c r="D611" t="s">
        <v>91</v>
      </c>
      <c r="E611" s="3" t="s">
        <v>92</v>
      </c>
      <c r="F611" s="3" t="s">
        <v>93</v>
      </c>
      <c r="G611" s="1" t="s">
        <v>162</v>
      </c>
      <c r="H611" t="s">
        <v>24</v>
      </c>
      <c r="I611" t="s">
        <v>26</v>
      </c>
      <c r="J611" t="s">
        <v>94</v>
      </c>
      <c r="K611" t="s">
        <v>95</v>
      </c>
      <c r="L611" t="s">
        <v>29</v>
      </c>
      <c r="M611" t="s">
        <v>256</v>
      </c>
      <c r="N611" t="s">
        <v>262</v>
      </c>
      <c r="P611" t="s">
        <v>230</v>
      </c>
      <c r="Q611" t="s">
        <v>507</v>
      </c>
      <c r="R611" t="s">
        <v>75</v>
      </c>
      <c r="S611" t="s">
        <v>75</v>
      </c>
      <c r="T611" t="s">
        <v>250</v>
      </c>
      <c r="U611" t="s">
        <v>253</v>
      </c>
      <c r="V611" t="s">
        <v>40</v>
      </c>
      <c r="W611" t="s">
        <v>251</v>
      </c>
      <c r="Z611">
        <v>169</v>
      </c>
      <c r="AA611" t="s">
        <v>547</v>
      </c>
      <c r="AB611">
        <v>1</v>
      </c>
      <c r="AC611" t="s">
        <v>317</v>
      </c>
      <c r="AD611">
        <v>1</v>
      </c>
      <c r="AF611" t="str">
        <f t="shared" si="115"/>
        <v>disruptive</v>
      </c>
      <c r="AG611" t="str">
        <f t="shared" si="112"/>
        <v>disruptive</v>
      </c>
      <c r="AH611">
        <f t="shared" ref="AH611:AH674" si="117">IF(AF611="NA","NA",IF(AF611="MISSING DATA","NA",IF(OR(AF611="positive directional",AF611="negative directional"),AR611,2*AX611)))</f>
        <v>10.372018817804641</v>
      </c>
      <c r="AI611">
        <f t="shared" si="113"/>
        <v>10.469119823298859</v>
      </c>
      <c r="AJ611">
        <f t="shared" ref="AJ611:AJ674" si="118">IF(AW611&lt;0.05,1,0)</f>
        <v>0</v>
      </c>
      <c r="AK611">
        <f t="shared" ref="AK611:AK674" si="119">IF(BC611&lt;0.05,1,0)</f>
        <v>1</v>
      </c>
      <c r="AL611">
        <f t="shared" si="114"/>
        <v>1</v>
      </c>
      <c r="AM611">
        <f t="shared" si="116"/>
        <v>1.0000000000000009E-3</v>
      </c>
      <c r="AN611">
        <v>-0.123878545100119</v>
      </c>
      <c r="AO611">
        <v>0.315834754851119</v>
      </c>
      <c r="AP611">
        <v>0.999</v>
      </c>
      <c r="AQ611">
        <v>4300</v>
      </c>
      <c r="AR611">
        <v>1.1985516449910101</v>
      </c>
      <c r="AS611">
        <v>3.2518642061527201</v>
      </c>
      <c r="AT611">
        <v>-5.7462905513166298</v>
      </c>
      <c r="AU611">
        <v>8.66065657603394</v>
      </c>
      <c r="AV611">
        <v>47.802678702340202</v>
      </c>
      <c r="AW611">
        <v>0.58599999999999997</v>
      </c>
      <c r="AX611">
        <v>5.1860094089023203</v>
      </c>
      <c r="AY611">
        <v>5.2345599116494297</v>
      </c>
      <c r="AZ611">
        <v>2.5027191572007699E-2</v>
      </c>
      <c r="BA611">
        <v>15.3094010808272</v>
      </c>
      <c r="BB611">
        <v>1.81292562674201</v>
      </c>
      <c r="BC611">
        <v>1E-3</v>
      </c>
    </row>
    <row r="612" spans="1:55" x14ac:dyDescent="0.25">
      <c r="A612">
        <v>15</v>
      </c>
      <c r="B612" t="s">
        <v>90</v>
      </c>
      <c r="C612">
        <v>2021</v>
      </c>
      <c r="D612" t="s">
        <v>91</v>
      </c>
      <c r="E612" s="3" t="s">
        <v>92</v>
      </c>
      <c r="F612" s="3" t="s">
        <v>93</v>
      </c>
      <c r="G612" s="1" t="s">
        <v>162</v>
      </c>
      <c r="H612" t="s">
        <v>24</v>
      </c>
      <c r="I612" t="s">
        <v>26</v>
      </c>
      <c r="J612" t="s">
        <v>94</v>
      </c>
      <c r="K612" t="s">
        <v>95</v>
      </c>
      <c r="L612" t="s">
        <v>29</v>
      </c>
      <c r="M612" t="s">
        <v>256</v>
      </c>
      <c r="N612" t="s">
        <v>262</v>
      </c>
      <c r="P612" t="s">
        <v>230</v>
      </c>
      <c r="Q612" t="s">
        <v>507</v>
      </c>
      <c r="R612" t="s">
        <v>75</v>
      </c>
      <c r="S612" t="s">
        <v>75</v>
      </c>
      <c r="T612" t="s">
        <v>301</v>
      </c>
      <c r="U612" t="s">
        <v>302</v>
      </c>
      <c r="V612" t="s">
        <v>40</v>
      </c>
      <c r="W612" t="s">
        <v>251</v>
      </c>
      <c r="Z612">
        <v>170</v>
      </c>
      <c r="AA612" t="s">
        <v>547</v>
      </c>
      <c r="AB612">
        <v>1</v>
      </c>
      <c r="AC612" t="s">
        <v>317</v>
      </c>
      <c r="AD612">
        <v>1</v>
      </c>
      <c r="AF612" t="str">
        <f t="shared" si="115"/>
        <v>stabilising</v>
      </c>
      <c r="AG612" t="str">
        <f t="shared" si="112"/>
        <v>stabilising</v>
      </c>
      <c r="AH612">
        <f t="shared" si="117"/>
        <v>-0.1874273612479076</v>
      </c>
      <c r="AI612">
        <f t="shared" si="113"/>
        <v>9.5492864044845194E-2</v>
      </c>
      <c r="AJ612">
        <f t="shared" si="118"/>
        <v>0</v>
      </c>
      <c r="AK612">
        <f t="shared" si="119"/>
        <v>1</v>
      </c>
      <c r="AL612">
        <f t="shared" si="114"/>
        <v>1</v>
      </c>
      <c r="AM612">
        <f t="shared" si="116"/>
        <v>0</v>
      </c>
      <c r="AN612">
        <v>9.0088064345672597E-2</v>
      </c>
      <c r="AO612">
        <v>0.216435533796974</v>
      </c>
      <c r="AP612">
        <v>1</v>
      </c>
      <c r="AQ612">
        <v>2361</v>
      </c>
      <c r="AR612">
        <v>2.5446772777459301E-2</v>
      </c>
      <c r="AS612">
        <v>2.86613620717882E-2</v>
      </c>
      <c r="AT612">
        <v>-2.4429402110399699E-2</v>
      </c>
      <c r="AU612">
        <v>6.7674958481802605E-2</v>
      </c>
      <c r="AV612">
        <v>3.5281664343841399</v>
      </c>
      <c r="AW612">
        <v>0.53600000000000003</v>
      </c>
      <c r="AX612">
        <v>-9.3713680623953799E-2</v>
      </c>
      <c r="AY612">
        <v>4.7746432022422597E-2</v>
      </c>
      <c r="AZ612">
        <v>-0.15086224037804599</v>
      </c>
      <c r="BA612">
        <v>-3.0408645267016299E-2</v>
      </c>
      <c r="BB612">
        <v>1.00380862117189</v>
      </c>
      <c r="BC612">
        <v>1E-3</v>
      </c>
    </row>
    <row r="613" spans="1:55" x14ac:dyDescent="0.25">
      <c r="A613">
        <v>15</v>
      </c>
      <c r="B613" t="s">
        <v>90</v>
      </c>
      <c r="C613">
        <v>2021</v>
      </c>
      <c r="D613" t="s">
        <v>91</v>
      </c>
      <c r="E613" s="3" t="s">
        <v>92</v>
      </c>
      <c r="F613" s="3" t="s">
        <v>93</v>
      </c>
      <c r="G613" s="1" t="s">
        <v>162</v>
      </c>
      <c r="H613" t="s">
        <v>24</v>
      </c>
      <c r="I613" t="s">
        <v>26</v>
      </c>
      <c r="J613" t="s">
        <v>94</v>
      </c>
      <c r="K613" t="s">
        <v>95</v>
      </c>
      <c r="L613" t="s">
        <v>29</v>
      </c>
      <c r="M613" t="s">
        <v>256</v>
      </c>
      <c r="N613" t="s">
        <v>262</v>
      </c>
      <c r="P613" t="s">
        <v>230</v>
      </c>
      <c r="Q613" t="s">
        <v>507</v>
      </c>
      <c r="R613" t="s">
        <v>75</v>
      </c>
      <c r="S613" t="s">
        <v>75</v>
      </c>
      <c r="T613" t="s">
        <v>303</v>
      </c>
      <c r="U613" t="s">
        <v>304</v>
      </c>
      <c r="V613" t="s">
        <v>40</v>
      </c>
      <c r="W613" t="s">
        <v>251</v>
      </c>
      <c r="Z613">
        <v>171</v>
      </c>
      <c r="AA613" t="s">
        <v>547</v>
      </c>
      <c r="AB613">
        <v>1</v>
      </c>
      <c r="AC613" t="s">
        <v>317</v>
      </c>
      <c r="AD613">
        <v>1</v>
      </c>
      <c r="AF613" t="str">
        <f t="shared" si="115"/>
        <v>NA</v>
      </c>
      <c r="AG613" t="str">
        <f t="shared" si="112"/>
        <v>NA</v>
      </c>
      <c r="AH613" t="str">
        <f t="shared" si="117"/>
        <v>NA</v>
      </c>
      <c r="AI613" t="str">
        <f t="shared" si="113"/>
        <v>NA</v>
      </c>
      <c r="AJ613">
        <f t="shared" si="118"/>
        <v>0</v>
      </c>
      <c r="AK613">
        <f t="shared" si="119"/>
        <v>0</v>
      </c>
      <c r="AL613">
        <f t="shared" si="114"/>
        <v>1</v>
      </c>
      <c r="AM613">
        <f t="shared" si="116"/>
        <v>3.3000000000000029E-2</v>
      </c>
      <c r="AN613">
        <v>0.52559876041275799</v>
      </c>
      <c r="AO613">
        <v>69.499704073777494</v>
      </c>
      <c r="AP613">
        <v>0.96699999999999997</v>
      </c>
      <c r="AQ613">
        <v>2361</v>
      </c>
      <c r="AR613">
        <v>9.2239441350170995E-2</v>
      </c>
      <c r="AS613">
        <v>6.0432632302553198E-2</v>
      </c>
      <c r="AT613">
        <v>-3.0429539474425799E-2</v>
      </c>
      <c r="AU613">
        <v>0.18186293839062301</v>
      </c>
      <c r="AV613">
        <v>4.5768578954097299</v>
      </c>
      <c r="AW613">
        <v>0.20799999999999999</v>
      </c>
      <c r="AX613">
        <v>-9.02378949411064E-2</v>
      </c>
      <c r="AY613">
        <v>5.4620651331376002E-2</v>
      </c>
      <c r="AZ613">
        <v>-0.175182044797111</v>
      </c>
      <c r="BA613">
        <v>6.6838340135291201E-3</v>
      </c>
      <c r="BB613">
        <v>2.2796558175946999</v>
      </c>
      <c r="BC613">
        <v>0.16</v>
      </c>
    </row>
    <row r="614" spans="1:55" x14ac:dyDescent="0.25">
      <c r="A614">
        <v>15</v>
      </c>
      <c r="B614" t="s">
        <v>90</v>
      </c>
      <c r="C614">
        <v>2021</v>
      </c>
      <c r="D614" t="s">
        <v>91</v>
      </c>
      <c r="E614" s="3" t="s">
        <v>92</v>
      </c>
      <c r="F614" s="3" t="s">
        <v>93</v>
      </c>
      <c r="G614" s="1" t="s">
        <v>162</v>
      </c>
      <c r="H614" t="s">
        <v>24</v>
      </c>
      <c r="I614" t="s">
        <v>26</v>
      </c>
      <c r="J614" t="s">
        <v>94</v>
      </c>
      <c r="K614" t="s">
        <v>95</v>
      </c>
      <c r="L614" t="s">
        <v>29</v>
      </c>
      <c r="M614" t="s">
        <v>264</v>
      </c>
      <c r="N614" t="s">
        <v>262</v>
      </c>
      <c r="P614" t="s">
        <v>230</v>
      </c>
      <c r="Q614" t="s">
        <v>507</v>
      </c>
      <c r="R614" t="s">
        <v>75</v>
      </c>
      <c r="S614" t="s">
        <v>75</v>
      </c>
      <c r="T614" t="s">
        <v>299</v>
      </c>
      <c r="U614" t="s">
        <v>305</v>
      </c>
      <c r="V614" t="s">
        <v>40</v>
      </c>
      <c r="W614" t="s">
        <v>251</v>
      </c>
      <c r="Z614">
        <v>172</v>
      </c>
      <c r="AA614" t="s">
        <v>547</v>
      </c>
      <c r="AB614">
        <v>1</v>
      </c>
      <c r="AC614" t="s">
        <v>317</v>
      </c>
      <c r="AD614">
        <v>1</v>
      </c>
      <c r="AF614" t="str">
        <f t="shared" si="115"/>
        <v>disruptive</v>
      </c>
      <c r="AG614" t="str">
        <f t="shared" si="112"/>
        <v>disruptive</v>
      </c>
      <c r="AH614">
        <f t="shared" si="117"/>
        <v>70422.712288906405</v>
      </c>
      <c r="AI614">
        <f t="shared" si="113"/>
        <v>65657.414846140193</v>
      </c>
      <c r="AJ614">
        <f t="shared" si="118"/>
        <v>1</v>
      </c>
      <c r="AK614">
        <f t="shared" si="119"/>
        <v>1</v>
      </c>
      <c r="AL614">
        <f t="shared" si="114"/>
        <v>1</v>
      </c>
      <c r="AM614">
        <f t="shared" si="116"/>
        <v>1.3000000000000012E-2</v>
      </c>
      <c r="AN614">
        <v>-0.44217449310102402</v>
      </c>
      <c r="AO614">
        <v>1.95307514504705</v>
      </c>
      <c r="AP614">
        <v>0.98699999999999999</v>
      </c>
      <c r="AQ614">
        <v>1546</v>
      </c>
      <c r="AR614">
        <v>28387.165043938399</v>
      </c>
      <c r="AS614">
        <v>28407.842978306599</v>
      </c>
      <c r="AT614">
        <v>-1389.8710207142601</v>
      </c>
      <c r="AU614">
        <v>87880.562942874603</v>
      </c>
      <c r="AV614">
        <v>4.6097082229575399</v>
      </c>
      <c r="AW614">
        <v>4.2000000000000003E-2</v>
      </c>
      <c r="AX614">
        <v>35211.356144453202</v>
      </c>
      <c r="AY614">
        <v>32828.707423070096</v>
      </c>
      <c r="AZ614">
        <v>-1255.31035177948</v>
      </c>
      <c r="BA614">
        <v>92746.842879643504</v>
      </c>
      <c r="BB614">
        <v>7.0115727838779804</v>
      </c>
      <c r="BC614">
        <v>4.0000000000000001E-3</v>
      </c>
    </row>
    <row r="615" spans="1:55" x14ac:dyDescent="0.25">
      <c r="A615">
        <v>15</v>
      </c>
      <c r="B615" t="s">
        <v>90</v>
      </c>
      <c r="C615">
        <v>2021</v>
      </c>
      <c r="D615" t="s">
        <v>91</v>
      </c>
      <c r="E615" s="3" t="s">
        <v>92</v>
      </c>
      <c r="F615" s="3" t="s">
        <v>93</v>
      </c>
      <c r="G615" s="1" t="s">
        <v>162</v>
      </c>
      <c r="H615" t="s">
        <v>24</v>
      </c>
      <c r="I615" t="s">
        <v>26</v>
      </c>
      <c r="J615" t="s">
        <v>94</v>
      </c>
      <c r="K615" t="s">
        <v>95</v>
      </c>
      <c r="L615" t="s">
        <v>29</v>
      </c>
      <c r="M615" t="s">
        <v>264</v>
      </c>
      <c r="N615" t="s">
        <v>262</v>
      </c>
      <c r="P615" t="s">
        <v>230</v>
      </c>
      <c r="Q615" t="s">
        <v>507</v>
      </c>
      <c r="R615" t="s">
        <v>75</v>
      </c>
      <c r="S615" t="s">
        <v>75</v>
      </c>
      <c r="T615" t="s">
        <v>300</v>
      </c>
      <c r="U615" t="s">
        <v>306</v>
      </c>
      <c r="V615" t="s">
        <v>40</v>
      </c>
      <c r="W615" t="s">
        <v>251</v>
      </c>
      <c r="Z615">
        <v>173</v>
      </c>
      <c r="AA615" t="s">
        <v>547</v>
      </c>
      <c r="AB615">
        <v>1</v>
      </c>
      <c r="AC615" t="s">
        <v>317</v>
      </c>
      <c r="AD615">
        <v>1</v>
      </c>
      <c r="AF615" t="str">
        <f t="shared" si="115"/>
        <v>NA</v>
      </c>
      <c r="AG615" t="str">
        <f t="shared" si="112"/>
        <v>NA</v>
      </c>
      <c r="AH615" t="str">
        <f t="shared" si="117"/>
        <v>NA</v>
      </c>
      <c r="AI615" t="str">
        <f t="shared" si="113"/>
        <v>NA</v>
      </c>
      <c r="AJ615">
        <f t="shared" si="118"/>
        <v>0</v>
      </c>
      <c r="AK615">
        <f t="shared" si="119"/>
        <v>0</v>
      </c>
      <c r="AL615">
        <f t="shared" si="114"/>
        <v>0</v>
      </c>
      <c r="AM615">
        <f t="shared" si="116"/>
        <v>8.7999999999999967E-2</v>
      </c>
      <c r="AN615">
        <v>0.52541494636874497</v>
      </c>
      <c r="AO615">
        <v>9.5542812210849704</v>
      </c>
      <c r="AP615">
        <v>0.91200000000000003</v>
      </c>
      <c r="AQ615">
        <v>2340</v>
      </c>
      <c r="AR615">
        <v>96.395497388004102</v>
      </c>
      <c r="AS615">
        <v>276.17633268861402</v>
      </c>
      <c r="AT615">
        <v>-230.512262365461</v>
      </c>
      <c r="AU615">
        <v>716.89372389898199</v>
      </c>
      <c r="AV615">
        <v>10.4045012331805</v>
      </c>
      <c r="AW615">
        <v>0.376</v>
      </c>
      <c r="AX615">
        <v>-81.035341708225204</v>
      </c>
      <c r="AY615">
        <v>198.869276959731</v>
      </c>
      <c r="AZ615">
        <v>-555.56030026759299</v>
      </c>
      <c r="BA615">
        <v>169.82513123426199</v>
      </c>
      <c r="BB615">
        <v>7.8612098960115704</v>
      </c>
      <c r="BC615">
        <v>0.252</v>
      </c>
    </row>
    <row r="616" spans="1:55" x14ac:dyDescent="0.25">
      <c r="A616">
        <v>15</v>
      </c>
      <c r="B616" t="s">
        <v>90</v>
      </c>
      <c r="C616">
        <v>2021</v>
      </c>
      <c r="D616" t="s">
        <v>91</v>
      </c>
      <c r="E616" s="3" t="s">
        <v>92</v>
      </c>
      <c r="F616" s="3" t="s">
        <v>93</v>
      </c>
      <c r="G616" s="1" t="s">
        <v>162</v>
      </c>
      <c r="H616" t="s">
        <v>24</v>
      </c>
      <c r="I616" t="s">
        <v>26</v>
      </c>
      <c r="J616" t="s">
        <v>94</v>
      </c>
      <c r="K616" t="s">
        <v>95</v>
      </c>
      <c r="L616" t="s">
        <v>29</v>
      </c>
      <c r="M616" t="s">
        <v>264</v>
      </c>
      <c r="N616" t="s">
        <v>262</v>
      </c>
      <c r="P616" t="s">
        <v>230</v>
      </c>
      <c r="Q616" t="s">
        <v>507</v>
      </c>
      <c r="R616" t="s">
        <v>75</v>
      </c>
      <c r="S616" t="s">
        <v>75</v>
      </c>
      <c r="T616" t="s">
        <v>250</v>
      </c>
      <c r="U616" t="s">
        <v>253</v>
      </c>
      <c r="V616" t="s">
        <v>40</v>
      </c>
      <c r="W616" t="s">
        <v>251</v>
      </c>
      <c r="Z616">
        <v>174</v>
      </c>
      <c r="AA616" t="s">
        <v>547</v>
      </c>
      <c r="AB616">
        <v>1</v>
      </c>
      <c r="AC616" t="s">
        <v>317</v>
      </c>
      <c r="AD616">
        <v>1</v>
      </c>
      <c r="AF616" t="str">
        <f t="shared" si="115"/>
        <v>disruptive</v>
      </c>
      <c r="AG616" t="str">
        <f t="shared" si="112"/>
        <v>disruptive</v>
      </c>
      <c r="AH616">
        <f t="shared" si="117"/>
        <v>8.2737683863983396</v>
      </c>
      <c r="AI616">
        <f t="shared" si="113"/>
        <v>10.6368457305409</v>
      </c>
      <c r="AJ616">
        <f t="shared" si="118"/>
        <v>0</v>
      </c>
      <c r="AK616">
        <f t="shared" si="119"/>
        <v>1</v>
      </c>
      <c r="AL616">
        <f t="shared" si="114"/>
        <v>1</v>
      </c>
      <c r="AM616">
        <f t="shared" si="116"/>
        <v>0</v>
      </c>
      <c r="AN616">
        <v>-0.110428712692445</v>
      </c>
      <c r="AO616">
        <v>0.25507723844702102</v>
      </c>
      <c r="AP616">
        <v>1</v>
      </c>
      <c r="AQ616">
        <v>4300</v>
      </c>
      <c r="AR616">
        <v>0.79308255524539994</v>
      </c>
      <c r="AS616">
        <v>2.73468714988896</v>
      </c>
      <c r="AT616">
        <v>-3.8053578867839</v>
      </c>
      <c r="AU616">
        <v>8.6326748230785597</v>
      </c>
      <c r="AV616">
        <v>63.593784883311002</v>
      </c>
      <c r="AW616">
        <v>0.6</v>
      </c>
      <c r="AX616">
        <v>4.1368841931991698</v>
      </c>
      <c r="AY616">
        <v>5.3184228652704499</v>
      </c>
      <c r="AZ616">
        <v>4.46421636515879E-2</v>
      </c>
      <c r="BA616">
        <v>15.905109670915399</v>
      </c>
      <c r="BB616">
        <v>3.0243752919487199</v>
      </c>
      <c r="BC616">
        <v>1E-3</v>
      </c>
    </row>
    <row r="617" spans="1:55" x14ac:dyDescent="0.25">
      <c r="A617">
        <v>15</v>
      </c>
      <c r="B617" t="s">
        <v>90</v>
      </c>
      <c r="C617">
        <v>2021</v>
      </c>
      <c r="D617" t="s">
        <v>91</v>
      </c>
      <c r="E617" s="3" t="s">
        <v>92</v>
      </c>
      <c r="F617" s="3" t="s">
        <v>93</v>
      </c>
      <c r="G617" s="1" t="s">
        <v>162</v>
      </c>
      <c r="H617" t="s">
        <v>24</v>
      </c>
      <c r="I617" t="s">
        <v>26</v>
      </c>
      <c r="J617" t="s">
        <v>94</v>
      </c>
      <c r="K617" t="s">
        <v>95</v>
      </c>
      <c r="L617" t="s">
        <v>29</v>
      </c>
      <c r="M617" t="s">
        <v>264</v>
      </c>
      <c r="N617" t="s">
        <v>262</v>
      </c>
      <c r="P617" t="s">
        <v>230</v>
      </c>
      <c r="Q617" t="s">
        <v>507</v>
      </c>
      <c r="R617" t="s">
        <v>75</v>
      </c>
      <c r="S617" t="s">
        <v>75</v>
      </c>
      <c r="T617" t="s">
        <v>301</v>
      </c>
      <c r="U617" t="s">
        <v>302</v>
      </c>
      <c r="V617" t="s">
        <v>40</v>
      </c>
      <c r="W617" t="s">
        <v>251</v>
      </c>
      <c r="Z617">
        <v>175</v>
      </c>
      <c r="AA617" t="s">
        <v>547</v>
      </c>
      <c r="AB617">
        <v>1</v>
      </c>
      <c r="AC617" t="s">
        <v>317</v>
      </c>
      <c r="AD617">
        <v>1</v>
      </c>
      <c r="AF617" t="str">
        <f t="shared" si="115"/>
        <v>stabilising</v>
      </c>
      <c r="AG617" t="str">
        <f t="shared" si="112"/>
        <v>stabilising</v>
      </c>
      <c r="AH617">
        <f t="shared" si="117"/>
        <v>-7.0945108188271599E-2</v>
      </c>
      <c r="AI617">
        <f t="shared" si="113"/>
        <v>1.6592241021574861E-2</v>
      </c>
      <c r="AJ617">
        <f t="shared" si="118"/>
        <v>0</v>
      </c>
      <c r="AK617">
        <f t="shared" si="119"/>
        <v>1</v>
      </c>
      <c r="AL617">
        <f t="shared" si="114"/>
        <v>1</v>
      </c>
      <c r="AM617">
        <f t="shared" si="116"/>
        <v>0</v>
      </c>
      <c r="AN617">
        <v>0.15380734790369499</v>
      </c>
      <c r="AO617">
        <v>0.376370500516025</v>
      </c>
      <c r="AP617">
        <v>1</v>
      </c>
      <c r="AQ617">
        <v>2361</v>
      </c>
      <c r="AR617">
        <v>1.1233887857955699E-2</v>
      </c>
      <c r="AS617">
        <v>2.4742911880126801E-2</v>
      </c>
      <c r="AT617">
        <v>-2.6615273192874201E-2</v>
      </c>
      <c r="AU617">
        <v>4.8920268680376501E-2</v>
      </c>
      <c r="AV617">
        <v>4.1444343859730202</v>
      </c>
      <c r="AW617">
        <v>0.78800000000000003</v>
      </c>
      <c r="AX617">
        <v>-3.54725540941358E-2</v>
      </c>
      <c r="AY617">
        <v>8.2961205107874303E-3</v>
      </c>
      <c r="AZ617">
        <v>-5.7869160322297802E-2</v>
      </c>
      <c r="BA617">
        <v>-2.0496745970376699E-2</v>
      </c>
      <c r="BB617">
        <v>5.5715708742522301</v>
      </c>
      <c r="BC617">
        <v>1E-3</v>
      </c>
    </row>
    <row r="618" spans="1:55" x14ac:dyDescent="0.25">
      <c r="A618">
        <v>15</v>
      </c>
      <c r="B618" t="s">
        <v>90</v>
      </c>
      <c r="C618">
        <v>2021</v>
      </c>
      <c r="D618" t="s">
        <v>91</v>
      </c>
      <c r="E618" s="3" t="s">
        <v>92</v>
      </c>
      <c r="F618" s="3" t="s">
        <v>93</v>
      </c>
      <c r="G618" s="1" t="s">
        <v>162</v>
      </c>
      <c r="H618" t="s">
        <v>24</v>
      </c>
      <c r="I618" t="s">
        <v>26</v>
      </c>
      <c r="J618" t="s">
        <v>94</v>
      </c>
      <c r="K618" t="s">
        <v>95</v>
      </c>
      <c r="L618" t="s">
        <v>29</v>
      </c>
      <c r="M618" t="s">
        <v>264</v>
      </c>
      <c r="N618" t="s">
        <v>262</v>
      </c>
      <c r="P618" t="s">
        <v>230</v>
      </c>
      <c r="Q618" t="s">
        <v>507</v>
      </c>
      <c r="R618" t="s">
        <v>75</v>
      </c>
      <c r="S618" t="s">
        <v>75</v>
      </c>
      <c r="T618" t="s">
        <v>303</v>
      </c>
      <c r="U618" t="s">
        <v>304</v>
      </c>
      <c r="V618" t="s">
        <v>40</v>
      </c>
      <c r="W618" t="s">
        <v>251</v>
      </c>
      <c r="Z618">
        <v>176</v>
      </c>
      <c r="AA618" t="s">
        <v>547</v>
      </c>
      <c r="AB618">
        <v>1</v>
      </c>
      <c r="AC618" t="s">
        <v>317</v>
      </c>
      <c r="AD618">
        <v>1</v>
      </c>
      <c r="AF618" t="str">
        <f t="shared" si="115"/>
        <v>NA</v>
      </c>
      <c r="AG618" t="str">
        <f t="shared" si="112"/>
        <v>NA</v>
      </c>
      <c r="AH618" t="str">
        <f t="shared" si="117"/>
        <v>NA</v>
      </c>
      <c r="AI618" t="str">
        <f t="shared" si="113"/>
        <v>NA</v>
      </c>
      <c r="AJ618">
        <f t="shared" si="118"/>
        <v>0</v>
      </c>
      <c r="AK618">
        <f t="shared" si="119"/>
        <v>0</v>
      </c>
      <c r="AL618">
        <f t="shared" si="114"/>
        <v>0</v>
      </c>
      <c r="AM618">
        <f t="shared" si="116"/>
        <v>7.6999999999999957E-2</v>
      </c>
      <c r="AN618">
        <v>-0.79361186245595905</v>
      </c>
      <c r="AO618">
        <v>9.2727454981006403</v>
      </c>
      <c r="AP618">
        <v>0.92300000000000004</v>
      </c>
      <c r="AQ618">
        <v>2361</v>
      </c>
      <c r="AR618">
        <v>-2.19873464831397E-2</v>
      </c>
      <c r="AS618">
        <v>3.4906576530588602E-2</v>
      </c>
      <c r="AT618">
        <v>-6.8755571759538697E-2</v>
      </c>
      <c r="AU618">
        <v>4.1266920263296897E-2</v>
      </c>
      <c r="AV618">
        <v>2.0898957961673998</v>
      </c>
      <c r="AW618">
        <v>0.58399999999999996</v>
      </c>
      <c r="AX618">
        <v>-1.3640398148883201E-2</v>
      </c>
      <c r="AY618">
        <v>9.0968079278639907E-3</v>
      </c>
      <c r="AZ618">
        <v>-2.9188880689616802E-2</v>
      </c>
      <c r="BA618">
        <v>1.1865639737607099E-2</v>
      </c>
      <c r="BB618">
        <v>13.1063694439286</v>
      </c>
      <c r="BC618">
        <v>0.13800000000000001</v>
      </c>
    </row>
    <row r="619" spans="1:55" x14ac:dyDescent="0.25">
      <c r="A619">
        <v>15</v>
      </c>
      <c r="B619" t="s">
        <v>90</v>
      </c>
      <c r="C619">
        <v>2021</v>
      </c>
      <c r="D619" t="s">
        <v>91</v>
      </c>
      <c r="E619" s="3" t="s">
        <v>92</v>
      </c>
      <c r="F619" s="3" t="s">
        <v>93</v>
      </c>
      <c r="G619" s="1" t="s">
        <v>162</v>
      </c>
      <c r="H619" t="s">
        <v>24</v>
      </c>
      <c r="I619" t="s">
        <v>26</v>
      </c>
      <c r="J619" t="s">
        <v>94</v>
      </c>
      <c r="K619" t="s">
        <v>95</v>
      </c>
      <c r="L619" t="s">
        <v>29</v>
      </c>
      <c r="M619" t="s">
        <v>265</v>
      </c>
      <c r="N619" t="s">
        <v>262</v>
      </c>
      <c r="P619" t="s">
        <v>230</v>
      </c>
      <c r="Q619" t="s">
        <v>507</v>
      </c>
      <c r="R619" t="s">
        <v>75</v>
      </c>
      <c r="S619" t="s">
        <v>75</v>
      </c>
      <c r="T619" t="s">
        <v>299</v>
      </c>
      <c r="U619" t="s">
        <v>305</v>
      </c>
      <c r="V619" t="s">
        <v>40</v>
      </c>
      <c r="W619" t="s">
        <v>251</v>
      </c>
      <c r="Z619">
        <v>177</v>
      </c>
      <c r="AA619" t="s">
        <v>547</v>
      </c>
      <c r="AB619">
        <v>1</v>
      </c>
      <c r="AC619" t="s">
        <v>317</v>
      </c>
      <c r="AD619">
        <v>1</v>
      </c>
      <c r="AF619" t="str">
        <f t="shared" si="115"/>
        <v>disruptive</v>
      </c>
      <c r="AG619" t="str">
        <f t="shared" si="112"/>
        <v>disruptive</v>
      </c>
      <c r="AH619">
        <f t="shared" si="117"/>
        <v>9797.8583875620006</v>
      </c>
      <c r="AI619">
        <f t="shared" si="113"/>
        <v>21512.449044625198</v>
      </c>
      <c r="AJ619">
        <f t="shared" si="118"/>
        <v>1</v>
      </c>
      <c r="AK619">
        <f t="shared" si="119"/>
        <v>1</v>
      </c>
      <c r="AL619">
        <f t="shared" si="114"/>
        <v>1</v>
      </c>
      <c r="AM619">
        <f t="shared" si="116"/>
        <v>2.7000000000000024E-2</v>
      </c>
      <c r="AN619">
        <v>-0.54166275365078298</v>
      </c>
      <c r="AO619">
        <v>3.5536175211903398</v>
      </c>
      <c r="AP619">
        <v>0.97299999999999998</v>
      </c>
      <c r="AQ619">
        <v>1546</v>
      </c>
      <c r="AR619">
        <v>4928.0603614547299</v>
      </c>
      <c r="AS619">
        <v>11300.206696083</v>
      </c>
      <c r="AT619">
        <v>-17.783830152329799</v>
      </c>
      <c r="AU619">
        <v>33487.532048228597</v>
      </c>
      <c r="AV619">
        <v>4.4345344788438901</v>
      </c>
      <c r="AW619">
        <v>3.2000000000000001E-2</v>
      </c>
      <c r="AX619">
        <v>4898.9291937810003</v>
      </c>
      <c r="AY619">
        <v>10756.224522312599</v>
      </c>
      <c r="AZ619">
        <v>-86.819861174430102</v>
      </c>
      <c r="BA619">
        <v>32770.526587678003</v>
      </c>
      <c r="BB619">
        <v>4.4204378575308398</v>
      </c>
      <c r="BC619">
        <v>1.2E-2</v>
      </c>
    </row>
    <row r="620" spans="1:55" x14ac:dyDescent="0.25">
      <c r="A620">
        <v>15</v>
      </c>
      <c r="B620" t="s">
        <v>90</v>
      </c>
      <c r="C620">
        <v>2021</v>
      </c>
      <c r="D620" t="s">
        <v>91</v>
      </c>
      <c r="E620" s="3" t="s">
        <v>92</v>
      </c>
      <c r="F620" s="3" t="s">
        <v>93</v>
      </c>
      <c r="G620" s="1" t="s">
        <v>162</v>
      </c>
      <c r="H620" t="s">
        <v>24</v>
      </c>
      <c r="I620" t="s">
        <v>26</v>
      </c>
      <c r="J620" t="s">
        <v>94</v>
      </c>
      <c r="K620" t="s">
        <v>95</v>
      </c>
      <c r="L620" t="s">
        <v>29</v>
      </c>
      <c r="M620" t="s">
        <v>265</v>
      </c>
      <c r="N620" t="s">
        <v>262</v>
      </c>
      <c r="P620" t="s">
        <v>230</v>
      </c>
      <c r="Q620" t="s">
        <v>507</v>
      </c>
      <c r="R620" t="s">
        <v>75</v>
      </c>
      <c r="S620" t="s">
        <v>75</v>
      </c>
      <c r="T620" t="s">
        <v>300</v>
      </c>
      <c r="U620" t="s">
        <v>306</v>
      </c>
      <c r="V620" t="s">
        <v>40</v>
      </c>
      <c r="W620" t="s">
        <v>251</v>
      </c>
      <c r="Z620">
        <v>178</v>
      </c>
      <c r="AA620" t="s">
        <v>547</v>
      </c>
      <c r="AB620">
        <v>1</v>
      </c>
      <c r="AC620" t="s">
        <v>317</v>
      </c>
      <c r="AD620">
        <v>1</v>
      </c>
      <c r="AF620" t="str">
        <f t="shared" si="115"/>
        <v>NA</v>
      </c>
      <c r="AG620" t="str">
        <f t="shared" si="112"/>
        <v>NA</v>
      </c>
      <c r="AH620" t="str">
        <f t="shared" si="117"/>
        <v>NA</v>
      </c>
      <c r="AI620" t="str">
        <f t="shared" si="113"/>
        <v>NA</v>
      </c>
      <c r="AJ620">
        <f t="shared" si="118"/>
        <v>0</v>
      </c>
      <c r="AK620">
        <f t="shared" si="119"/>
        <v>0</v>
      </c>
      <c r="AL620">
        <f t="shared" si="114"/>
        <v>0</v>
      </c>
      <c r="AM620">
        <f t="shared" si="116"/>
        <v>0.11399999999999999</v>
      </c>
      <c r="AN620">
        <v>0.56284557230760801</v>
      </c>
      <c r="AO620">
        <v>12.787386077792601</v>
      </c>
      <c r="AP620">
        <v>0.88600000000000001</v>
      </c>
      <c r="AQ620">
        <v>2340</v>
      </c>
      <c r="AR620">
        <v>31.239408581090199</v>
      </c>
      <c r="AS620">
        <v>87.264932997256906</v>
      </c>
      <c r="AT620">
        <v>-99.771291784930298</v>
      </c>
      <c r="AU620">
        <v>258.053510662794</v>
      </c>
      <c r="AV620">
        <v>11.5648217215826</v>
      </c>
      <c r="AW620">
        <v>0.41</v>
      </c>
      <c r="AX620">
        <v>-25.095834356822699</v>
      </c>
      <c r="AY620">
        <v>52.425289375069198</v>
      </c>
      <c r="AZ620">
        <v>-164.454969317652</v>
      </c>
      <c r="BA620">
        <v>25.901944357216099</v>
      </c>
      <c r="BB620">
        <v>6.7695822559142202</v>
      </c>
      <c r="BC620">
        <v>0.23400000000000001</v>
      </c>
    </row>
    <row r="621" spans="1:55" x14ac:dyDescent="0.25">
      <c r="A621">
        <v>15</v>
      </c>
      <c r="B621" t="s">
        <v>90</v>
      </c>
      <c r="C621">
        <v>2021</v>
      </c>
      <c r="D621" t="s">
        <v>91</v>
      </c>
      <c r="E621" s="3" t="s">
        <v>92</v>
      </c>
      <c r="F621" s="3" t="s">
        <v>93</v>
      </c>
      <c r="G621" s="1" t="s">
        <v>162</v>
      </c>
      <c r="H621" t="s">
        <v>24</v>
      </c>
      <c r="I621" t="s">
        <v>26</v>
      </c>
      <c r="J621" t="s">
        <v>94</v>
      </c>
      <c r="K621" t="s">
        <v>95</v>
      </c>
      <c r="L621" t="s">
        <v>29</v>
      </c>
      <c r="M621" t="s">
        <v>265</v>
      </c>
      <c r="N621" t="s">
        <v>262</v>
      </c>
      <c r="P621" t="s">
        <v>230</v>
      </c>
      <c r="Q621" t="s">
        <v>507</v>
      </c>
      <c r="R621" t="s">
        <v>75</v>
      </c>
      <c r="S621" t="s">
        <v>75</v>
      </c>
      <c r="T621" t="s">
        <v>250</v>
      </c>
      <c r="U621" t="s">
        <v>253</v>
      </c>
      <c r="V621" t="s">
        <v>40</v>
      </c>
      <c r="W621" t="s">
        <v>251</v>
      </c>
      <c r="Z621">
        <v>179</v>
      </c>
      <c r="AA621" t="s">
        <v>547</v>
      </c>
      <c r="AB621">
        <v>1</v>
      </c>
      <c r="AC621" t="s">
        <v>317</v>
      </c>
      <c r="AD621">
        <v>1</v>
      </c>
      <c r="AF621" t="str">
        <f t="shared" si="115"/>
        <v>disruptive</v>
      </c>
      <c r="AG621" t="str">
        <f t="shared" si="112"/>
        <v>disruptive</v>
      </c>
      <c r="AH621">
        <f t="shared" si="117"/>
        <v>1.6632340360370921</v>
      </c>
      <c r="AI621">
        <f t="shared" si="113"/>
        <v>1.3982887441012739</v>
      </c>
      <c r="AJ621">
        <f t="shared" si="118"/>
        <v>0</v>
      </c>
      <c r="AK621">
        <f t="shared" si="119"/>
        <v>1</v>
      </c>
      <c r="AL621">
        <f t="shared" si="114"/>
        <v>1</v>
      </c>
      <c r="AM621">
        <f t="shared" si="116"/>
        <v>2.0000000000000018E-3</v>
      </c>
      <c r="AN621">
        <v>-0.107056997865531</v>
      </c>
      <c r="AO621">
        <v>0.51710273517948102</v>
      </c>
      <c r="AP621">
        <v>0.998</v>
      </c>
      <c r="AQ621">
        <v>4300</v>
      </c>
      <c r="AR621">
        <v>0.19431690570454099</v>
      </c>
      <c r="AS621">
        <v>0.456615819755608</v>
      </c>
      <c r="AT621">
        <v>-0.62092170174582895</v>
      </c>
      <c r="AU621">
        <v>1.2616584079878499</v>
      </c>
      <c r="AV621">
        <v>46.414223078829799</v>
      </c>
      <c r="AW621">
        <v>0.59399999999999997</v>
      </c>
      <c r="AX621">
        <v>0.83161701801854604</v>
      </c>
      <c r="AY621">
        <v>0.69914437205063695</v>
      </c>
      <c r="AZ621">
        <v>0.104091814049752</v>
      </c>
      <c r="BA621">
        <v>2.4221694165480598</v>
      </c>
      <c r="BB621">
        <v>2.7257329079888901</v>
      </c>
      <c r="BC621">
        <v>1E-3</v>
      </c>
    </row>
    <row r="622" spans="1:55" x14ac:dyDescent="0.25">
      <c r="A622">
        <v>15</v>
      </c>
      <c r="B622" t="s">
        <v>90</v>
      </c>
      <c r="C622">
        <v>2021</v>
      </c>
      <c r="D622" t="s">
        <v>91</v>
      </c>
      <c r="E622" s="3" t="s">
        <v>92</v>
      </c>
      <c r="F622" s="3" t="s">
        <v>93</v>
      </c>
      <c r="G622" s="1" t="s">
        <v>162</v>
      </c>
      <c r="H622" t="s">
        <v>24</v>
      </c>
      <c r="I622" t="s">
        <v>26</v>
      </c>
      <c r="J622" t="s">
        <v>94</v>
      </c>
      <c r="K622" t="s">
        <v>95</v>
      </c>
      <c r="L622" t="s">
        <v>29</v>
      </c>
      <c r="M622" t="s">
        <v>265</v>
      </c>
      <c r="N622" t="s">
        <v>262</v>
      </c>
      <c r="P622" t="s">
        <v>230</v>
      </c>
      <c r="Q622" t="s">
        <v>507</v>
      </c>
      <c r="R622" t="s">
        <v>75</v>
      </c>
      <c r="S622" t="s">
        <v>75</v>
      </c>
      <c r="T622" t="s">
        <v>301</v>
      </c>
      <c r="U622" t="s">
        <v>302</v>
      </c>
      <c r="V622" t="s">
        <v>40</v>
      </c>
      <c r="W622" t="s">
        <v>251</v>
      </c>
      <c r="Z622">
        <v>180</v>
      </c>
      <c r="AA622" t="s">
        <v>547</v>
      </c>
      <c r="AB622">
        <v>1</v>
      </c>
      <c r="AC622" t="s">
        <v>317</v>
      </c>
      <c r="AD622">
        <v>1</v>
      </c>
      <c r="AF622" t="str">
        <f t="shared" si="115"/>
        <v>NA</v>
      </c>
      <c r="AG622" t="str">
        <f t="shared" si="112"/>
        <v>NA</v>
      </c>
      <c r="AH622" t="str">
        <f t="shared" si="117"/>
        <v>NA</v>
      </c>
      <c r="AI622" t="str">
        <f t="shared" si="113"/>
        <v>NA</v>
      </c>
      <c r="AJ622">
        <f t="shared" si="118"/>
        <v>0</v>
      </c>
      <c r="AK622">
        <f t="shared" si="119"/>
        <v>0</v>
      </c>
      <c r="AL622">
        <f t="shared" si="114"/>
        <v>0</v>
      </c>
      <c r="AM622">
        <f t="shared" si="116"/>
        <v>0.34599999999999997</v>
      </c>
      <c r="AN622">
        <v>0.50459566287697599</v>
      </c>
      <c r="AO622">
        <v>53.216671044519899</v>
      </c>
      <c r="AP622">
        <v>0.65400000000000003</v>
      </c>
      <c r="AQ622">
        <v>2361</v>
      </c>
      <c r="AR622">
        <v>1.5761627018592999E-2</v>
      </c>
      <c r="AS622">
        <v>3.7722677073142002E-2</v>
      </c>
      <c r="AT622">
        <v>-5.7257481930719202E-2</v>
      </c>
      <c r="AU622">
        <v>6.2990423648443497E-2</v>
      </c>
      <c r="AV622">
        <v>4.6692024540814403</v>
      </c>
      <c r="AW622">
        <v>0.55200000000000005</v>
      </c>
      <c r="AX622">
        <v>-1.2267001202272899E-2</v>
      </c>
      <c r="AY622">
        <v>9.6566281869987208E-3</v>
      </c>
      <c r="AZ622">
        <v>-2.8933533860254101E-2</v>
      </c>
      <c r="BA622">
        <v>2.0613953965948899E-3</v>
      </c>
      <c r="BB622">
        <v>3.0445878098516701</v>
      </c>
      <c r="BC622">
        <v>0.16600000000000001</v>
      </c>
    </row>
    <row r="623" spans="1:55" x14ac:dyDescent="0.25">
      <c r="A623">
        <v>15</v>
      </c>
      <c r="B623" t="s">
        <v>90</v>
      </c>
      <c r="C623">
        <v>2021</v>
      </c>
      <c r="D623" t="s">
        <v>91</v>
      </c>
      <c r="E623" s="3" t="s">
        <v>92</v>
      </c>
      <c r="F623" s="3" t="s">
        <v>93</v>
      </c>
      <c r="G623" s="1" t="s">
        <v>162</v>
      </c>
      <c r="H623" t="s">
        <v>24</v>
      </c>
      <c r="I623" t="s">
        <v>26</v>
      </c>
      <c r="J623" t="s">
        <v>94</v>
      </c>
      <c r="K623" t="s">
        <v>95</v>
      </c>
      <c r="L623" t="s">
        <v>29</v>
      </c>
      <c r="M623" t="s">
        <v>265</v>
      </c>
      <c r="N623" t="s">
        <v>262</v>
      </c>
      <c r="P623" t="s">
        <v>230</v>
      </c>
      <c r="Q623" t="s">
        <v>507</v>
      </c>
      <c r="R623" t="s">
        <v>75</v>
      </c>
      <c r="S623" t="s">
        <v>75</v>
      </c>
      <c r="T623" t="s">
        <v>303</v>
      </c>
      <c r="U623" t="s">
        <v>304</v>
      </c>
      <c r="V623" t="s">
        <v>40</v>
      </c>
      <c r="W623" t="s">
        <v>251</v>
      </c>
      <c r="Z623">
        <v>181</v>
      </c>
      <c r="AA623" t="s">
        <v>547</v>
      </c>
      <c r="AB623">
        <v>1</v>
      </c>
      <c r="AC623" t="s">
        <v>317</v>
      </c>
      <c r="AD623">
        <v>1</v>
      </c>
      <c r="AF623" t="str">
        <f t="shared" si="115"/>
        <v>stabilising</v>
      </c>
      <c r="AG623" t="str">
        <f t="shared" si="112"/>
        <v>stabilising</v>
      </c>
      <c r="AH623">
        <f t="shared" si="117"/>
        <v>-0.107718393567766</v>
      </c>
      <c r="AI623">
        <f t="shared" si="113"/>
        <v>2.77053026686012E-2</v>
      </c>
      <c r="AJ623">
        <f t="shared" si="118"/>
        <v>0</v>
      </c>
      <c r="AK623">
        <f t="shared" si="119"/>
        <v>1</v>
      </c>
      <c r="AL623">
        <f t="shared" si="114"/>
        <v>1</v>
      </c>
      <c r="AM623">
        <f t="shared" si="116"/>
        <v>0</v>
      </c>
      <c r="AN623">
        <v>-0.14002866341457601</v>
      </c>
      <c r="AO623">
        <v>0.29897009569081601</v>
      </c>
      <c r="AP623">
        <v>1</v>
      </c>
      <c r="AQ623">
        <v>2361</v>
      </c>
      <c r="AR623">
        <v>-1.9920053841975399E-2</v>
      </c>
      <c r="AS623">
        <v>3.1779441703070899E-2</v>
      </c>
      <c r="AT623">
        <v>-6.59157870395575E-2</v>
      </c>
      <c r="AU623">
        <v>4.0399900346528697E-2</v>
      </c>
      <c r="AV623">
        <v>3.5197237345063499</v>
      </c>
      <c r="AW623">
        <v>0.39200000000000002</v>
      </c>
      <c r="AX623">
        <v>-5.3859196783882998E-2</v>
      </c>
      <c r="AY623">
        <v>1.38526513343006E-2</v>
      </c>
      <c r="AZ623">
        <v>-7.5617547598085394E-2</v>
      </c>
      <c r="BA623">
        <v>-2.25527486545616E-2</v>
      </c>
      <c r="BB623">
        <v>6.9131590757866599</v>
      </c>
      <c r="BC623">
        <v>1E-3</v>
      </c>
    </row>
    <row r="624" spans="1:55" x14ac:dyDescent="0.25">
      <c r="A624">
        <v>15</v>
      </c>
      <c r="B624" t="s">
        <v>90</v>
      </c>
      <c r="C624">
        <v>2021</v>
      </c>
      <c r="D624" t="s">
        <v>91</v>
      </c>
      <c r="E624" s="3" t="s">
        <v>92</v>
      </c>
      <c r="F624" s="3" t="s">
        <v>93</v>
      </c>
      <c r="G624" s="1" t="s">
        <v>162</v>
      </c>
      <c r="H624" t="s">
        <v>24</v>
      </c>
      <c r="I624" t="s">
        <v>26</v>
      </c>
      <c r="J624" t="s">
        <v>94</v>
      </c>
      <c r="K624" t="s">
        <v>95</v>
      </c>
      <c r="L624" t="s">
        <v>29</v>
      </c>
      <c r="M624" t="s">
        <v>266</v>
      </c>
      <c r="N624" t="s">
        <v>262</v>
      </c>
      <c r="P624" t="s">
        <v>230</v>
      </c>
      <c r="Q624" t="s">
        <v>507</v>
      </c>
      <c r="R624" t="s">
        <v>75</v>
      </c>
      <c r="S624" t="s">
        <v>75</v>
      </c>
      <c r="T624" t="s">
        <v>299</v>
      </c>
      <c r="U624" t="s">
        <v>305</v>
      </c>
      <c r="V624" t="s">
        <v>40</v>
      </c>
      <c r="W624" t="s">
        <v>251</v>
      </c>
      <c r="Z624">
        <v>182</v>
      </c>
      <c r="AA624" t="s">
        <v>547</v>
      </c>
      <c r="AB624">
        <v>1</v>
      </c>
      <c r="AC624" t="s">
        <v>317</v>
      </c>
      <c r="AD624">
        <v>1</v>
      </c>
      <c r="AF624" t="str">
        <f t="shared" si="115"/>
        <v>disruptive</v>
      </c>
      <c r="AG624" t="str">
        <f t="shared" si="112"/>
        <v>disruptive</v>
      </c>
      <c r="AH624">
        <f t="shared" si="117"/>
        <v>30178.565013185598</v>
      </c>
      <c r="AI624">
        <f t="shared" si="113"/>
        <v>46555.281597064401</v>
      </c>
      <c r="AJ624">
        <f t="shared" si="118"/>
        <v>1</v>
      </c>
      <c r="AK624">
        <f t="shared" si="119"/>
        <v>1</v>
      </c>
      <c r="AL624">
        <f t="shared" si="114"/>
        <v>1</v>
      </c>
      <c r="AM624">
        <f t="shared" si="116"/>
        <v>1.9000000000000017E-2</v>
      </c>
      <c r="AN624">
        <v>-0.47174128734288201</v>
      </c>
      <c r="AO624">
        <v>2.1773005791429201</v>
      </c>
      <c r="AP624">
        <v>0.98099999999999998</v>
      </c>
      <c r="AQ624">
        <v>1546</v>
      </c>
      <c r="AR624">
        <v>14349.4926166103</v>
      </c>
      <c r="AS624">
        <v>23230.310955328299</v>
      </c>
      <c r="AT624">
        <v>-1181.2019889866399</v>
      </c>
      <c r="AU624">
        <v>69487.968101432998</v>
      </c>
      <c r="AV624">
        <v>2.54617131939604</v>
      </c>
      <c r="AW624">
        <v>4.8000000000000001E-2</v>
      </c>
      <c r="AX624">
        <v>15089.282506592799</v>
      </c>
      <c r="AY624">
        <v>23277.6407985322</v>
      </c>
      <c r="AZ624">
        <v>-388.39560241220198</v>
      </c>
      <c r="BA624">
        <v>64014.063618970999</v>
      </c>
      <c r="BB624">
        <v>3.5370299363657001</v>
      </c>
      <c r="BC624">
        <v>6.0000000000000097E-3</v>
      </c>
    </row>
    <row r="625" spans="1:55" x14ac:dyDescent="0.25">
      <c r="A625">
        <v>15</v>
      </c>
      <c r="B625" t="s">
        <v>90</v>
      </c>
      <c r="C625">
        <v>2021</v>
      </c>
      <c r="D625" t="s">
        <v>91</v>
      </c>
      <c r="E625" s="3" t="s">
        <v>92</v>
      </c>
      <c r="F625" s="3" t="s">
        <v>93</v>
      </c>
      <c r="G625" s="1" t="s">
        <v>162</v>
      </c>
      <c r="H625" t="s">
        <v>24</v>
      </c>
      <c r="I625" t="s">
        <v>26</v>
      </c>
      <c r="J625" t="s">
        <v>94</v>
      </c>
      <c r="K625" t="s">
        <v>95</v>
      </c>
      <c r="L625" t="s">
        <v>29</v>
      </c>
      <c r="M625" t="s">
        <v>266</v>
      </c>
      <c r="N625" t="s">
        <v>262</v>
      </c>
      <c r="P625" t="s">
        <v>230</v>
      </c>
      <c r="Q625" t="s">
        <v>507</v>
      </c>
      <c r="R625" t="s">
        <v>75</v>
      </c>
      <c r="S625" t="s">
        <v>75</v>
      </c>
      <c r="T625" t="s">
        <v>300</v>
      </c>
      <c r="U625" t="s">
        <v>306</v>
      </c>
      <c r="V625" t="s">
        <v>40</v>
      </c>
      <c r="W625" t="s">
        <v>251</v>
      </c>
      <c r="Z625">
        <v>183</v>
      </c>
      <c r="AA625" t="s">
        <v>547</v>
      </c>
      <c r="AB625">
        <v>1</v>
      </c>
      <c r="AC625" t="s">
        <v>317</v>
      </c>
      <c r="AD625">
        <v>1</v>
      </c>
      <c r="AF625" t="str">
        <f t="shared" si="115"/>
        <v>NA</v>
      </c>
      <c r="AG625" t="str">
        <f t="shared" si="112"/>
        <v>NA</v>
      </c>
      <c r="AH625" t="str">
        <f t="shared" si="117"/>
        <v>NA</v>
      </c>
      <c r="AI625" t="str">
        <f t="shared" si="113"/>
        <v>NA</v>
      </c>
      <c r="AJ625">
        <f t="shared" si="118"/>
        <v>0</v>
      </c>
      <c r="AK625">
        <f t="shared" si="119"/>
        <v>0</v>
      </c>
      <c r="AL625">
        <f t="shared" si="114"/>
        <v>0</v>
      </c>
      <c r="AM625">
        <f t="shared" si="116"/>
        <v>0.10799999999999998</v>
      </c>
      <c r="AN625">
        <v>0.45977012419642499</v>
      </c>
      <c r="AO625">
        <v>22.6811360468865</v>
      </c>
      <c r="AP625">
        <v>0.89200000000000002</v>
      </c>
      <c r="AQ625">
        <v>2340</v>
      </c>
      <c r="AR625">
        <v>168.97095916578601</v>
      </c>
      <c r="AS625">
        <v>594.09669032637998</v>
      </c>
      <c r="AT625">
        <v>-695.29368261526201</v>
      </c>
      <c r="AU625">
        <v>1598.6603436023699</v>
      </c>
      <c r="AV625">
        <v>43.996950563474201</v>
      </c>
      <c r="AW625">
        <v>0.39</v>
      </c>
      <c r="AX625">
        <v>-173.40008187607901</v>
      </c>
      <c r="AY625">
        <v>418.68777893464397</v>
      </c>
      <c r="AZ625">
        <v>-1208.1310807673999</v>
      </c>
      <c r="BA625">
        <v>310.05763089291599</v>
      </c>
      <c r="BB625">
        <v>15.595604085054299</v>
      </c>
      <c r="BC625">
        <v>0.254</v>
      </c>
    </row>
    <row r="626" spans="1:55" x14ac:dyDescent="0.25">
      <c r="A626">
        <v>15</v>
      </c>
      <c r="B626" t="s">
        <v>90</v>
      </c>
      <c r="C626">
        <v>2021</v>
      </c>
      <c r="D626" t="s">
        <v>91</v>
      </c>
      <c r="E626" s="3" t="s">
        <v>92</v>
      </c>
      <c r="F626" s="3" t="s">
        <v>93</v>
      </c>
      <c r="G626" s="1" t="s">
        <v>162</v>
      </c>
      <c r="H626" t="s">
        <v>24</v>
      </c>
      <c r="I626" t="s">
        <v>26</v>
      </c>
      <c r="J626" t="s">
        <v>94</v>
      </c>
      <c r="K626" t="s">
        <v>95</v>
      </c>
      <c r="L626" t="s">
        <v>29</v>
      </c>
      <c r="M626" t="s">
        <v>266</v>
      </c>
      <c r="N626" t="s">
        <v>262</v>
      </c>
      <c r="P626" t="s">
        <v>230</v>
      </c>
      <c r="Q626" t="s">
        <v>507</v>
      </c>
      <c r="R626" t="s">
        <v>75</v>
      </c>
      <c r="S626" t="s">
        <v>75</v>
      </c>
      <c r="T626" t="s">
        <v>250</v>
      </c>
      <c r="U626" t="s">
        <v>253</v>
      </c>
      <c r="V626" t="s">
        <v>40</v>
      </c>
      <c r="W626" t="s">
        <v>251</v>
      </c>
      <c r="Z626">
        <v>184</v>
      </c>
      <c r="AA626" t="s">
        <v>547</v>
      </c>
      <c r="AB626">
        <v>1</v>
      </c>
      <c r="AC626" t="s">
        <v>317</v>
      </c>
      <c r="AD626">
        <v>1</v>
      </c>
      <c r="AF626" t="str">
        <f t="shared" si="115"/>
        <v>disruptive</v>
      </c>
      <c r="AG626" t="str">
        <f t="shared" si="112"/>
        <v>disruptive</v>
      </c>
      <c r="AH626">
        <f t="shared" si="117"/>
        <v>6.2171734289838199</v>
      </c>
      <c r="AI626">
        <f t="shared" si="113"/>
        <v>10.849835068583481</v>
      </c>
      <c r="AJ626">
        <f t="shared" si="118"/>
        <v>0</v>
      </c>
      <c r="AK626">
        <f t="shared" si="119"/>
        <v>1</v>
      </c>
      <c r="AL626">
        <f t="shared" si="114"/>
        <v>1</v>
      </c>
      <c r="AM626">
        <f t="shared" si="116"/>
        <v>1.0000000000000009E-3</v>
      </c>
      <c r="AN626">
        <v>-0.106913788113079</v>
      </c>
      <c r="AO626">
        <v>2.9927827847164199</v>
      </c>
      <c r="AP626">
        <v>0.999</v>
      </c>
      <c r="AQ626">
        <v>4300</v>
      </c>
      <c r="AR626">
        <v>0.63013056643472098</v>
      </c>
      <c r="AS626">
        <v>2.49977383858907</v>
      </c>
      <c r="AT626">
        <v>-3.7104216613806802</v>
      </c>
      <c r="AU626">
        <v>5.7430081109268896</v>
      </c>
      <c r="AV626">
        <v>41.101378910603401</v>
      </c>
      <c r="AW626">
        <v>0.58399999999999996</v>
      </c>
      <c r="AX626">
        <v>3.1085867144919099</v>
      </c>
      <c r="AY626">
        <v>5.4249175342917404</v>
      </c>
      <c r="AZ626">
        <v>8.2565129159775097E-3</v>
      </c>
      <c r="BA626">
        <v>16.880562950857001</v>
      </c>
      <c r="BB626">
        <v>4.6305962418857503</v>
      </c>
      <c r="BC626">
        <v>1E-3</v>
      </c>
    </row>
    <row r="627" spans="1:55" x14ac:dyDescent="0.25">
      <c r="A627">
        <v>15</v>
      </c>
      <c r="B627" t="s">
        <v>90</v>
      </c>
      <c r="C627">
        <v>2021</v>
      </c>
      <c r="D627" t="s">
        <v>91</v>
      </c>
      <c r="E627" s="3" t="s">
        <v>92</v>
      </c>
      <c r="F627" s="3" t="s">
        <v>93</v>
      </c>
      <c r="G627" s="1" t="s">
        <v>162</v>
      </c>
      <c r="H627" t="s">
        <v>24</v>
      </c>
      <c r="I627" t="s">
        <v>26</v>
      </c>
      <c r="J627" t="s">
        <v>94</v>
      </c>
      <c r="K627" t="s">
        <v>95</v>
      </c>
      <c r="L627" t="s">
        <v>29</v>
      </c>
      <c r="M627" t="s">
        <v>266</v>
      </c>
      <c r="N627" t="s">
        <v>262</v>
      </c>
      <c r="P627" t="s">
        <v>230</v>
      </c>
      <c r="Q627" t="s">
        <v>507</v>
      </c>
      <c r="R627" t="s">
        <v>75</v>
      </c>
      <c r="S627" t="s">
        <v>75</v>
      </c>
      <c r="T627" t="s">
        <v>301</v>
      </c>
      <c r="U627" t="s">
        <v>302</v>
      </c>
      <c r="V627" t="s">
        <v>40</v>
      </c>
      <c r="W627" t="s">
        <v>251</v>
      </c>
      <c r="Z627">
        <v>185</v>
      </c>
      <c r="AA627" t="s">
        <v>547</v>
      </c>
      <c r="AB627">
        <v>1</v>
      </c>
      <c r="AC627" t="s">
        <v>317</v>
      </c>
      <c r="AD627">
        <v>1</v>
      </c>
      <c r="AF627" t="str">
        <f t="shared" si="115"/>
        <v>stabilising</v>
      </c>
      <c r="AG627" t="str">
        <f t="shared" si="112"/>
        <v>stabilising</v>
      </c>
      <c r="AH627">
        <f t="shared" si="117"/>
        <v>-3.7554327683186998E-2</v>
      </c>
      <c r="AI627">
        <f t="shared" si="113"/>
        <v>2.37856206889748E-3</v>
      </c>
      <c r="AJ627">
        <f t="shared" si="118"/>
        <v>1</v>
      </c>
      <c r="AK627">
        <f t="shared" si="119"/>
        <v>1</v>
      </c>
      <c r="AL627">
        <f t="shared" si="114"/>
        <v>1</v>
      </c>
      <c r="AM627">
        <f t="shared" si="116"/>
        <v>0</v>
      </c>
      <c r="AN627">
        <v>-1.6978654981650101</v>
      </c>
      <c r="AO627">
        <v>0.12562569851806901</v>
      </c>
      <c r="AP627">
        <v>1</v>
      </c>
      <c r="AQ627">
        <v>2361</v>
      </c>
      <c r="AR627">
        <v>-6.2888459865894905E-2</v>
      </c>
      <c r="AS627">
        <v>1.60811234016578E-3</v>
      </c>
      <c r="AT627">
        <v>-6.6950797336175996E-2</v>
      </c>
      <c r="AU627">
        <v>-5.9696599972085103E-2</v>
      </c>
      <c r="AV627">
        <v>9.8351249308309594</v>
      </c>
      <c r="AW627">
        <v>1E-3</v>
      </c>
      <c r="AX627">
        <v>-1.8777163841593499E-2</v>
      </c>
      <c r="AY627">
        <v>1.18928103444874E-3</v>
      </c>
      <c r="AZ627">
        <v>-2.1960789934382802E-2</v>
      </c>
      <c r="BA627">
        <v>-1.6981211629172301E-2</v>
      </c>
      <c r="BB627">
        <v>4.3731944412816803</v>
      </c>
      <c r="BC627">
        <v>1E-3</v>
      </c>
    </row>
    <row r="628" spans="1:55" x14ac:dyDescent="0.25">
      <c r="A628">
        <v>15</v>
      </c>
      <c r="B628" t="s">
        <v>90</v>
      </c>
      <c r="C628">
        <v>2021</v>
      </c>
      <c r="D628" t="s">
        <v>91</v>
      </c>
      <c r="E628" s="3" t="s">
        <v>92</v>
      </c>
      <c r="F628" s="3" t="s">
        <v>93</v>
      </c>
      <c r="G628" s="1" t="s">
        <v>162</v>
      </c>
      <c r="H628" t="s">
        <v>24</v>
      </c>
      <c r="I628" t="s">
        <v>26</v>
      </c>
      <c r="J628" t="s">
        <v>94</v>
      </c>
      <c r="K628" t="s">
        <v>95</v>
      </c>
      <c r="L628" t="s">
        <v>29</v>
      </c>
      <c r="M628" t="s">
        <v>266</v>
      </c>
      <c r="N628" t="s">
        <v>262</v>
      </c>
      <c r="P628" t="s">
        <v>230</v>
      </c>
      <c r="Q628" t="s">
        <v>507</v>
      </c>
      <c r="R628" t="s">
        <v>75</v>
      </c>
      <c r="S628" t="s">
        <v>75</v>
      </c>
      <c r="T628" t="s">
        <v>303</v>
      </c>
      <c r="U628" t="s">
        <v>304</v>
      </c>
      <c r="V628" t="s">
        <v>40</v>
      </c>
      <c r="W628" t="s">
        <v>251</v>
      </c>
      <c r="Z628">
        <v>186</v>
      </c>
      <c r="AA628" t="s">
        <v>547</v>
      </c>
      <c r="AB628">
        <v>1</v>
      </c>
      <c r="AC628" t="s">
        <v>317</v>
      </c>
      <c r="AD628">
        <v>1</v>
      </c>
      <c r="AF628" t="str">
        <f t="shared" si="115"/>
        <v>NA</v>
      </c>
      <c r="AG628" t="str">
        <f t="shared" si="112"/>
        <v>NA</v>
      </c>
      <c r="AH628" t="str">
        <f t="shared" si="117"/>
        <v>NA</v>
      </c>
      <c r="AI628" t="str">
        <f t="shared" si="113"/>
        <v>NA</v>
      </c>
      <c r="AJ628">
        <f t="shared" si="118"/>
        <v>0</v>
      </c>
      <c r="AK628">
        <f t="shared" si="119"/>
        <v>0</v>
      </c>
      <c r="AL628">
        <f t="shared" si="114"/>
        <v>1</v>
      </c>
      <c r="AM628">
        <f t="shared" si="116"/>
        <v>4.2000000000000037E-2</v>
      </c>
      <c r="AN628">
        <v>0.547541311639127</v>
      </c>
      <c r="AO628">
        <v>6.9502803002755504</v>
      </c>
      <c r="AP628">
        <v>0.95799999999999996</v>
      </c>
      <c r="AQ628">
        <v>2361</v>
      </c>
      <c r="AR628">
        <v>1.0010884712366301E-2</v>
      </c>
      <c r="AS628">
        <v>1.9308961762596201E-2</v>
      </c>
      <c r="AT628">
        <v>-2.69277679180959E-2</v>
      </c>
      <c r="AU628">
        <v>4.13221416965825E-2</v>
      </c>
      <c r="AV628">
        <v>4.71448799848815</v>
      </c>
      <c r="AW628">
        <v>0.55000000000000004</v>
      </c>
      <c r="AX628">
        <v>-1.63268996444337E-2</v>
      </c>
      <c r="AY628">
        <v>1.7644009488841698E-2</v>
      </c>
      <c r="AZ628">
        <v>-4.6621732853964197E-2</v>
      </c>
      <c r="BA628">
        <v>1.68594418446446E-2</v>
      </c>
      <c r="BB628">
        <v>4.1525032366865799</v>
      </c>
      <c r="BC628">
        <v>0.318</v>
      </c>
    </row>
    <row r="629" spans="1:55" x14ac:dyDescent="0.25">
      <c r="A629">
        <v>15</v>
      </c>
      <c r="B629" t="s">
        <v>90</v>
      </c>
      <c r="C629">
        <v>2021</v>
      </c>
      <c r="D629" t="s">
        <v>91</v>
      </c>
      <c r="E629" s="3" t="s">
        <v>92</v>
      </c>
      <c r="F629" s="3" t="s">
        <v>93</v>
      </c>
      <c r="G629" s="1" t="s">
        <v>162</v>
      </c>
      <c r="H629" t="s">
        <v>24</v>
      </c>
      <c r="I629" t="s">
        <v>26</v>
      </c>
      <c r="J629" t="s">
        <v>94</v>
      </c>
      <c r="K629" t="s">
        <v>95</v>
      </c>
      <c r="L629" t="s">
        <v>29</v>
      </c>
      <c r="M629" t="s">
        <v>293</v>
      </c>
      <c r="N629" t="s">
        <v>262</v>
      </c>
      <c r="P629" t="s">
        <v>230</v>
      </c>
      <c r="Q629" t="s">
        <v>507</v>
      </c>
      <c r="R629" t="s">
        <v>75</v>
      </c>
      <c r="S629" t="s">
        <v>75</v>
      </c>
      <c r="T629" t="s">
        <v>299</v>
      </c>
      <c r="U629" t="s">
        <v>305</v>
      </c>
      <c r="V629" t="s">
        <v>40</v>
      </c>
      <c r="W629" t="s">
        <v>251</v>
      </c>
      <c r="Z629">
        <v>187</v>
      </c>
      <c r="AA629" t="s">
        <v>547</v>
      </c>
      <c r="AB629">
        <v>1</v>
      </c>
      <c r="AC629" t="s">
        <v>317</v>
      </c>
      <c r="AD629">
        <v>1</v>
      </c>
      <c r="AF629" t="str">
        <f t="shared" si="115"/>
        <v>disruptive</v>
      </c>
      <c r="AG629" t="str">
        <f t="shared" si="112"/>
        <v>disruptive</v>
      </c>
      <c r="AH629">
        <f t="shared" si="117"/>
        <v>23377.239520851199</v>
      </c>
      <c r="AI629">
        <f t="shared" si="113"/>
        <v>55815.695055169999</v>
      </c>
      <c r="AJ629">
        <f t="shared" si="118"/>
        <v>1</v>
      </c>
      <c r="AK629">
        <f t="shared" si="119"/>
        <v>1</v>
      </c>
      <c r="AL629">
        <f t="shared" si="114"/>
        <v>1</v>
      </c>
      <c r="AM629">
        <f t="shared" si="116"/>
        <v>2.4000000000000021E-2</v>
      </c>
      <c r="AN629">
        <v>-0.54402012203656003</v>
      </c>
      <c r="AO629">
        <v>2.1105912605739201</v>
      </c>
      <c r="AP629">
        <v>0.97599999999999998</v>
      </c>
      <c r="AQ629">
        <v>1546</v>
      </c>
      <c r="AR629">
        <v>9011.7525855507592</v>
      </c>
      <c r="AS629">
        <v>22245.998921864801</v>
      </c>
      <c r="AT629">
        <v>-2031.8991962899299</v>
      </c>
      <c r="AU629">
        <v>69855.905386194398</v>
      </c>
      <c r="AV629">
        <v>9.4878211937790002</v>
      </c>
      <c r="AW629">
        <v>4.2000000000000003E-2</v>
      </c>
      <c r="AX629">
        <v>11688.619760425599</v>
      </c>
      <c r="AY629">
        <v>27907.847527585</v>
      </c>
      <c r="AZ629">
        <v>-116.367262520274</v>
      </c>
      <c r="BA629">
        <v>81892.013239384498</v>
      </c>
      <c r="BB629">
        <v>5.9147807803757102</v>
      </c>
      <c r="BC629">
        <v>4.0000000000000001E-3</v>
      </c>
    </row>
    <row r="630" spans="1:55" x14ac:dyDescent="0.25">
      <c r="A630">
        <v>15</v>
      </c>
      <c r="B630" t="s">
        <v>90</v>
      </c>
      <c r="C630">
        <v>2021</v>
      </c>
      <c r="D630" t="s">
        <v>91</v>
      </c>
      <c r="E630" s="3" t="s">
        <v>92</v>
      </c>
      <c r="F630" s="3" t="s">
        <v>93</v>
      </c>
      <c r="G630" s="1" t="s">
        <v>162</v>
      </c>
      <c r="H630" t="s">
        <v>24</v>
      </c>
      <c r="I630" t="s">
        <v>26</v>
      </c>
      <c r="J630" t="s">
        <v>94</v>
      </c>
      <c r="K630" t="s">
        <v>95</v>
      </c>
      <c r="L630" t="s">
        <v>29</v>
      </c>
      <c r="M630" t="s">
        <v>293</v>
      </c>
      <c r="N630" t="s">
        <v>262</v>
      </c>
      <c r="P630" t="s">
        <v>230</v>
      </c>
      <c r="Q630" t="s">
        <v>507</v>
      </c>
      <c r="R630" t="s">
        <v>75</v>
      </c>
      <c r="S630" t="s">
        <v>75</v>
      </c>
      <c r="T630" t="s">
        <v>300</v>
      </c>
      <c r="U630" t="s">
        <v>306</v>
      </c>
      <c r="V630" t="s">
        <v>40</v>
      </c>
      <c r="W630" t="s">
        <v>251</v>
      </c>
      <c r="Z630">
        <v>188</v>
      </c>
      <c r="AA630" t="s">
        <v>547</v>
      </c>
      <c r="AB630">
        <v>1</v>
      </c>
      <c r="AC630" t="s">
        <v>317</v>
      </c>
      <c r="AD630">
        <v>1</v>
      </c>
      <c r="AF630" t="str">
        <f t="shared" si="115"/>
        <v>NA</v>
      </c>
      <c r="AG630" t="str">
        <f t="shared" si="112"/>
        <v>NA</v>
      </c>
      <c r="AH630" t="str">
        <f t="shared" si="117"/>
        <v>NA</v>
      </c>
      <c r="AI630" t="str">
        <f t="shared" si="113"/>
        <v>NA</v>
      </c>
      <c r="AJ630">
        <f t="shared" si="118"/>
        <v>0</v>
      </c>
      <c r="AK630">
        <f t="shared" si="119"/>
        <v>0</v>
      </c>
      <c r="AL630">
        <f t="shared" si="114"/>
        <v>0</v>
      </c>
      <c r="AM630">
        <f t="shared" si="116"/>
        <v>9.3999999999999972E-2</v>
      </c>
      <c r="AN630">
        <v>0.50010621885647</v>
      </c>
      <c r="AO630">
        <v>7.1945366659135397</v>
      </c>
      <c r="AP630">
        <v>0.90600000000000003</v>
      </c>
      <c r="AQ630">
        <v>2340</v>
      </c>
      <c r="AR630">
        <v>1556.5184539615</v>
      </c>
      <c r="AS630">
        <v>4486.9465314256404</v>
      </c>
      <c r="AT630">
        <v>-4772.4843744057898</v>
      </c>
      <c r="AU630">
        <v>12096.751311260399</v>
      </c>
      <c r="AV630">
        <v>15.0047548124434</v>
      </c>
      <c r="AW630">
        <v>0.41399999999999998</v>
      </c>
      <c r="AX630">
        <v>-1243.76293736092</v>
      </c>
      <c r="AY630">
        <v>2924.22298248278</v>
      </c>
      <c r="AZ630">
        <v>-8101.5747987319301</v>
      </c>
      <c r="BA630">
        <v>1965.5873872018001</v>
      </c>
      <c r="BB630">
        <v>12.8979176544326</v>
      </c>
      <c r="BC630">
        <v>0.26</v>
      </c>
    </row>
    <row r="631" spans="1:55" x14ac:dyDescent="0.25">
      <c r="A631">
        <v>15</v>
      </c>
      <c r="B631" t="s">
        <v>90</v>
      </c>
      <c r="C631">
        <v>2021</v>
      </c>
      <c r="D631" t="s">
        <v>91</v>
      </c>
      <c r="E631" s="3" t="s">
        <v>92</v>
      </c>
      <c r="F631" s="3" t="s">
        <v>93</v>
      </c>
      <c r="G631" s="1" t="s">
        <v>162</v>
      </c>
      <c r="H631" t="s">
        <v>24</v>
      </c>
      <c r="I631" t="s">
        <v>26</v>
      </c>
      <c r="J631" t="s">
        <v>94</v>
      </c>
      <c r="K631" t="s">
        <v>95</v>
      </c>
      <c r="L631" t="s">
        <v>29</v>
      </c>
      <c r="M631" t="s">
        <v>293</v>
      </c>
      <c r="N631" t="s">
        <v>262</v>
      </c>
      <c r="P631" t="s">
        <v>230</v>
      </c>
      <c r="Q631" t="s">
        <v>507</v>
      </c>
      <c r="R631" t="s">
        <v>75</v>
      </c>
      <c r="S631" t="s">
        <v>75</v>
      </c>
      <c r="T631" t="s">
        <v>250</v>
      </c>
      <c r="U631" t="s">
        <v>253</v>
      </c>
      <c r="V631" t="s">
        <v>40</v>
      </c>
      <c r="W631" t="s">
        <v>251</v>
      </c>
      <c r="Z631">
        <v>189</v>
      </c>
      <c r="AA631" t="s">
        <v>547</v>
      </c>
      <c r="AB631">
        <v>1</v>
      </c>
      <c r="AC631" t="s">
        <v>317</v>
      </c>
      <c r="AD631">
        <v>1</v>
      </c>
      <c r="AF631" t="str">
        <f t="shared" si="115"/>
        <v>disruptive</v>
      </c>
      <c r="AG631" t="str">
        <f t="shared" si="112"/>
        <v>disruptive</v>
      </c>
      <c r="AH631">
        <f t="shared" si="117"/>
        <v>4.9578012897156798</v>
      </c>
      <c r="AI631">
        <f t="shared" si="113"/>
        <v>5.9631850959146799</v>
      </c>
      <c r="AJ631">
        <f t="shared" si="118"/>
        <v>0</v>
      </c>
      <c r="AK631">
        <f t="shared" si="119"/>
        <v>1</v>
      </c>
      <c r="AL631">
        <f t="shared" si="114"/>
        <v>1</v>
      </c>
      <c r="AM631">
        <f t="shared" si="116"/>
        <v>0</v>
      </c>
      <c r="AN631">
        <v>-0.120269806226025</v>
      </c>
      <c r="AO631">
        <v>0.25363465704951899</v>
      </c>
      <c r="AP631">
        <v>1</v>
      </c>
      <c r="AQ631">
        <v>4300</v>
      </c>
      <c r="AR631">
        <v>0.59378585727505195</v>
      </c>
      <c r="AS631">
        <v>1.66848487660228</v>
      </c>
      <c r="AT631">
        <v>-2.4703361167503299</v>
      </c>
      <c r="AU631">
        <v>3.8945962944417301</v>
      </c>
      <c r="AV631">
        <v>50.309188820817297</v>
      </c>
      <c r="AW631">
        <v>0.56000000000000005</v>
      </c>
      <c r="AX631">
        <v>2.4789006448578399</v>
      </c>
      <c r="AY631">
        <v>2.98159254795734</v>
      </c>
      <c r="AZ631">
        <v>3.84261231492928E-2</v>
      </c>
      <c r="BA631">
        <v>9.3071248059059108</v>
      </c>
      <c r="BB631">
        <v>4.6218489214939096</v>
      </c>
      <c r="BC631">
        <v>1E-3</v>
      </c>
    </row>
    <row r="632" spans="1:55" x14ac:dyDescent="0.25">
      <c r="A632">
        <v>15</v>
      </c>
      <c r="B632" t="s">
        <v>90</v>
      </c>
      <c r="C632">
        <v>2021</v>
      </c>
      <c r="D632" t="s">
        <v>91</v>
      </c>
      <c r="E632" s="3" t="s">
        <v>92</v>
      </c>
      <c r="F632" s="3" t="s">
        <v>93</v>
      </c>
      <c r="G632" s="1" t="s">
        <v>162</v>
      </c>
      <c r="H632" t="s">
        <v>24</v>
      </c>
      <c r="I632" t="s">
        <v>26</v>
      </c>
      <c r="J632" t="s">
        <v>94</v>
      </c>
      <c r="K632" t="s">
        <v>95</v>
      </c>
      <c r="L632" t="s">
        <v>29</v>
      </c>
      <c r="M632" t="s">
        <v>293</v>
      </c>
      <c r="N632" t="s">
        <v>262</v>
      </c>
      <c r="P632" t="s">
        <v>230</v>
      </c>
      <c r="Q632" t="s">
        <v>507</v>
      </c>
      <c r="R632" t="s">
        <v>75</v>
      </c>
      <c r="S632" t="s">
        <v>75</v>
      </c>
      <c r="T632" t="s">
        <v>301</v>
      </c>
      <c r="U632" t="s">
        <v>302</v>
      </c>
      <c r="V632" t="s">
        <v>40</v>
      </c>
      <c r="W632" t="s">
        <v>251</v>
      </c>
      <c r="Z632">
        <v>190</v>
      </c>
      <c r="AA632" t="s">
        <v>547</v>
      </c>
      <c r="AB632">
        <v>1</v>
      </c>
      <c r="AC632" t="s">
        <v>317</v>
      </c>
      <c r="AD632">
        <v>1</v>
      </c>
      <c r="AF632" t="str">
        <f t="shared" si="115"/>
        <v>positive directional</v>
      </c>
      <c r="AG632" t="str">
        <f t="shared" si="112"/>
        <v>positive directional</v>
      </c>
      <c r="AH632">
        <f t="shared" si="117"/>
        <v>1.1036046520448499E-2</v>
      </c>
      <c r="AI632">
        <f t="shared" si="113"/>
        <v>9.6405757329911905E-3</v>
      </c>
      <c r="AJ632">
        <f t="shared" si="118"/>
        <v>1</v>
      </c>
      <c r="AK632">
        <f t="shared" si="119"/>
        <v>0</v>
      </c>
      <c r="AL632">
        <f t="shared" si="114"/>
        <v>0</v>
      </c>
      <c r="AM632">
        <f t="shared" si="116"/>
        <v>0.90700000000000003</v>
      </c>
      <c r="AN632">
        <v>-3.89145395506945</v>
      </c>
      <c r="AO632">
        <v>461.40757187707499</v>
      </c>
      <c r="AP632">
        <v>9.2999999999999999E-2</v>
      </c>
      <c r="AQ632">
        <v>2361</v>
      </c>
      <c r="AR632">
        <v>1.1036046520448499E-2</v>
      </c>
      <c r="AS632">
        <v>9.6405757329911905E-3</v>
      </c>
      <c r="AT632">
        <v>3.1139284692471799E-3</v>
      </c>
      <c r="AU632">
        <v>3.2162258226890103E-2</v>
      </c>
      <c r="AV632">
        <v>1.3562282536927299</v>
      </c>
      <c r="AW632">
        <v>1E-3</v>
      </c>
      <c r="AX632" s="7">
        <v>5.5402142329477003E-5</v>
      </c>
      <c r="AY632">
        <v>1.2791714258141699E-3</v>
      </c>
      <c r="AZ632">
        <v>-3.1940479166223698E-3</v>
      </c>
      <c r="BA632">
        <v>2.62824256788008E-3</v>
      </c>
      <c r="BB632">
        <v>5.0749276328170598</v>
      </c>
      <c r="BC632">
        <v>0.79800000000000004</v>
      </c>
    </row>
    <row r="633" spans="1:55" x14ac:dyDescent="0.25">
      <c r="A633">
        <v>15</v>
      </c>
      <c r="B633" t="s">
        <v>90</v>
      </c>
      <c r="C633">
        <v>2021</v>
      </c>
      <c r="D633" t="s">
        <v>91</v>
      </c>
      <c r="E633" s="3" t="s">
        <v>92</v>
      </c>
      <c r="F633" s="3" t="s">
        <v>93</v>
      </c>
      <c r="G633" s="1" t="s">
        <v>162</v>
      </c>
      <c r="H633" t="s">
        <v>24</v>
      </c>
      <c r="I633" t="s">
        <v>26</v>
      </c>
      <c r="J633" t="s">
        <v>94</v>
      </c>
      <c r="K633" t="s">
        <v>95</v>
      </c>
      <c r="L633" t="s">
        <v>29</v>
      </c>
      <c r="M633" t="s">
        <v>293</v>
      </c>
      <c r="N633" t="s">
        <v>262</v>
      </c>
      <c r="P633" t="s">
        <v>230</v>
      </c>
      <c r="Q633" t="s">
        <v>507</v>
      </c>
      <c r="R633" t="s">
        <v>75</v>
      </c>
      <c r="S633" t="s">
        <v>75</v>
      </c>
      <c r="T633" t="s">
        <v>303</v>
      </c>
      <c r="U633" t="s">
        <v>304</v>
      </c>
      <c r="V633" t="s">
        <v>40</v>
      </c>
      <c r="W633" t="s">
        <v>251</v>
      </c>
      <c r="Z633">
        <v>191</v>
      </c>
      <c r="AA633" t="s">
        <v>547</v>
      </c>
      <c r="AB633">
        <v>1</v>
      </c>
      <c r="AC633" t="s">
        <v>317</v>
      </c>
      <c r="AD633">
        <v>1</v>
      </c>
      <c r="AF633" t="str">
        <f t="shared" si="115"/>
        <v>negative directional</v>
      </c>
      <c r="AG633" t="str">
        <f t="shared" si="112"/>
        <v>negative directional</v>
      </c>
      <c r="AH633">
        <f t="shared" si="117"/>
        <v>-3.3747140429626898E-2</v>
      </c>
      <c r="AI633">
        <f t="shared" si="113"/>
        <v>1.02828981217417E-2</v>
      </c>
      <c r="AJ633">
        <f t="shared" si="118"/>
        <v>1</v>
      </c>
      <c r="AK633">
        <f t="shared" si="119"/>
        <v>0</v>
      </c>
      <c r="AL633">
        <f t="shared" si="114"/>
        <v>0</v>
      </c>
      <c r="AM633">
        <f t="shared" si="116"/>
        <v>0.10099999999999998</v>
      </c>
      <c r="AN633">
        <v>-0.47858966284146398</v>
      </c>
      <c r="AO633">
        <v>18.819481225710501</v>
      </c>
      <c r="AP633">
        <v>0.89900000000000002</v>
      </c>
      <c r="AQ633">
        <v>2361</v>
      </c>
      <c r="AR633">
        <v>-3.3747140429626898E-2</v>
      </c>
      <c r="AS633">
        <v>1.02828981217417E-2</v>
      </c>
      <c r="AT633">
        <v>-5.5341658051475E-2</v>
      </c>
      <c r="AU633">
        <v>-1.3662724210007599E-2</v>
      </c>
      <c r="AV633">
        <v>10.224645990392901</v>
      </c>
      <c r="AW633">
        <v>1E-3</v>
      </c>
      <c r="AX633">
        <v>-3.12834254520786E-2</v>
      </c>
      <c r="AY633">
        <v>1.61170775056503E-2</v>
      </c>
      <c r="AZ633">
        <v>-5.2514150411297998E-2</v>
      </c>
      <c r="BA633">
        <v>2.5603461544960698E-3</v>
      </c>
      <c r="BB633">
        <v>3.2237391647776201</v>
      </c>
      <c r="BC633">
        <v>0.17599999999999999</v>
      </c>
    </row>
    <row r="634" spans="1:55" x14ac:dyDescent="0.25">
      <c r="A634">
        <v>15</v>
      </c>
      <c r="B634" t="s">
        <v>90</v>
      </c>
      <c r="C634">
        <v>2021</v>
      </c>
      <c r="D634" t="s">
        <v>91</v>
      </c>
      <c r="E634" s="3" t="s">
        <v>92</v>
      </c>
      <c r="F634" s="3" t="s">
        <v>93</v>
      </c>
      <c r="G634" s="1" t="s">
        <v>162</v>
      </c>
      <c r="H634" t="s">
        <v>24</v>
      </c>
      <c r="I634" t="s">
        <v>26</v>
      </c>
      <c r="J634" t="s">
        <v>94</v>
      </c>
      <c r="K634" t="s">
        <v>95</v>
      </c>
      <c r="L634" t="s">
        <v>29</v>
      </c>
      <c r="M634" t="s">
        <v>267</v>
      </c>
      <c r="N634" t="s">
        <v>262</v>
      </c>
      <c r="P634" t="s">
        <v>230</v>
      </c>
      <c r="Q634" t="s">
        <v>507</v>
      </c>
      <c r="R634" t="s">
        <v>75</v>
      </c>
      <c r="S634" t="s">
        <v>75</v>
      </c>
      <c r="T634" t="s">
        <v>299</v>
      </c>
      <c r="U634" t="s">
        <v>305</v>
      </c>
      <c r="V634" t="s">
        <v>40</v>
      </c>
      <c r="W634" t="s">
        <v>251</v>
      </c>
      <c r="Z634">
        <v>192</v>
      </c>
      <c r="AA634" t="s">
        <v>547</v>
      </c>
      <c r="AB634">
        <v>1</v>
      </c>
      <c r="AC634" t="s">
        <v>317</v>
      </c>
      <c r="AD634">
        <v>1</v>
      </c>
      <c r="AF634" t="str">
        <f t="shared" si="115"/>
        <v>disruptive</v>
      </c>
      <c r="AG634" t="str">
        <f t="shared" si="112"/>
        <v>disruptive</v>
      </c>
      <c r="AH634">
        <f t="shared" si="117"/>
        <v>637.37094131329798</v>
      </c>
      <c r="AI634">
        <f t="shared" si="113"/>
        <v>1427.418090617718</v>
      </c>
      <c r="AJ634">
        <f t="shared" si="118"/>
        <v>1</v>
      </c>
      <c r="AK634">
        <f t="shared" si="119"/>
        <v>1</v>
      </c>
      <c r="AL634">
        <f t="shared" si="114"/>
        <v>1</v>
      </c>
      <c r="AM634">
        <f t="shared" si="116"/>
        <v>1.8000000000000016E-2</v>
      </c>
      <c r="AN634">
        <v>-0.53164694806417401</v>
      </c>
      <c r="AO634">
        <v>1.2130952026452799</v>
      </c>
      <c r="AP634">
        <v>0.98199999999999998</v>
      </c>
      <c r="AQ634">
        <v>1546</v>
      </c>
      <c r="AR634">
        <v>317.69164365701602</v>
      </c>
      <c r="AS634">
        <v>751.259101949149</v>
      </c>
      <c r="AT634">
        <v>-36.068505824077903</v>
      </c>
      <c r="AU634">
        <v>2300.4905092796998</v>
      </c>
      <c r="AV634">
        <v>5.6477214578873101</v>
      </c>
      <c r="AW634">
        <v>3.7999999999999999E-2</v>
      </c>
      <c r="AX634">
        <v>318.68547065664899</v>
      </c>
      <c r="AY634">
        <v>713.709045308859</v>
      </c>
      <c r="AZ634">
        <v>-0.94481689605163399</v>
      </c>
      <c r="BA634">
        <v>2055.2050473709</v>
      </c>
      <c r="BB634">
        <v>3.95131499926958</v>
      </c>
      <c r="BC634">
        <v>8.0000000000000106E-3</v>
      </c>
    </row>
    <row r="635" spans="1:55" x14ac:dyDescent="0.25">
      <c r="A635">
        <v>15</v>
      </c>
      <c r="B635" t="s">
        <v>90</v>
      </c>
      <c r="C635">
        <v>2021</v>
      </c>
      <c r="D635" t="s">
        <v>91</v>
      </c>
      <c r="E635" s="3" t="s">
        <v>92</v>
      </c>
      <c r="F635" s="3" t="s">
        <v>93</v>
      </c>
      <c r="G635" s="1" t="s">
        <v>162</v>
      </c>
      <c r="H635" t="s">
        <v>24</v>
      </c>
      <c r="I635" t="s">
        <v>26</v>
      </c>
      <c r="J635" t="s">
        <v>94</v>
      </c>
      <c r="K635" t="s">
        <v>95</v>
      </c>
      <c r="L635" t="s">
        <v>29</v>
      </c>
      <c r="M635" t="s">
        <v>267</v>
      </c>
      <c r="N635" t="s">
        <v>262</v>
      </c>
      <c r="P635" t="s">
        <v>230</v>
      </c>
      <c r="Q635" t="s">
        <v>507</v>
      </c>
      <c r="R635" t="s">
        <v>75</v>
      </c>
      <c r="S635" t="s">
        <v>75</v>
      </c>
      <c r="T635" t="s">
        <v>300</v>
      </c>
      <c r="U635" t="s">
        <v>306</v>
      </c>
      <c r="V635" t="s">
        <v>40</v>
      </c>
      <c r="W635" t="s">
        <v>251</v>
      </c>
      <c r="Z635">
        <v>193</v>
      </c>
      <c r="AA635" t="s">
        <v>547</v>
      </c>
      <c r="AB635">
        <v>1</v>
      </c>
      <c r="AC635" t="s">
        <v>317</v>
      </c>
      <c r="AD635">
        <v>1</v>
      </c>
      <c r="AF635" t="str">
        <f t="shared" si="115"/>
        <v>NA</v>
      </c>
      <c r="AG635" t="str">
        <f t="shared" si="112"/>
        <v>NA</v>
      </c>
      <c r="AH635" t="str">
        <f t="shared" si="117"/>
        <v>NA</v>
      </c>
      <c r="AI635" t="str">
        <f t="shared" si="113"/>
        <v>NA</v>
      </c>
      <c r="AJ635">
        <f t="shared" si="118"/>
        <v>0</v>
      </c>
      <c r="AK635">
        <f t="shared" si="119"/>
        <v>0</v>
      </c>
      <c r="AL635">
        <f t="shared" si="114"/>
        <v>0</v>
      </c>
      <c r="AM635">
        <f t="shared" si="116"/>
        <v>0.10799999999999998</v>
      </c>
      <c r="AN635">
        <v>0.49578138619385398</v>
      </c>
      <c r="AO635">
        <v>20.547685847937</v>
      </c>
      <c r="AP635">
        <v>0.89200000000000002</v>
      </c>
      <c r="AQ635">
        <v>2340</v>
      </c>
      <c r="AR635">
        <v>229.77581212618699</v>
      </c>
      <c r="AS635">
        <v>736.41948090261496</v>
      </c>
      <c r="AT635">
        <v>-445.97322431280901</v>
      </c>
      <c r="AU635">
        <v>2449.4410976373201</v>
      </c>
      <c r="AV635">
        <v>20.241927323535201</v>
      </c>
      <c r="AW635">
        <v>0.41399999999999998</v>
      </c>
      <c r="AX635">
        <v>-212.19211171401199</v>
      </c>
      <c r="AY635">
        <v>549.51979145679195</v>
      </c>
      <c r="AZ635">
        <v>-1506.74618837205</v>
      </c>
      <c r="BA635">
        <v>384.43330918492802</v>
      </c>
      <c r="BB635">
        <v>7.16275502411556</v>
      </c>
      <c r="BC635">
        <v>0.25600000000000001</v>
      </c>
    </row>
    <row r="636" spans="1:55" x14ac:dyDescent="0.25">
      <c r="A636">
        <v>15</v>
      </c>
      <c r="B636" t="s">
        <v>90</v>
      </c>
      <c r="C636">
        <v>2021</v>
      </c>
      <c r="D636" t="s">
        <v>91</v>
      </c>
      <c r="E636" s="3" t="s">
        <v>92</v>
      </c>
      <c r="F636" s="3" t="s">
        <v>93</v>
      </c>
      <c r="G636" s="1" t="s">
        <v>162</v>
      </c>
      <c r="H636" t="s">
        <v>24</v>
      </c>
      <c r="I636" t="s">
        <v>26</v>
      </c>
      <c r="J636" t="s">
        <v>94</v>
      </c>
      <c r="K636" t="s">
        <v>95</v>
      </c>
      <c r="L636" t="s">
        <v>29</v>
      </c>
      <c r="M636" t="s">
        <v>267</v>
      </c>
      <c r="N636" t="s">
        <v>262</v>
      </c>
      <c r="P636" t="s">
        <v>230</v>
      </c>
      <c r="Q636" t="s">
        <v>507</v>
      </c>
      <c r="R636" t="s">
        <v>75</v>
      </c>
      <c r="S636" t="s">
        <v>75</v>
      </c>
      <c r="T636" t="s">
        <v>250</v>
      </c>
      <c r="U636" t="s">
        <v>253</v>
      </c>
      <c r="V636" t="s">
        <v>40</v>
      </c>
      <c r="W636" t="s">
        <v>251</v>
      </c>
      <c r="Z636">
        <v>194</v>
      </c>
      <c r="AA636" t="s">
        <v>547</v>
      </c>
      <c r="AB636">
        <v>1</v>
      </c>
      <c r="AC636" t="s">
        <v>317</v>
      </c>
      <c r="AD636">
        <v>1</v>
      </c>
      <c r="AF636" t="str">
        <f t="shared" si="115"/>
        <v>disruptive</v>
      </c>
      <c r="AG636" t="str">
        <f t="shared" si="112"/>
        <v>disruptive</v>
      </c>
      <c r="AH636">
        <f t="shared" si="117"/>
        <v>4.72553521000268</v>
      </c>
      <c r="AI636">
        <f t="shared" si="113"/>
        <v>6.9991235065098198</v>
      </c>
      <c r="AJ636">
        <f t="shared" si="118"/>
        <v>0</v>
      </c>
      <c r="AK636">
        <f t="shared" si="119"/>
        <v>1</v>
      </c>
      <c r="AL636">
        <f t="shared" si="114"/>
        <v>1</v>
      </c>
      <c r="AM636">
        <f t="shared" si="116"/>
        <v>2.0000000000000018E-3</v>
      </c>
      <c r="AN636">
        <v>-0.117096189915649</v>
      </c>
      <c r="AO636">
        <v>0.32327216747585402</v>
      </c>
      <c r="AP636">
        <v>0.998</v>
      </c>
      <c r="AQ636">
        <v>4300</v>
      </c>
      <c r="AR636">
        <v>0.45672009487329601</v>
      </c>
      <c r="AS636">
        <v>1.7919927300357099</v>
      </c>
      <c r="AT636">
        <v>-2.6711799143668</v>
      </c>
      <c r="AU636">
        <v>4.8342179356113801</v>
      </c>
      <c r="AV636">
        <v>138.744469744383</v>
      </c>
      <c r="AW636">
        <v>0.56999999999999995</v>
      </c>
      <c r="AX636">
        <v>2.36276760500134</v>
      </c>
      <c r="AY636">
        <v>3.4995617532549099</v>
      </c>
      <c r="AZ636">
        <v>7.8543201394495596E-2</v>
      </c>
      <c r="BA636">
        <v>10.7588209744426</v>
      </c>
      <c r="BB636">
        <v>2.5794944992315698</v>
      </c>
      <c r="BC636">
        <v>1E-3</v>
      </c>
    </row>
    <row r="637" spans="1:55" x14ac:dyDescent="0.25">
      <c r="A637">
        <v>15</v>
      </c>
      <c r="B637" t="s">
        <v>90</v>
      </c>
      <c r="C637">
        <v>2021</v>
      </c>
      <c r="D637" t="s">
        <v>91</v>
      </c>
      <c r="E637" s="3" t="s">
        <v>92</v>
      </c>
      <c r="F637" s="3" t="s">
        <v>93</v>
      </c>
      <c r="G637" s="1" t="s">
        <v>162</v>
      </c>
      <c r="H637" t="s">
        <v>24</v>
      </c>
      <c r="I637" t="s">
        <v>26</v>
      </c>
      <c r="J637" t="s">
        <v>94</v>
      </c>
      <c r="K637" t="s">
        <v>95</v>
      </c>
      <c r="L637" t="s">
        <v>29</v>
      </c>
      <c r="M637" t="s">
        <v>267</v>
      </c>
      <c r="N637" t="s">
        <v>262</v>
      </c>
      <c r="P637" t="s">
        <v>230</v>
      </c>
      <c r="Q637" t="s">
        <v>507</v>
      </c>
      <c r="R637" t="s">
        <v>75</v>
      </c>
      <c r="S637" t="s">
        <v>75</v>
      </c>
      <c r="T637" t="s">
        <v>301</v>
      </c>
      <c r="U637" t="s">
        <v>302</v>
      </c>
      <c r="V637" t="s">
        <v>40</v>
      </c>
      <c r="W637" t="s">
        <v>251</v>
      </c>
      <c r="Z637">
        <v>195</v>
      </c>
      <c r="AA637" t="s">
        <v>547</v>
      </c>
      <c r="AB637">
        <v>1</v>
      </c>
      <c r="AC637" t="s">
        <v>317</v>
      </c>
      <c r="AD637">
        <v>1</v>
      </c>
      <c r="AF637" t="str">
        <f t="shared" si="115"/>
        <v>stabilising</v>
      </c>
      <c r="AG637" t="str">
        <f t="shared" si="112"/>
        <v>stabilising</v>
      </c>
      <c r="AH637">
        <f t="shared" si="117"/>
        <v>-0.230163314473876</v>
      </c>
      <c r="AI637">
        <f t="shared" si="113"/>
        <v>4.5455984142031003E-2</v>
      </c>
      <c r="AJ637">
        <f t="shared" si="118"/>
        <v>0</v>
      </c>
      <c r="AK637">
        <f t="shared" si="119"/>
        <v>1</v>
      </c>
      <c r="AL637">
        <f t="shared" si="114"/>
        <v>1</v>
      </c>
      <c r="AM637">
        <f t="shared" si="116"/>
        <v>0</v>
      </c>
      <c r="AN637">
        <v>-0.16277384702959799</v>
      </c>
      <c r="AO637">
        <v>0.51267942622656604</v>
      </c>
      <c r="AP637">
        <v>1</v>
      </c>
      <c r="AQ637">
        <v>2361</v>
      </c>
      <c r="AR637">
        <v>-2.6273041538854701E-2</v>
      </c>
      <c r="AS637">
        <v>8.5303642340865807E-2</v>
      </c>
      <c r="AT637">
        <v>-0.18339784923591701</v>
      </c>
      <c r="AU637">
        <v>0.15909156578709399</v>
      </c>
      <c r="AV637">
        <v>3.3224625357653399</v>
      </c>
      <c r="AW637">
        <v>0.44</v>
      </c>
      <c r="AX637">
        <v>-0.115081657236938</v>
      </c>
      <c r="AY637">
        <v>2.2727992071015501E-2</v>
      </c>
      <c r="AZ637">
        <v>-0.142282803659327</v>
      </c>
      <c r="BA637">
        <v>-7.0803839742438895E-2</v>
      </c>
      <c r="BB637">
        <v>3.71736131715274</v>
      </c>
      <c r="BC637">
        <v>1E-3</v>
      </c>
    </row>
    <row r="638" spans="1:55" x14ac:dyDescent="0.25">
      <c r="A638">
        <v>15</v>
      </c>
      <c r="B638" t="s">
        <v>90</v>
      </c>
      <c r="C638">
        <v>2021</v>
      </c>
      <c r="D638" t="s">
        <v>91</v>
      </c>
      <c r="E638" s="3" t="s">
        <v>92</v>
      </c>
      <c r="F638" s="3" t="s">
        <v>93</v>
      </c>
      <c r="G638" s="1" t="s">
        <v>162</v>
      </c>
      <c r="H638" t="s">
        <v>24</v>
      </c>
      <c r="I638" t="s">
        <v>26</v>
      </c>
      <c r="J638" t="s">
        <v>94</v>
      </c>
      <c r="K638" t="s">
        <v>95</v>
      </c>
      <c r="L638" t="s">
        <v>29</v>
      </c>
      <c r="M638" t="s">
        <v>267</v>
      </c>
      <c r="N638" t="s">
        <v>262</v>
      </c>
      <c r="P638" t="s">
        <v>230</v>
      </c>
      <c r="Q638" t="s">
        <v>507</v>
      </c>
      <c r="R638" t="s">
        <v>75</v>
      </c>
      <c r="S638" t="s">
        <v>75</v>
      </c>
      <c r="T638" t="s">
        <v>303</v>
      </c>
      <c r="U638" t="s">
        <v>304</v>
      </c>
      <c r="V638" t="s">
        <v>40</v>
      </c>
      <c r="W638" t="s">
        <v>251</v>
      </c>
      <c r="Z638">
        <v>196</v>
      </c>
      <c r="AA638" t="s">
        <v>547</v>
      </c>
      <c r="AB638">
        <v>1</v>
      </c>
      <c r="AC638" t="s">
        <v>317</v>
      </c>
      <c r="AD638">
        <v>1</v>
      </c>
      <c r="AF638" t="str">
        <f t="shared" si="115"/>
        <v>disruptive</v>
      </c>
      <c r="AG638" t="str">
        <f t="shared" si="112"/>
        <v>disruptive</v>
      </c>
      <c r="AH638">
        <f t="shared" si="117"/>
        <v>3.5905797943347598E-2</v>
      </c>
      <c r="AI638">
        <f t="shared" si="113"/>
        <v>9.3586882863812004E-3</v>
      </c>
      <c r="AJ638">
        <f t="shared" si="118"/>
        <v>1</v>
      </c>
      <c r="AK638">
        <f t="shared" si="119"/>
        <v>1</v>
      </c>
      <c r="AL638">
        <f t="shared" si="114"/>
        <v>1</v>
      </c>
      <c r="AM638">
        <f t="shared" si="116"/>
        <v>2.0000000000000018E-3</v>
      </c>
      <c r="AN638">
        <v>0.37918048141309302</v>
      </c>
      <c r="AO638">
        <v>0.36504452743950899</v>
      </c>
      <c r="AP638">
        <v>0.998</v>
      </c>
      <c r="AQ638">
        <v>2361</v>
      </c>
      <c r="AR638">
        <v>-1.6049539032689301E-2</v>
      </c>
      <c r="AS638">
        <v>5.8183371258119596E-3</v>
      </c>
      <c r="AT638">
        <v>-3.2895774609642103E-2</v>
      </c>
      <c r="AU638">
        <v>-8.7457340669061506E-3</v>
      </c>
      <c r="AV638">
        <v>7.2117579293771303</v>
      </c>
      <c r="AW638">
        <v>1E-3</v>
      </c>
      <c r="AX638">
        <v>1.7952898971673799E-2</v>
      </c>
      <c r="AY638">
        <v>4.6793441431906002E-3</v>
      </c>
      <c r="AZ638">
        <v>1.04284742719756E-2</v>
      </c>
      <c r="BA638">
        <v>2.5519444665405899E-2</v>
      </c>
      <c r="BB638">
        <v>6.2512586133300596</v>
      </c>
      <c r="BC638">
        <v>1E-3</v>
      </c>
    </row>
    <row r="639" spans="1:55" x14ac:dyDescent="0.25">
      <c r="A639">
        <v>15</v>
      </c>
      <c r="B639" t="s">
        <v>90</v>
      </c>
      <c r="C639">
        <v>2021</v>
      </c>
      <c r="D639" t="s">
        <v>91</v>
      </c>
      <c r="E639" s="3" t="s">
        <v>92</v>
      </c>
      <c r="F639" s="3" t="s">
        <v>93</v>
      </c>
      <c r="G639" s="1" t="s">
        <v>162</v>
      </c>
      <c r="H639" t="s">
        <v>24</v>
      </c>
      <c r="I639" t="s">
        <v>26</v>
      </c>
      <c r="J639" t="s">
        <v>94</v>
      </c>
      <c r="K639" t="s">
        <v>95</v>
      </c>
      <c r="L639" t="s">
        <v>29</v>
      </c>
      <c r="M639" t="s">
        <v>268</v>
      </c>
      <c r="N639" t="s">
        <v>262</v>
      </c>
      <c r="P639" t="s">
        <v>230</v>
      </c>
      <c r="Q639" t="s">
        <v>507</v>
      </c>
      <c r="R639" t="s">
        <v>75</v>
      </c>
      <c r="S639" t="s">
        <v>75</v>
      </c>
      <c r="T639" t="s">
        <v>299</v>
      </c>
      <c r="U639" t="s">
        <v>305</v>
      </c>
      <c r="V639" t="s">
        <v>40</v>
      </c>
      <c r="W639" t="s">
        <v>251</v>
      </c>
      <c r="Z639">
        <v>197</v>
      </c>
      <c r="AA639" t="s">
        <v>547</v>
      </c>
      <c r="AB639">
        <v>1</v>
      </c>
      <c r="AC639" t="s">
        <v>317</v>
      </c>
      <c r="AD639">
        <v>1</v>
      </c>
      <c r="AF639" t="str">
        <f t="shared" si="115"/>
        <v>disruptive</v>
      </c>
      <c r="AG639" t="str">
        <f t="shared" si="112"/>
        <v>disruptive</v>
      </c>
      <c r="AH639">
        <f t="shared" si="117"/>
        <v>72614.281083753202</v>
      </c>
      <c r="AI639">
        <f t="shared" si="113"/>
        <v>79657.537840974401</v>
      </c>
      <c r="AJ639">
        <f t="shared" si="118"/>
        <v>1</v>
      </c>
      <c r="AK639">
        <f t="shared" si="119"/>
        <v>1</v>
      </c>
      <c r="AL639">
        <f t="shared" si="114"/>
        <v>1</v>
      </c>
      <c r="AM639">
        <f t="shared" si="116"/>
        <v>2.5000000000000022E-2</v>
      </c>
      <c r="AN639">
        <v>-0.469752331638426</v>
      </c>
      <c r="AO639">
        <v>107.15843257053901</v>
      </c>
      <c r="AP639">
        <v>0.97499999999999998</v>
      </c>
      <c r="AQ639">
        <v>1546</v>
      </c>
      <c r="AR639">
        <v>31367.765376618499</v>
      </c>
      <c r="AS639">
        <v>36177.2414525028</v>
      </c>
      <c r="AT639">
        <v>-589.88086013133602</v>
      </c>
      <c r="AU639">
        <v>111727.07096829401</v>
      </c>
      <c r="AV639">
        <v>3.8499094302415702</v>
      </c>
      <c r="AW639">
        <v>3.7999999999999999E-2</v>
      </c>
      <c r="AX639">
        <v>36307.140541876601</v>
      </c>
      <c r="AY639">
        <v>39828.7689204872</v>
      </c>
      <c r="AZ639">
        <v>-306.62070022529201</v>
      </c>
      <c r="BA639">
        <v>115006.971851416</v>
      </c>
      <c r="BB639">
        <v>2.6242947782804502</v>
      </c>
      <c r="BC639">
        <v>1.4E-2</v>
      </c>
    </row>
    <row r="640" spans="1:55" x14ac:dyDescent="0.25">
      <c r="A640">
        <v>15</v>
      </c>
      <c r="B640" t="s">
        <v>90</v>
      </c>
      <c r="C640">
        <v>2021</v>
      </c>
      <c r="D640" t="s">
        <v>91</v>
      </c>
      <c r="E640" s="3" t="s">
        <v>92</v>
      </c>
      <c r="F640" s="3" t="s">
        <v>93</v>
      </c>
      <c r="G640" s="1" t="s">
        <v>162</v>
      </c>
      <c r="H640" t="s">
        <v>24</v>
      </c>
      <c r="I640" t="s">
        <v>26</v>
      </c>
      <c r="J640" t="s">
        <v>94</v>
      </c>
      <c r="K640" t="s">
        <v>95</v>
      </c>
      <c r="L640" t="s">
        <v>29</v>
      </c>
      <c r="M640" t="s">
        <v>268</v>
      </c>
      <c r="N640" t="s">
        <v>262</v>
      </c>
      <c r="P640" t="s">
        <v>230</v>
      </c>
      <c r="Q640" t="s">
        <v>507</v>
      </c>
      <c r="R640" t="s">
        <v>75</v>
      </c>
      <c r="S640" t="s">
        <v>75</v>
      </c>
      <c r="T640" t="s">
        <v>300</v>
      </c>
      <c r="U640" t="s">
        <v>306</v>
      </c>
      <c r="V640" t="s">
        <v>40</v>
      </c>
      <c r="W640" t="s">
        <v>251</v>
      </c>
      <c r="Z640">
        <v>198</v>
      </c>
      <c r="AA640" t="s">
        <v>547</v>
      </c>
      <c r="AB640">
        <v>1</v>
      </c>
      <c r="AC640" t="s">
        <v>317</v>
      </c>
      <c r="AD640">
        <v>1</v>
      </c>
      <c r="AF640" t="str">
        <f t="shared" si="115"/>
        <v>NA</v>
      </c>
      <c r="AG640" t="str">
        <f t="shared" si="112"/>
        <v>NA</v>
      </c>
      <c r="AH640" t="str">
        <f t="shared" si="117"/>
        <v>NA</v>
      </c>
      <c r="AI640" t="str">
        <f t="shared" si="113"/>
        <v>NA</v>
      </c>
      <c r="AJ640">
        <f t="shared" si="118"/>
        <v>0</v>
      </c>
      <c r="AK640">
        <f t="shared" si="119"/>
        <v>0</v>
      </c>
      <c r="AL640">
        <f t="shared" si="114"/>
        <v>0</v>
      </c>
      <c r="AM640">
        <f t="shared" si="116"/>
        <v>9.2999999999999972E-2</v>
      </c>
      <c r="AN640">
        <v>0.47678054091217797</v>
      </c>
      <c r="AO640">
        <v>39.233158559595601</v>
      </c>
      <c r="AP640">
        <v>0.90700000000000003</v>
      </c>
      <c r="AQ640">
        <v>2340</v>
      </c>
      <c r="AR640">
        <v>175.97038998000599</v>
      </c>
      <c r="AS640">
        <v>442.26380904033999</v>
      </c>
      <c r="AT640">
        <v>-360.769099090059</v>
      </c>
      <c r="AU640">
        <v>999.71986609209898</v>
      </c>
      <c r="AV640">
        <v>20.135382802226701</v>
      </c>
      <c r="AW640">
        <v>0.442</v>
      </c>
      <c r="AX640">
        <v>-147.42190983146801</v>
      </c>
      <c r="AY640">
        <v>305.56633896151999</v>
      </c>
      <c r="AZ640">
        <v>-730.71011294310995</v>
      </c>
      <c r="BA640">
        <v>195.072218959911</v>
      </c>
      <c r="BB640">
        <v>11.8117034898629</v>
      </c>
      <c r="BC640">
        <v>0.23599999999999999</v>
      </c>
    </row>
    <row r="641" spans="1:55" x14ac:dyDescent="0.25">
      <c r="A641">
        <v>15</v>
      </c>
      <c r="B641" t="s">
        <v>90</v>
      </c>
      <c r="C641">
        <v>2021</v>
      </c>
      <c r="D641" t="s">
        <v>91</v>
      </c>
      <c r="E641" s="3" t="s">
        <v>92</v>
      </c>
      <c r="F641" s="3" t="s">
        <v>93</v>
      </c>
      <c r="G641" s="1" t="s">
        <v>162</v>
      </c>
      <c r="H641" t="s">
        <v>24</v>
      </c>
      <c r="I641" t="s">
        <v>26</v>
      </c>
      <c r="J641" t="s">
        <v>94</v>
      </c>
      <c r="K641" t="s">
        <v>95</v>
      </c>
      <c r="L641" t="s">
        <v>29</v>
      </c>
      <c r="M641" t="s">
        <v>268</v>
      </c>
      <c r="N641" t="s">
        <v>262</v>
      </c>
      <c r="P641" t="s">
        <v>230</v>
      </c>
      <c r="Q641" t="s">
        <v>507</v>
      </c>
      <c r="R641" t="s">
        <v>75</v>
      </c>
      <c r="S641" t="s">
        <v>75</v>
      </c>
      <c r="T641" t="s">
        <v>250</v>
      </c>
      <c r="U641" t="s">
        <v>253</v>
      </c>
      <c r="V641" t="s">
        <v>40</v>
      </c>
      <c r="W641" t="s">
        <v>251</v>
      </c>
      <c r="Z641">
        <v>199</v>
      </c>
      <c r="AA641" t="s">
        <v>547</v>
      </c>
      <c r="AB641">
        <v>1</v>
      </c>
      <c r="AC641" t="s">
        <v>317</v>
      </c>
      <c r="AD641">
        <v>1</v>
      </c>
      <c r="AF641" t="str">
        <f t="shared" si="115"/>
        <v>disruptive</v>
      </c>
      <c r="AG641" t="str">
        <f t="shared" si="112"/>
        <v>disruptive</v>
      </c>
      <c r="AH641">
        <f t="shared" si="117"/>
        <v>29.638094207473401</v>
      </c>
      <c r="AI641">
        <f t="shared" si="113"/>
        <v>38.269009606096603</v>
      </c>
      <c r="AJ641">
        <f t="shared" si="118"/>
        <v>0</v>
      </c>
      <c r="AK641">
        <f t="shared" si="119"/>
        <v>1</v>
      </c>
      <c r="AL641">
        <f t="shared" si="114"/>
        <v>1</v>
      </c>
      <c r="AM641">
        <f t="shared" si="116"/>
        <v>0</v>
      </c>
      <c r="AN641">
        <v>-0.110099290698233</v>
      </c>
      <c r="AO641">
        <v>0.27399869073622002</v>
      </c>
      <c r="AP641">
        <v>1</v>
      </c>
      <c r="AQ641">
        <v>4300</v>
      </c>
      <c r="AR641">
        <v>3.4415120842573699</v>
      </c>
      <c r="AS641">
        <v>10.7563791408485</v>
      </c>
      <c r="AT641">
        <v>-14.8575274164996</v>
      </c>
      <c r="AU641">
        <v>30.9014972908735</v>
      </c>
      <c r="AV641">
        <v>33.702191121600698</v>
      </c>
      <c r="AW641">
        <v>0.57799999999999996</v>
      </c>
      <c r="AX641">
        <v>14.8190471037367</v>
      </c>
      <c r="AY641">
        <v>19.134504803048301</v>
      </c>
      <c r="AZ641">
        <v>7.7768821493009496E-2</v>
      </c>
      <c r="BA641">
        <v>56.150177277714398</v>
      </c>
      <c r="BB641">
        <v>1.68689990269167</v>
      </c>
      <c r="BC641">
        <v>1E-3</v>
      </c>
    </row>
    <row r="642" spans="1:55" x14ac:dyDescent="0.25">
      <c r="A642">
        <v>15</v>
      </c>
      <c r="B642" t="s">
        <v>90</v>
      </c>
      <c r="C642">
        <v>2021</v>
      </c>
      <c r="D642" t="s">
        <v>91</v>
      </c>
      <c r="E642" s="3" t="s">
        <v>92</v>
      </c>
      <c r="F642" s="3" t="s">
        <v>93</v>
      </c>
      <c r="G642" s="1" t="s">
        <v>162</v>
      </c>
      <c r="H642" t="s">
        <v>24</v>
      </c>
      <c r="I642" t="s">
        <v>26</v>
      </c>
      <c r="J642" t="s">
        <v>94</v>
      </c>
      <c r="K642" t="s">
        <v>95</v>
      </c>
      <c r="L642" t="s">
        <v>29</v>
      </c>
      <c r="M642" t="s">
        <v>268</v>
      </c>
      <c r="N642" t="s">
        <v>262</v>
      </c>
      <c r="P642" t="s">
        <v>230</v>
      </c>
      <c r="Q642" t="s">
        <v>507</v>
      </c>
      <c r="R642" t="s">
        <v>75</v>
      </c>
      <c r="S642" t="s">
        <v>75</v>
      </c>
      <c r="T642" t="s">
        <v>301</v>
      </c>
      <c r="U642" t="s">
        <v>302</v>
      </c>
      <c r="V642" t="s">
        <v>40</v>
      </c>
      <c r="W642" t="s">
        <v>251</v>
      </c>
      <c r="Z642">
        <v>200</v>
      </c>
      <c r="AA642" t="s">
        <v>547</v>
      </c>
      <c r="AB642">
        <v>1</v>
      </c>
      <c r="AC642" t="s">
        <v>317</v>
      </c>
      <c r="AD642">
        <v>1</v>
      </c>
      <c r="AF642" t="str">
        <f t="shared" si="115"/>
        <v>stabilising</v>
      </c>
      <c r="AG642" t="str">
        <f t="shared" si="112"/>
        <v>stabilising</v>
      </c>
      <c r="AH642">
        <f t="shared" si="117"/>
        <v>-0.1163540128165156</v>
      </c>
      <c r="AI642">
        <f t="shared" si="113"/>
        <v>1.0218169749651659E-2</v>
      </c>
      <c r="AJ642">
        <f t="shared" si="118"/>
        <v>1</v>
      </c>
      <c r="AK642">
        <f t="shared" si="119"/>
        <v>1</v>
      </c>
      <c r="AL642">
        <f t="shared" si="114"/>
        <v>1</v>
      </c>
      <c r="AM642">
        <f t="shared" si="116"/>
        <v>0</v>
      </c>
      <c r="AN642">
        <v>-0.134478911762662</v>
      </c>
      <c r="AO642">
        <v>6.7620251626250502E-2</v>
      </c>
      <c r="AP642">
        <v>1</v>
      </c>
      <c r="AQ642">
        <v>2361</v>
      </c>
      <c r="AR642">
        <v>-1.8379380031049702E-2</v>
      </c>
      <c r="AS642">
        <v>9.1669198732000599E-3</v>
      </c>
      <c r="AT642">
        <v>-3.9754135621478802E-2</v>
      </c>
      <c r="AU642">
        <v>-5.8757466904353402E-3</v>
      </c>
      <c r="AV642">
        <v>5.4043540141866897</v>
      </c>
      <c r="AW642">
        <v>1E-3</v>
      </c>
      <c r="AX642">
        <v>-5.8177006408257799E-2</v>
      </c>
      <c r="AY642">
        <v>5.1090848748258297E-3</v>
      </c>
      <c r="AZ642">
        <v>-6.9859304916462903E-2</v>
      </c>
      <c r="BA642">
        <v>-4.9897073200554601E-2</v>
      </c>
      <c r="BB642">
        <v>5.9157948366592796</v>
      </c>
      <c r="BC642">
        <v>1E-3</v>
      </c>
    </row>
    <row r="643" spans="1:55" x14ac:dyDescent="0.25">
      <c r="A643">
        <v>15</v>
      </c>
      <c r="B643" t="s">
        <v>90</v>
      </c>
      <c r="C643">
        <v>2021</v>
      </c>
      <c r="D643" t="s">
        <v>91</v>
      </c>
      <c r="E643" s="3" t="s">
        <v>92</v>
      </c>
      <c r="F643" s="3" t="s">
        <v>93</v>
      </c>
      <c r="G643" s="1" t="s">
        <v>162</v>
      </c>
      <c r="H643" t="s">
        <v>24</v>
      </c>
      <c r="I643" t="s">
        <v>26</v>
      </c>
      <c r="J643" t="s">
        <v>94</v>
      </c>
      <c r="K643" t="s">
        <v>95</v>
      </c>
      <c r="L643" t="s">
        <v>29</v>
      </c>
      <c r="M643" t="s">
        <v>268</v>
      </c>
      <c r="N643" t="s">
        <v>262</v>
      </c>
      <c r="P643" t="s">
        <v>230</v>
      </c>
      <c r="Q643" t="s">
        <v>507</v>
      </c>
      <c r="R643" t="s">
        <v>75</v>
      </c>
      <c r="S643" t="s">
        <v>75</v>
      </c>
      <c r="T643" t="s">
        <v>303</v>
      </c>
      <c r="U643" t="s">
        <v>304</v>
      </c>
      <c r="V643" t="s">
        <v>40</v>
      </c>
      <c r="W643" t="s">
        <v>251</v>
      </c>
      <c r="Z643">
        <v>201</v>
      </c>
      <c r="AA643" t="s">
        <v>547</v>
      </c>
      <c r="AB643">
        <v>1</v>
      </c>
      <c r="AC643" t="s">
        <v>317</v>
      </c>
      <c r="AD643">
        <v>1</v>
      </c>
      <c r="AF643" t="str">
        <f t="shared" si="115"/>
        <v>stabilising</v>
      </c>
      <c r="AG643" t="str">
        <f t="shared" ref="AG643:AG706" si="120">IF(AR643="NA","MISSING DATA",IF(AC643="both",IF(AK643,IF(AX643&lt;0,"stabilising","disruptive"),IF(AJ643,IF(AR643&gt;0,"positive directional","negative directional"),"NA")),IF(AC643="quadratic",IF(AK643,IF(AX643&lt;0,"stabilising","disruptive"),"NA"),IF(AC643="linear",IF(AJ643,IF(AR643&gt;0,"positive directional","negative directional"),"NA")))))</f>
        <v>stabilising</v>
      </c>
      <c r="AH643">
        <f t="shared" si="117"/>
        <v>-0.1013342618268302</v>
      </c>
      <c r="AI643">
        <f t="shared" si="113"/>
        <v>5.2912966766852599E-3</v>
      </c>
      <c r="AJ643">
        <f t="shared" si="118"/>
        <v>1</v>
      </c>
      <c r="AK643">
        <f t="shared" si="119"/>
        <v>1</v>
      </c>
      <c r="AL643">
        <f t="shared" si="114"/>
        <v>1</v>
      </c>
      <c r="AM643">
        <f t="shared" si="116"/>
        <v>0</v>
      </c>
      <c r="AN643">
        <v>1.2483011674503699</v>
      </c>
      <c r="AO643">
        <v>0.13214685745047799</v>
      </c>
      <c r="AP643">
        <v>1</v>
      </c>
      <c r="AQ643">
        <v>2361</v>
      </c>
      <c r="AR643">
        <v>0.119836895911201</v>
      </c>
      <c r="AS643">
        <v>1.3860518938457999E-2</v>
      </c>
      <c r="AT643">
        <v>9.1331707611971097E-2</v>
      </c>
      <c r="AU643">
        <v>0.13151606144674599</v>
      </c>
      <c r="AV643">
        <v>1.7432399437555199</v>
      </c>
      <c r="AW643">
        <v>1E-3</v>
      </c>
      <c r="AX643">
        <v>-5.0667130913415098E-2</v>
      </c>
      <c r="AY643">
        <v>2.64564833834263E-3</v>
      </c>
      <c r="AZ643">
        <v>-5.83374909547274E-2</v>
      </c>
      <c r="BA643">
        <v>-4.5121511560864698E-2</v>
      </c>
      <c r="BB643">
        <v>15.0263425088595</v>
      </c>
      <c r="BC643">
        <v>1E-3</v>
      </c>
    </row>
    <row r="644" spans="1:55" x14ac:dyDescent="0.25">
      <c r="A644">
        <v>15</v>
      </c>
      <c r="B644" t="s">
        <v>90</v>
      </c>
      <c r="C644">
        <v>2021</v>
      </c>
      <c r="D644" t="s">
        <v>91</v>
      </c>
      <c r="E644" s="3" t="s">
        <v>92</v>
      </c>
      <c r="F644" s="3" t="s">
        <v>93</v>
      </c>
      <c r="G644" s="1" t="s">
        <v>162</v>
      </c>
      <c r="H644" t="s">
        <v>24</v>
      </c>
      <c r="I644" t="s">
        <v>26</v>
      </c>
      <c r="J644" t="s">
        <v>94</v>
      </c>
      <c r="K644" t="s">
        <v>95</v>
      </c>
      <c r="L644" t="s">
        <v>29</v>
      </c>
      <c r="M644" t="s">
        <v>269</v>
      </c>
      <c r="N644" t="s">
        <v>262</v>
      </c>
      <c r="P644" t="s">
        <v>230</v>
      </c>
      <c r="Q644" t="s">
        <v>507</v>
      </c>
      <c r="R644" t="s">
        <v>75</v>
      </c>
      <c r="S644" t="s">
        <v>75</v>
      </c>
      <c r="T644" t="s">
        <v>299</v>
      </c>
      <c r="U644" t="s">
        <v>305</v>
      </c>
      <c r="V644" t="s">
        <v>40</v>
      </c>
      <c r="W644" t="s">
        <v>251</v>
      </c>
      <c r="Z644">
        <v>202</v>
      </c>
      <c r="AA644" t="s">
        <v>547</v>
      </c>
      <c r="AB644">
        <v>1</v>
      </c>
      <c r="AC644" t="s">
        <v>317</v>
      </c>
      <c r="AD644">
        <v>1</v>
      </c>
      <c r="AF644" t="str">
        <f t="shared" si="115"/>
        <v>disruptive</v>
      </c>
      <c r="AG644" t="str">
        <f t="shared" si="120"/>
        <v>disruptive</v>
      </c>
      <c r="AH644">
        <f t="shared" si="117"/>
        <v>54125.118392406999</v>
      </c>
      <c r="AI644">
        <f t="shared" si="113"/>
        <v>70732.993510611195</v>
      </c>
      <c r="AJ644">
        <f t="shared" si="118"/>
        <v>1</v>
      </c>
      <c r="AK644">
        <f t="shared" si="119"/>
        <v>1</v>
      </c>
      <c r="AL644">
        <f t="shared" si="114"/>
        <v>1</v>
      </c>
      <c r="AM644">
        <f t="shared" si="116"/>
        <v>1.7000000000000015E-2</v>
      </c>
      <c r="AN644">
        <v>-0.489246492557187</v>
      </c>
      <c r="AO644">
        <v>1.35887401618623</v>
      </c>
      <c r="AP644">
        <v>0.98299999999999998</v>
      </c>
      <c r="AQ644">
        <v>1546</v>
      </c>
      <c r="AR644">
        <v>22130.871031021001</v>
      </c>
      <c r="AS644">
        <v>28725.708201374098</v>
      </c>
      <c r="AT644">
        <v>-3014.28188411267</v>
      </c>
      <c r="AU644">
        <v>84323.374801640894</v>
      </c>
      <c r="AV644">
        <v>3.5020185958863599</v>
      </c>
      <c r="AW644">
        <v>0.04</v>
      </c>
      <c r="AX644">
        <v>27062.5591962035</v>
      </c>
      <c r="AY644">
        <v>35366.496755305598</v>
      </c>
      <c r="AZ644">
        <v>-3.41645097524452</v>
      </c>
      <c r="BA644">
        <v>102374.452834191</v>
      </c>
      <c r="BB644">
        <v>4.6088851483827096</v>
      </c>
      <c r="BC644">
        <v>6.0000000000000097E-3</v>
      </c>
    </row>
    <row r="645" spans="1:55" x14ac:dyDescent="0.25">
      <c r="A645">
        <v>15</v>
      </c>
      <c r="B645" t="s">
        <v>90</v>
      </c>
      <c r="C645">
        <v>2021</v>
      </c>
      <c r="D645" t="s">
        <v>91</v>
      </c>
      <c r="E645" s="3" t="s">
        <v>92</v>
      </c>
      <c r="F645" s="3" t="s">
        <v>93</v>
      </c>
      <c r="G645" s="1" t="s">
        <v>162</v>
      </c>
      <c r="H645" t="s">
        <v>24</v>
      </c>
      <c r="I645" t="s">
        <v>26</v>
      </c>
      <c r="J645" t="s">
        <v>94</v>
      </c>
      <c r="K645" t="s">
        <v>95</v>
      </c>
      <c r="L645" t="s">
        <v>29</v>
      </c>
      <c r="M645" t="s">
        <v>269</v>
      </c>
      <c r="N645" t="s">
        <v>262</v>
      </c>
      <c r="P645" t="s">
        <v>230</v>
      </c>
      <c r="Q645" t="s">
        <v>507</v>
      </c>
      <c r="R645" t="s">
        <v>75</v>
      </c>
      <c r="S645" t="s">
        <v>75</v>
      </c>
      <c r="T645" t="s">
        <v>300</v>
      </c>
      <c r="U645" t="s">
        <v>306</v>
      </c>
      <c r="V645" t="s">
        <v>40</v>
      </c>
      <c r="W645" t="s">
        <v>251</v>
      </c>
      <c r="Z645">
        <v>203</v>
      </c>
      <c r="AA645" t="s">
        <v>547</v>
      </c>
      <c r="AB645">
        <v>1</v>
      </c>
      <c r="AC645" t="s">
        <v>317</v>
      </c>
      <c r="AD645">
        <v>1</v>
      </c>
      <c r="AF645" t="str">
        <f t="shared" si="115"/>
        <v>NA</v>
      </c>
      <c r="AG645" t="str">
        <f t="shared" si="120"/>
        <v>NA</v>
      </c>
      <c r="AH645" t="str">
        <f t="shared" si="117"/>
        <v>NA</v>
      </c>
      <c r="AI645" t="str">
        <f t="shared" si="113"/>
        <v>NA</v>
      </c>
      <c r="AJ645">
        <f t="shared" si="118"/>
        <v>0</v>
      </c>
      <c r="AK645">
        <f t="shared" si="119"/>
        <v>0</v>
      </c>
      <c r="AL645">
        <f t="shared" si="114"/>
        <v>0</v>
      </c>
      <c r="AM645">
        <f t="shared" si="116"/>
        <v>0.11499999999999999</v>
      </c>
      <c r="AN645">
        <v>0.45481584453228602</v>
      </c>
      <c r="AO645">
        <v>12.0380967205174</v>
      </c>
      <c r="AP645">
        <v>0.88500000000000001</v>
      </c>
      <c r="AQ645">
        <v>2340</v>
      </c>
      <c r="AR645">
        <v>533.93037805323604</v>
      </c>
      <c r="AS645">
        <v>1997.7306390194601</v>
      </c>
      <c r="AT645">
        <v>-608.38600122884998</v>
      </c>
      <c r="AU645">
        <v>7018.9053998169602</v>
      </c>
      <c r="AV645">
        <v>13.4123086999866</v>
      </c>
      <c r="AW645">
        <v>0.48199999999999998</v>
      </c>
      <c r="AX645">
        <v>-474.12103026818102</v>
      </c>
      <c r="AY645">
        <v>1436.2559385273901</v>
      </c>
      <c r="AZ645">
        <v>-4339.7255511824596</v>
      </c>
      <c r="BA645">
        <v>354.42597389692702</v>
      </c>
      <c r="BB645">
        <v>7.4056535931910297</v>
      </c>
      <c r="BC645">
        <v>0.27800000000000002</v>
      </c>
    </row>
    <row r="646" spans="1:55" x14ac:dyDescent="0.25">
      <c r="A646">
        <v>15</v>
      </c>
      <c r="B646" t="s">
        <v>90</v>
      </c>
      <c r="C646">
        <v>2021</v>
      </c>
      <c r="D646" t="s">
        <v>91</v>
      </c>
      <c r="E646" s="3" t="s">
        <v>92</v>
      </c>
      <c r="F646" s="3" t="s">
        <v>93</v>
      </c>
      <c r="G646" s="1" t="s">
        <v>162</v>
      </c>
      <c r="H646" t="s">
        <v>24</v>
      </c>
      <c r="I646" t="s">
        <v>26</v>
      </c>
      <c r="J646" t="s">
        <v>94</v>
      </c>
      <c r="K646" t="s">
        <v>95</v>
      </c>
      <c r="L646" t="s">
        <v>29</v>
      </c>
      <c r="M646" t="s">
        <v>269</v>
      </c>
      <c r="N646" t="s">
        <v>262</v>
      </c>
      <c r="P646" t="s">
        <v>230</v>
      </c>
      <c r="Q646" t="s">
        <v>507</v>
      </c>
      <c r="R646" t="s">
        <v>75</v>
      </c>
      <c r="S646" t="s">
        <v>75</v>
      </c>
      <c r="T646" t="s">
        <v>250</v>
      </c>
      <c r="U646" t="s">
        <v>253</v>
      </c>
      <c r="V646" t="s">
        <v>40</v>
      </c>
      <c r="W646" t="s">
        <v>251</v>
      </c>
      <c r="Z646">
        <v>204</v>
      </c>
      <c r="AA646" t="s">
        <v>547</v>
      </c>
      <c r="AB646">
        <v>1</v>
      </c>
      <c r="AC646" t="s">
        <v>317</v>
      </c>
      <c r="AD646">
        <v>1</v>
      </c>
      <c r="AF646" t="str">
        <f t="shared" si="115"/>
        <v>disruptive</v>
      </c>
      <c r="AG646" t="str">
        <f t="shared" si="120"/>
        <v>disruptive</v>
      </c>
      <c r="AH646">
        <f t="shared" si="117"/>
        <v>92.060224298772994</v>
      </c>
      <c r="AI646">
        <f t="shared" si="113"/>
        <v>145.4902172828416</v>
      </c>
      <c r="AJ646">
        <f t="shared" si="118"/>
        <v>0</v>
      </c>
      <c r="AK646">
        <f t="shared" si="119"/>
        <v>1</v>
      </c>
      <c r="AL646">
        <f t="shared" si="114"/>
        <v>1</v>
      </c>
      <c r="AM646">
        <f t="shared" si="116"/>
        <v>0</v>
      </c>
      <c r="AN646">
        <v>-0.107278171970611</v>
      </c>
      <c r="AO646">
        <v>0.27336927436275799</v>
      </c>
      <c r="AP646">
        <v>1</v>
      </c>
      <c r="AQ646">
        <v>4300</v>
      </c>
      <c r="AR646">
        <v>9.9500071804368009</v>
      </c>
      <c r="AS646">
        <v>35.489496312462201</v>
      </c>
      <c r="AT646">
        <v>-45.108592119511698</v>
      </c>
      <c r="AU646">
        <v>95.098329270840594</v>
      </c>
      <c r="AV646">
        <v>36.694815741781902</v>
      </c>
      <c r="AW646">
        <v>0.64</v>
      </c>
      <c r="AX646">
        <v>46.030112149386497</v>
      </c>
      <c r="AY646">
        <v>72.745108641420799</v>
      </c>
      <c r="AZ646">
        <v>0.14273847350705199</v>
      </c>
      <c r="BA646">
        <v>232.93304214437401</v>
      </c>
      <c r="BB646">
        <v>2.4233198205808599</v>
      </c>
      <c r="BC646">
        <v>1E-3</v>
      </c>
    </row>
    <row r="647" spans="1:55" x14ac:dyDescent="0.25">
      <c r="A647">
        <v>15</v>
      </c>
      <c r="B647" t="s">
        <v>90</v>
      </c>
      <c r="C647">
        <v>2021</v>
      </c>
      <c r="D647" t="s">
        <v>91</v>
      </c>
      <c r="E647" s="3" t="s">
        <v>92</v>
      </c>
      <c r="F647" s="3" t="s">
        <v>93</v>
      </c>
      <c r="G647" s="1" t="s">
        <v>162</v>
      </c>
      <c r="H647" t="s">
        <v>24</v>
      </c>
      <c r="I647" t="s">
        <v>26</v>
      </c>
      <c r="J647" t="s">
        <v>94</v>
      </c>
      <c r="K647" t="s">
        <v>95</v>
      </c>
      <c r="L647" t="s">
        <v>29</v>
      </c>
      <c r="M647" t="s">
        <v>269</v>
      </c>
      <c r="N647" t="s">
        <v>262</v>
      </c>
      <c r="P647" t="s">
        <v>230</v>
      </c>
      <c r="Q647" t="s">
        <v>507</v>
      </c>
      <c r="R647" t="s">
        <v>75</v>
      </c>
      <c r="S647" t="s">
        <v>75</v>
      </c>
      <c r="T647" t="s">
        <v>301</v>
      </c>
      <c r="U647" t="s">
        <v>302</v>
      </c>
      <c r="V647" t="s">
        <v>40</v>
      </c>
      <c r="W647" t="s">
        <v>251</v>
      </c>
      <c r="Z647">
        <v>205</v>
      </c>
      <c r="AA647" t="s">
        <v>547</v>
      </c>
      <c r="AB647">
        <v>1</v>
      </c>
      <c r="AC647" t="s">
        <v>317</v>
      </c>
      <c r="AD647">
        <v>1</v>
      </c>
      <c r="AF647" t="str">
        <f t="shared" si="115"/>
        <v>NA</v>
      </c>
      <c r="AG647" t="str">
        <f t="shared" si="120"/>
        <v>NA</v>
      </c>
      <c r="AH647" t="str">
        <f t="shared" si="117"/>
        <v>NA</v>
      </c>
      <c r="AI647" t="str">
        <f t="shared" si="113"/>
        <v>NA</v>
      </c>
      <c r="AJ647">
        <f t="shared" si="118"/>
        <v>0</v>
      </c>
      <c r="AK647">
        <f t="shared" si="119"/>
        <v>0</v>
      </c>
      <c r="AL647">
        <f t="shared" si="114"/>
        <v>1</v>
      </c>
      <c r="AM647">
        <f t="shared" si="116"/>
        <v>3.7000000000000033E-2</v>
      </c>
      <c r="AN647">
        <v>-0.75189378809170204</v>
      </c>
      <c r="AO647">
        <v>1.2558820719238899</v>
      </c>
      <c r="AP647">
        <v>0.96299999999999997</v>
      </c>
      <c r="AQ647">
        <v>2361</v>
      </c>
      <c r="AR647">
        <v>-3.7074457430586197E-2</v>
      </c>
      <c r="AS647">
        <v>3.2917780215146603E-2</v>
      </c>
      <c r="AT647">
        <v>-9.0771988843698595E-2</v>
      </c>
      <c r="AU647">
        <v>1.6994690042338299E-2</v>
      </c>
      <c r="AV647">
        <v>3.5406470597554001</v>
      </c>
      <c r="AW647">
        <v>0.378</v>
      </c>
      <c r="AX647">
        <v>-2.2074533331753899E-2</v>
      </c>
      <c r="AY647">
        <v>1.17615788314312E-2</v>
      </c>
      <c r="AZ647">
        <v>-4.0410003610304598E-2</v>
      </c>
      <c r="BA647">
        <v>1.86429396853782E-3</v>
      </c>
      <c r="BB647">
        <v>3.2761711545229</v>
      </c>
      <c r="BC647">
        <v>0.108</v>
      </c>
    </row>
    <row r="648" spans="1:55" x14ac:dyDescent="0.25">
      <c r="A648">
        <v>15</v>
      </c>
      <c r="B648" t="s">
        <v>90</v>
      </c>
      <c r="C648">
        <v>2021</v>
      </c>
      <c r="D648" t="s">
        <v>91</v>
      </c>
      <c r="E648" s="3" t="s">
        <v>92</v>
      </c>
      <c r="F648" s="3" t="s">
        <v>93</v>
      </c>
      <c r="G648" s="1" t="s">
        <v>162</v>
      </c>
      <c r="H648" t="s">
        <v>24</v>
      </c>
      <c r="I648" t="s">
        <v>26</v>
      </c>
      <c r="J648" t="s">
        <v>94</v>
      </c>
      <c r="K648" t="s">
        <v>95</v>
      </c>
      <c r="L648" t="s">
        <v>29</v>
      </c>
      <c r="M648" t="s">
        <v>269</v>
      </c>
      <c r="N648" t="s">
        <v>262</v>
      </c>
      <c r="P648" t="s">
        <v>230</v>
      </c>
      <c r="Q648" t="s">
        <v>507</v>
      </c>
      <c r="R648" t="s">
        <v>75</v>
      </c>
      <c r="S648" t="s">
        <v>75</v>
      </c>
      <c r="T648" t="s">
        <v>303</v>
      </c>
      <c r="U648" t="s">
        <v>304</v>
      </c>
      <c r="V648" t="s">
        <v>40</v>
      </c>
      <c r="W648" t="s">
        <v>251</v>
      </c>
      <c r="Z648">
        <v>206</v>
      </c>
      <c r="AA648" t="s">
        <v>547</v>
      </c>
      <c r="AB648">
        <v>1</v>
      </c>
      <c r="AC648" t="s">
        <v>317</v>
      </c>
      <c r="AD648">
        <v>1</v>
      </c>
      <c r="AF648" t="str">
        <f t="shared" si="115"/>
        <v>positive directional</v>
      </c>
      <c r="AG648" t="str">
        <f t="shared" si="120"/>
        <v>positive directional</v>
      </c>
      <c r="AH648">
        <f t="shared" si="117"/>
        <v>4.7551023620946403E-2</v>
      </c>
      <c r="AI648">
        <f t="shared" si="113"/>
        <v>1.5824056268614099E-2</v>
      </c>
      <c r="AJ648">
        <f t="shared" si="118"/>
        <v>1</v>
      </c>
      <c r="AK648">
        <f t="shared" si="119"/>
        <v>0</v>
      </c>
      <c r="AL648">
        <f t="shared" si="114"/>
        <v>0</v>
      </c>
      <c r="AM648">
        <f t="shared" si="116"/>
        <v>8.0999999999999961E-2</v>
      </c>
      <c r="AN648">
        <v>0.35350117026518602</v>
      </c>
      <c r="AO648">
        <v>9.7383557954034199</v>
      </c>
      <c r="AP648">
        <v>0.91900000000000004</v>
      </c>
      <c r="AQ648">
        <v>2361</v>
      </c>
      <c r="AR648">
        <v>4.7551023620946403E-2</v>
      </c>
      <c r="AS648">
        <v>1.5824056268614099E-2</v>
      </c>
      <c r="AT648">
        <v>3.7424605397973201E-3</v>
      </c>
      <c r="AU648">
        <v>6.8179978479747702E-2</v>
      </c>
      <c r="AV648">
        <v>15.9274412565023</v>
      </c>
      <c r="AW648">
        <v>2.1999999999999999E-2</v>
      </c>
      <c r="AX648">
        <v>-5.7005598518877099E-2</v>
      </c>
      <c r="AY648">
        <v>3.3068052495951697E-2</v>
      </c>
      <c r="AZ648">
        <v>-8.50187659088988E-2</v>
      </c>
      <c r="BA648">
        <v>1.8661725305719301E-2</v>
      </c>
      <c r="BB648">
        <v>1.87884532701734</v>
      </c>
      <c r="BC648">
        <v>0.308</v>
      </c>
    </row>
    <row r="649" spans="1:55" x14ac:dyDescent="0.25">
      <c r="A649">
        <v>15</v>
      </c>
      <c r="B649" t="s">
        <v>90</v>
      </c>
      <c r="C649">
        <v>2021</v>
      </c>
      <c r="D649" t="s">
        <v>91</v>
      </c>
      <c r="E649" s="3" t="s">
        <v>92</v>
      </c>
      <c r="F649" s="3" t="s">
        <v>93</v>
      </c>
      <c r="G649" s="1" t="s">
        <v>162</v>
      </c>
      <c r="H649" t="s">
        <v>24</v>
      </c>
      <c r="I649" t="s">
        <v>26</v>
      </c>
      <c r="J649" t="s">
        <v>94</v>
      </c>
      <c r="K649" t="s">
        <v>95</v>
      </c>
      <c r="L649" t="s">
        <v>29</v>
      </c>
      <c r="M649" t="s">
        <v>294</v>
      </c>
      <c r="N649" t="s">
        <v>262</v>
      </c>
      <c r="P649" t="s">
        <v>230</v>
      </c>
      <c r="Q649" t="s">
        <v>507</v>
      </c>
      <c r="R649" t="s">
        <v>75</v>
      </c>
      <c r="S649" t="s">
        <v>75</v>
      </c>
      <c r="T649" t="s">
        <v>299</v>
      </c>
      <c r="U649" t="s">
        <v>305</v>
      </c>
      <c r="V649" t="s">
        <v>40</v>
      </c>
      <c r="W649" t="s">
        <v>251</v>
      </c>
      <c r="Z649">
        <v>207</v>
      </c>
      <c r="AA649" t="s">
        <v>547</v>
      </c>
      <c r="AB649">
        <v>1</v>
      </c>
      <c r="AC649" t="s">
        <v>317</v>
      </c>
      <c r="AD649">
        <v>1</v>
      </c>
      <c r="AF649" t="str">
        <f t="shared" si="115"/>
        <v>disruptive</v>
      </c>
      <c r="AG649" t="str">
        <f t="shared" si="120"/>
        <v>disruptive</v>
      </c>
      <c r="AH649">
        <f t="shared" si="117"/>
        <v>67860.603630800397</v>
      </c>
      <c r="AI649">
        <f t="shared" si="113"/>
        <v>67770.960788130993</v>
      </c>
      <c r="AJ649">
        <f t="shared" si="118"/>
        <v>0</v>
      </c>
      <c r="AK649">
        <f t="shared" si="119"/>
        <v>1</v>
      </c>
      <c r="AL649">
        <f t="shared" si="114"/>
        <v>1</v>
      </c>
      <c r="AM649">
        <f t="shared" si="116"/>
        <v>1.8000000000000016E-2</v>
      </c>
      <c r="AN649">
        <v>-0.48864237109513697</v>
      </c>
      <c r="AO649">
        <v>8.6127629958232301</v>
      </c>
      <c r="AP649">
        <v>0.98199999999999998</v>
      </c>
      <c r="AQ649">
        <v>1546</v>
      </c>
      <c r="AR649">
        <v>30382.212515671701</v>
      </c>
      <c r="AS649">
        <v>32413.510748474298</v>
      </c>
      <c r="AT649">
        <v>-3830.72119404246</v>
      </c>
      <c r="AU649">
        <v>98017.485983323393</v>
      </c>
      <c r="AV649">
        <v>8.1471434469762496</v>
      </c>
      <c r="AW649">
        <v>5.3999999999999999E-2</v>
      </c>
      <c r="AX649">
        <v>33930.301815400198</v>
      </c>
      <c r="AY649">
        <v>33885.480394065497</v>
      </c>
      <c r="AZ649">
        <v>-5.4211263836768904</v>
      </c>
      <c r="BA649">
        <v>99143.743319352303</v>
      </c>
      <c r="BB649">
        <v>7.5674606407274698</v>
      </c>
      <c r="BC649">
        <v>6.0000000000000097E-3</v>
      </c>
    </row>
    <row r="650" spans="1:55" x14ac:dyDescent="0.25">
      <c r="A650">
        <v>15</v>
      </c>
      <c r="B650" t="s">
        <v>90</v>
      </c>
      <c r="C650">
        <v>2021</v>
      </c>
      <c r="D650" t="s">
        <v>91</v>
      </c>
      <c r="E650" s="3" t="s">
        <v>92</v>
      </c>
      <c r="F650" s="3" t="s">
        <v>93</v>
      </c>
      <c r="G650" s="1" t="s">
        <v>162</v>
      </c>
      <c r="H650" t="s">
        <v>24</v>
      </c>
      <c r="I650" t="s">
        <v>26</v>
      </c>
      <c r="J650" t="s">
        <v>94</v>
      </c>
      <c r="K650" t="s">
        <v>95</v>
      </c>
      <c r="L650" t="s">
        <v>29</v>
      </c>
      <c r="M650" t="s">
        <v>294</v>
      </c>
      <c r="N650" t="s">
        <v>262</v>
      </c>
      <c r="P650" t="s">
        <v>230</v>
      </c>
      <c r="Q650" t="s">
        <v>507</v>
      </c>
      <c r="R650" t="s">
        <v>75</v>
      </c>
      <c r="S650" t="s">
        <v>75</v>
      </c>
      <c r="T650" t="s">
        <v>300</v>
      </c>
      <c r="U650" t="s">
        <v>306</v>
      </c>
      <c r="V650" t="s">
        <v>40</v>
      </c>
      <c r="W650" t="s">
        <v>251</v>
      </c>
      <c r="Z650">
        <v>208</v>
      </c>
      <c r="AA650" t="s">
        <v>547</v>
      </c>
      <c r="AB650">
        <v>1</v>
      </c>
      <c r="AC650" t="s">
        <v>317</v>
      </c>
      <c r="AD650">
        <v>1</v>
      </c>
      <c r="AF650" t="str">
        <f t="shared" si="115"/>
        <v>NA</v>
      </c>
      <c r="AG650" t="str">
        <f t="shared" si="120"/>
        <v>NA</v>
      </c>
      <c r="AH650" t="str">
        <f t="shared" si="117"/>
        <v>NA</v>
      </c>
      <c r="AI650" t="str">
        <f t="shared" si="113"/>
        <v>NA</v>
      </c>
      <c r="AJ650">
        <f t="shared" si="118"/>
        <v>0</v>
      </c>
      <c r="AK650">
        <f t="shared" si="119"/>
        <v>0</v>
      </c>
      <c r="AL650">
        <f t="shared" si="114"/>
        <v>0</v>
      </c>
      <c r="AM650">
        <f t="shared" si="116"/>
        <v>0.11099999999999999</v>
      </c>
      <c r="AN650">
        <v>0.50126313607465001</v>
      </c>
      <c r="AO650">
        <v>14.492759495807601</v>
      </c>
      <c r="AP650">
        <v>0.88900000000000001</v>
      </c>
      <c r="AQ650">
        <v>2340</v>
      </c>
      <c r="AR650">
        <v>351.53239513220097</v>
      </c>
      <c r="AS650">
        <v>1256.73383692061</v>
      </c>
      <c r="AT650">
        <v>-610.58374461994401</v>
      </c>
      <c r="AU650">
        <v>3458.1708177652899</v>
      </c>
      <c r="AV650">
        <v>16.091997519069299</v>
      </c>
      <c r="AW650">
        <v>0.41599999999999998</v>
      </c>
      <c r="AX650">
        <v>-290.18253213224699</v>
      </c>
      <c r="AY650">
        <v>839.76991586022098</v>
      </c>
      <c r="AZ650">
        <v>-2182.1088843678299</v>
      </c>
      <c r="BA650">
        <v>466.14407202141598</v>
      </c>
      <c r="BB650">
        <v>11.818960812055501</v>
      </c>
      <c r="BC650">
        <v>0.23200000000000001</v>
      </c>
    </row>
    <row r="651" spans="1:55" x14ac:dyDescent="0.25">
      <c r="A651">
        <v>15</v>
      </c>
      <c r="B651" t="s">
        <v>90</v>
      </c>
      <c r="C651">
        <v>2021</v>
      </c>
      <c r="D651" t="s">
        <v>91</v>
      </c>
      <c r="E651" s="3" t="s">
        <v>92</v>
      </c>
      <c r="F651" s="3" t="s">
        <v>93</v>
      </c>
      <c r="G651" s="1" t="s">
        <v>162</v>
      </c>
      <c r="H651" t="s">
        <v>24</v>
      </c>
      <c r="I651" t="s">
        <v>26</v>
      </c>
      <c r="J651" t="s">
        <v>94</v>
      </c>
      <c r="K651" t="s">
        <v>95</v>
      </c>
      <c r="L651" t="s">
        <v>29</v>
      </c>
      <c r="M651" t="s">
        <v>294</v>
      </c>
      <c r="N651" t="s">
        <v>262</v>
      </c>
      <c r="P651" t="s">
        <v>230</v>
      </c>
      <c r="Q651" t="s">
        <v>507</v>
      </c>
      <c r="R651" t="s">
        <v>75</v>
      </c>
      <c r="S651" t="s">
        <v>75</v>
      </c>
      <c r="T651" t="s">
        <v>250</v>
      </c>
      <c r="U651" t="s">
        <v>253</v>
      </c>
      <c r="V651" t="s">
        <v>40</v>
      </c>
      <c r="W651" t="s">
        <v>251</v>
      </c>
      <c r="Z651">
        <v>209</v>
      </c>
      <c r="AA651" t="s">
        <v>547</v>
      </c>
      <c r="AB651">
        <v>1</v>
      </c>
      <c r="AC651" t="s">
        <v>317</v>
      </c>
      <c r="AD651">
        <v>1</v>
      </c>
      <c r="AF651" t="str">
        <f t="shared" si="115"/>
        <v>disruptive</v>
      </c>
      <c r="AG651" t="str">
        <f t="shared" si="120"/>
        <v>disruptive</v>
      </c>
      <c r="AH651">
        <f t="shared" si="117"/>
        <v>3.5777433274886801</v>
      </c>
      <c r="AI651">
        <f t="shared" si="113"/>
        <v>2.7546607113752599</v>
      </c>
      <c r="AJ651">
        <f t="shared" si="118"/>
        <v>0</v>
      </c>
      <c r="AK651">
        <f t="shared" si="119"/>
        <v>1</v>
      </c>
      <c r="AL651">
        <f t="shared" si="114"/>
        <v>1</v>
      </c>
      <c r="AM651">
        <f t="shared" si="116"/>
        <v>0</v>
      </c>
      <c r="AN651">
        <v>-0.109807695241568</v>
      </c>
      <c r="AO651">
        <v>0.267443252355962</v>
      </c>
      <c r="AP651">
        <v>1</v>
      </c>
      <c r="AQ651">
        <v>4300</v>
      </c>
      <c r="AR651">
        <v>0.37578494879469698</v>
      </c>
      <c r="AS651">
        <v>0.95362051637133705</v>
      </c>
      <c r="AT651">
        <v>-1.58784692508925</v>
      </c>
      <c r="AU651">
        <v>2.5004610073592599</v>
      </c>
      <c r="AV651">
        <v>84.364419181291794</v>
      </c>
      <c r="AW651">
        <v>0.60799999999999998</v>
      </c>
      <c r="AX651">
        <v>1.78887166374434</v>
      </c>
      <c r="AY651">
        <v>1.37733035568763</v>
      </c>
      <c r="AZ651">
        <v>6.9560135685605901E-2</v>
      </c>
      <c r="BA651">
        <v>4.6052226535830396</v>
      </c>
      <c r="BB651">
        <v>3.8377952346275501</v>
      </c>
      <c r="BC651">
        <v>1E-3</v>
      </c>
    </row>
    <row r="652" spans="1:55" x14ac:dyDescent="0.25">
      <c r="A652">
        <v>15</v>
      </c>
      <c r="B652" t="s">
        <v>90</v>
      </c>
      <c r="C652">
        <v>2021</v>
      </c>
      <c r="D652" t="s">
        <v>91</v>
      </c>
      <c r="E652" s="3" t="s">
        <v>92</v>
      </c>
      <c r="F652" s="3" t="s">
        <v>93</v>
      </c>
      <c r="G652" s="1" t="s">
        <v>162</v>
      </c>
      <c r="H652" t="s">
        <v>24</v>
      </c>
      <c r="I652" t="s">
        <v>26</v>
      </c>
      <c r="J652" t="s">
        <v>94</v>
      </c>
      <c r="K652" t="s">
        <v>95</v>
      </c>
      <c r="L652" t="s">
        <v>29</v>
      </c>
      <c r="M652" t="s">
        <v>294</v>
      </c>
      <c r="N652" t="s">
        <v>262</v>
      </c>
      <c r="P652" t="s">
        <v>230</v>
      </c>
      <c r="Q652" t="s">
        <v>507</v>
      </c>
      <c r="R652" t="s">
        <v>75</v>
      </c>
      <c r="S652" t="s">
        <v>75</v>
      </c>
      <c r="T652" t="s">
        <v>301</v>
      </c>
      <c r="U652" t="s">
        <v>302</v>
      </c>
      <c r="V652" t="s">
        <v>40</v>
      </c>
      <c r="W652" t="s">
        <v>251</v>
      </c>
      <c r="Z652">
        <v>210</v>
      </c>
      <c r="AA652" t="s">
        <v>547</v>
      </c>
      <c r="AB652">
        <v>1</v>
      </c>
      <c r="AC652" t="s">
        <v>317</v>
      </c>
      <c r="AD652">
        <v>1</v>
      </c>
      <c r="AF652" t="str">
        <f t="shared" si="115"/>
        <v>stabilising</v>
      </c>
      <c r="AG652" t="str">
        <f t="shared" si="120"/>
        <v>stabilising</v>
      </c>
      <c r="AH652">
        <f t="shared" si="117"/>
        <v>-2.5088275202078E-2</v>
      </c>
      <c r="AI652">
        <f t="shared" si="113"/>
        <v>4.1371071994249402E-3</v>
      </c>
      <c r="AJ652">
        <f t="shared" si="118"/>
        <v>1</v>
      </c>
      <c r="AK652">
        <f t="shared" si="119"/>
        <v>1</v>
      </c>
      <c r="AL652">
        <f t="shared" si="114"/>
        <v>1</v>
      </c>
      <c r="AM652">
        <f t="shared" si="116"/>
        <v>0</v>
      </c>
      <c r="AN652">
        <v>-1.10300306623843</v>
      </c>
      <c r="AO652">
        <v>0.26672472308135797</v>
      </c>
      <c r="AP652">
        <v>1</v>
      </c>
      <c r="AQ652">
        <v>2361</v>
      </c>
      <c r="AR652">
        <v>-2.5723721923766301E-2</v>
      </c>
      <c r="AS652">
        <v>8.1547427858004503E-3</v>
      </c>
      <c r="AT652">
        <v>-3.4576334903249503E-2</v>
      </c>
      <c r="AU652">
        <v>-1.01367061724886E-2</v>
      </c>
      <c r="AV652">
        <v>1.9416569349008801</v>
      </c>
      <c r="AW652">
        <v>1E-3</v>
      </c>
      <c r="AX652">
        <v>-1.2544137601039E-2</v>
      </c>
      <c r="AY652">
        <v>2.0685535997124701E-3</v>
      </c>
      <c r="AZ652">
        <v>-1.6145460671396002E-2</v>
      </c>
      <c r="BA652">
        <v>-8.1051778106484597E-3</v>
      </c>
      <c r="BB652">
        <v>5.1959412453559102</v>
      </c>
      <c r="BC652">
        <v>1E-3</v>
      </c>
    </row>
    <row r="653" spans="1:55" x14ac:dyDescent="0.25">
      <c r="A653">
        <v>15</v>
      </c>
      <c r="B653" t="s">
        <v>90</v>
      </c>
      <c r="C653">
        <v>2021</v>
      </c>
      <c r="D653" t="s">
        <v>91</v>
      </c>
      <c r="E653" s="3" t="s">
        <v>92</v>
      </c>
      <c r="F653" s="3" t="s">
        <v>93</v>
      </c>
      <c r="G653" s="1" t="s">
        <v>162</v>
      </c>
      <c r="H653" t="s">
        <v>24</v>
      </c>
      <c r="I653" t="s">
        <v>26</v>
      </c>
      <c r="J653" t="s">
        <v>94</v>
      </c>
      <c r="K653" t="s">
        <v>95</v>
      </c>
      <c r="L653" t="s">
        <v>29</v>
      </c>
      <c r="M653" t="s">
        <v>294</v>
      </c>
      <c r="N653" t="s">
        <v>262</v>
      </c>
      <c r="P653" t="s">
        <v>230</v>
      </c>
      <c r="Q653" t="s">
        <v>507</v>
      </c>
      <c r="R653" t="s">
        <v>75</v>
      </c>
      <c r="S653" t="s">
        <v>75</v>
      </c>
      <c r="T653" t="s">
        <v>303</v>
      </c>
      <c r="U653" t="s">
        <v>304</v>
      </c>
      <c r="V653" t="s">
        <v>40</v>
      </c>
      <c r="W653" t="s">
        <v>251</v>
      </c>
      <c r="Z653">
        <v>211</v>
      </c>
      <c r="AA653" t="s">
        <v>547</v>
      </c>
      <c r="AB653">
        <v>1</v>
      </c>
      <c r="AC653" t="s">
        <v>317</v>
      </c>
      <c r="AD653">
        <v>1</v>
      </c>
      <c r="AF653" t="str">
        <f t="shared" si="115"/>
        <v>NA</v>
      </c>
      <c r="AG653" t="str">
        <f t="shared" si="120"/>
        <v>NA</v>
      </c>
      <c r="AH653" t="str">
        <f t="shared" si="117"/>
        <v>NA</v>
      </c>
      <c r="AI653" t="str">
        <f t="shared" si="113"/>
        <v>NA</v>
      </c>
      <c r="AJ653">
        <f t="shared" si="118"/>
        <v>0</v>
      </c>
      <c r="AK653">
        <f t="shared" si="119"/>
        <v>0</v>
      </c>
      <c r="AL653">
        <f t="shared" si="114"/>
        <v>0</v>
      </c>
      <c r="AM653">
        <f t="shared" si="116"/>
        <v>6.5999999999999948E-2</v>
      </c>
      <c r="AN653">
        <v>-0.84936282555616205</v>
      </c>
      <c r="AO653">
        <v>18.2133786204442</v>
      </c>
      <c r="AP653">
        <v>0.93400000000000005</v>
      </c>
      <c r="AQ653">
        <v>2361</v>
      </c>
      <c r="AR653">
        <v>-5.3769654350197801E-2</v>
      </c>
      <c r="AS653">
        <v>2.0404786024495601E-2</v>
      </c>
      <c r="AT653">
        <v>-8.0020348439575201E-2</v>
      </c>
      <c r="AU653">
        <v>-1.66860641911626E-4</v>
      </c>
      <c r="AV653">
        <v>6.06561277488166</v>
      </c>
      <c r="AW653">
        <v>0.08</v>
      </c>
      <c r="AX653">
        <v>-2.7483196052865401E-2</v>
      </c>
      <c r="AY653">
        <v>1.44335629289501E-2</v>
      </c>
      <c r="AZ653">
        <v>-5.5610790121136199E-2</v>
      </c>
      <c r="BA653">
        <v>3.7780619823024597E-4</v>
      </c>
      <c r="BB653">
        <v>3.2401329458090999</v>
      </c>
      <c r="BC653">
        <v>0.10199999999999999</v>
      </c>
    </row>
    <row r="654" spans="1:55" x14ac:dyDescent="0.25">
      <c r="A654">
        <v>15</v>
      </c>
      <c r="B654" t="s">
        <v>90</v>
      </c>
      <c r="C654">
        <v>2021</v>
      </c>
      <c r="D654" t="s">
        <v>91</v>
      </c>
      <c r="E654" s="3" t="s">
        <v>92</v>
      </c>
      <c r="F654" s="3" t="s">
        <v>93</v>
      </c>
      <c r="G654" s="1" t="s">
        <v>162</v>
      </c>
      <c r="H654" t="s">
        <v>24</v>
      </c>
      <c r="I654" t="s">
        <v>26</v>
      </c>
      <c r="J654" t="s">
        <v>94</v>
      </c>
      <c r="K654" t="s">
        <v>95</v>
      </c>
      <c r="L654" t="s">
        <v>29</v>
      </c>
      <c r="M654" t="s">
        <v>270</v>
      </c>
      <c r="N654" t="s">
        <v>262</v>
      </c>
      <c r="P654" t="s">
        <v>230</v>
      </c>
      <c r="Q654" t="s">
        <v>507</v>
      </c>
      <c r="R654" t="s">
        <v>75</v>
      </c>
      <c r="S654" t="s">
        <v>75</v>
      </c>
      <c r="T654" t="s">
        <v>299</v>
      </c>
      <c r="U654" t="s">
        <v>305</v>
      </c>
      <c r="V654" t="s">
        <v>40</v>
      </c>
      <c r="W654" t="s">
        <v>251</v>
      </c>
      <c r="Z654">
        <v>212</v>
      </c>
      <c r="AA654" t="s">
        <v>547</v>
      </c>
      <c r="AB654">
        <v>1</v>
      </c>
      <c r="AC654" t="s">
        <v>317</v>
      </c>
      <c r="AD654">
        <v>1</v>
      </c>
      <c r="AF654" t="str">
        <f t="shared" si="115"/>
        <v>disruptive</v>
      </c>
      <c r="AG654" t="str">
        <f t="shared" si="120"/>
        <v>disruptive</v>
      </c>
      <c r="AH654">
        <f t="shared" si="117"/>
        <v>49009.095398912599</v>
      </c>
      <c r="AI654">
        <f t="shared" si="113"/>
        <v>65159.876038616203</v>
      </c>
      <c r="AJ654">
        <f t="shared" si="118"/>
        <v>1</v>
      </c>
      <c r="AK654">
        <f t="shared" si="119"/>
        <v>1</v>
      </c>
      <c r="AL654">
        <f t="shared" si="114"/>
        <v>1</v>
      </c>
      <c r="AM654">
        <f t="shared" si="116"/>
        <v>2.5000000000000022E-2</v>
      </c>
      <c r="AN654">
        <v>-0.49895163202516601</v>
      </c>
      <c r="AO654">
        <v>7.98578786870954</v>
      </c>
      <c r="AP654">
        <v>0.97499999999999998</v>
      </c>
      <c r="AQ654">
        <v>1546</v>
      </c>
      <c r="AR654">
        <v>22453.343488620802</v>
      </c>
      <c r="AS654">
        <v>30191.318610392002</v>
      </c>
      <c r="AT654">
        <v>-125.63643099408399</v>
      </c>
      <c r="AU654">
        <v>90740.632298715602</v>
      </c>
      <c r="AV654">
        <v>8.5448084767629506</v>
      </c>
      <c r="AW654">
        <v>3.2000000000000001E-2</v>
      </c>
      <c r="AX654">
        <v>24504.5476994563</v>
      </c>
      <c r="AY654">
        <v>32579.938019308102</v>
      </c>
      <c r="AZ654">
        <v>-40.491273871404701</v>
      </c>
      <c r="BA654">
        <v>96210.644954783696</v>
      </c>
      <c r="BB654">
        <v>3.26496074199019</v>
      </c>
      <c r="BC654">
        <v>8.0000000000000106E-3</v>
      </c>
    </row>
    <row r="655" spans="1:55" x14ac:dyDescent="0.25">
      <c r="A655">
        <v>15</v>
      </c>
      <c r="B655" t="s">
        <v>90</v>
      </c>
      <c r="C655">
        <v>2021</v>
      </c>
      <c r="D655" t="s">
        <v>91</v>
      </c>
      <c r="E655" s="3" t="s">
        <v>92</v>
      </c>
      <c r="F655" s="3" t="s">
        <v>93</v>
      </c>
      <c r="G655" s="1" t="s">
        <v>162</v>
      </c>
      <c r="H655" t="s">
        <v>24</v>
      </c>
      <c r="I655" t="s">
        <v>26</v>
      </c>
      <c r="J655" t="s">
        <v>94</v>
      </c>
      <c r="K655" t="s">
        <v>95</v>
      </c>
      <c r="L655" t="s">
        <v>29</v>
      </c>
      <c r="M655" t="s">
        <v>270</v>
      </c>
      <c r="N655" t="s">
        <v>262</v>
      </c>
      <c r="P655" t="s">
        <v>230</v>
      </c>
      <c r="Q655" t="s">
        <v>507</v>
      </c>
      <c r="R655" t="s">
        <v>75</v>
      </c>
      <c r="S655" t="s">
        <v>75</v>
      </c>
      <c r="T655" t="s">
        <v>300</v>
      </c>
      <c r="U655" t="s">
        <v>306</v>
      </c>
      <c r="V655" t="s">
        <v>40</v>
      </c>
      <c r="W655" t="s">
        <v>251</v>
      </c>
      <c r="Z655">
        <v>213</v>
      </c>
      <c r="AA655" t="s">
        <v>547</v>
      </c>
      <c r="AB655">
        <v>1</v>
      </c>
      <c r="AC655" t="s">
        <v>317</v>
      </c>
      <c r="AD655">
        <v>1</v>
      </c>
      <c r="AF655" t="str">
        <f t="shared" si="115"/>
        <v>NA</v>
      </c>
      <c r="AG655" t="str">
        <f t="shared" si="120"/>
        <v>NA</v>
      </c>
      <c r="AH655" t="str">
        <f t="shared" si="117"/>
        <v>NA</v>
      </c>
      <c r="AI655" t="str">
        <f t="shared" si="113"/>
        <v>NA</v>
      </c>
      <c r="AJ655">
        <f t="shared" si="118"/>
        <v>0</v>
      </c>
      <c r="AK655">
        <f t="shared" si="119"/>
        <v>0</v>
      </c>
      <c r="AL655">
        <f t="shared" si="114"/>
        <v>0</v>
      </c>
      <c r="AM655">
        <f t="shared" si="116"/>
        <v>0.10799999999999998</v>
      </c>
      <c r="AN655">
        <v>0.45633681974951901</v>
      </c>
      <c r="AO655">
        <v>42.293146420274297</v>
      </c>
      <c r="AP655">
        <v>0.89200000000000002</v>
      </c>
      <c r="AQ655">
        <v>2340</v>
      </c>
      <c r="AR655">
        <v>25.995251133833101</v>
      </c>
      <c r="AS655">
        <v>91.211588946368593</v>
      </c>
      <c r="AT655">
        <v>-61.433592036191797</v>
      </c>
      <c r="AU655">
        <v>203.56119297376799</v>
      </c>
      <c r="AV655">
        <v>27.177769104539699</v>
      </c>
      <c r="AW655">
        <v>0.42</v>
      </c>
      <c r="AX655">
        <v>-21.655597201741401</v>
      </c>
      <c r="AY655">
        <v>60.030641613790102</v>
      </c>
      <c r="AZ655">
        <v>-117.903732114966</v>
      </c>
      <c r="BA655">
        <v>34.395454392120897</v>
      </c>
      <c r="BB655">
        <v>10.4811439696383</v>
      </c>
      <c r="BC655">
        <v>0.248</v>
      </c>
    </row>
    <row r="656" spans="1:55" x14ac:dyDescent="0.25">
      <c r="A656">
        <v>15</v>
      </c>
      <c r="B656" t="s">
        <v>90</v>
      </c>
      <c r="C656">
        <v>2021</v>
      </c>
      <c r="D656" t="s">
        <v>91</v>
      </c>
      <c r="E656" s="3" t="s">
        <v>92</v>
      </c>
      <c r="F656" s="3" t="s">
        <v>93</v>
      </c>
      <c r="G656" s="1" t="s">
        <v>162</v>
      </c>
      <c r="H656" t="s">
        <v>24</v>
      </c>
      <c r="I656" t="s">
        <v>26</v>
      </c>
      <c r="J656" t="s">
        <v>94</v>
      </c>
      <c r="K656" t="s">
        <v>95</v>
      </c>
      <c r="L656" t="s">
        <v>29</v>
      </c>
      <c r="M656" t="s">
        <v>270</v>
      </c>
      <c r="N656" t="s">
        <v>262</v>
      </c>
      <c r="P656" t="s">
        <v>230</v>
      </c>
      <c r="Q656" t="s">
        <v>507</v>
      </c>
      <c r="R656" t="s">
        <v>75</v>
      </c>
      <c r="S656" t="s">
        <v>75</v>
      </c>
      <c r="T656" t="s">
        <v>250</v>
      </c>
      <c r="U656" t="s">
        <v>253</v>
      </c>
      <c r="V656" t="s">
        <v>40</v>
      </c>
      <c r="W656" t="s">
        <v>251</v>
      </c>
      <c r="Z656">
        <v>214</v>
      </c>
      <c r="AA656" t="s">
        <v>547</v>
      </c>
      <c r="AB656">
        <v>1</v>
      </c>
      <c r="AC656" t="s">
        <v>317</v>
      </c>
      <c r="AD656">
        <v>1</v>
      </c>
      <c r="AF656" t="str">
        <f t="shared" si="115"/>
        <v>disruptive</v>
      </c>
      <c r="AG656" t="str">
        <f t="shared" si="120"/>
        <v>disruptive</v>
      </c>
      <c r="AH656">
        <f t="shared" si="117"/>
        <v>63.655830369687401</v>
      </c>
      <c r="AI656">
        <f t="shared" si="113"/>
        <v>94.713744701185803</v>
      </c>
      <c r="AJ656">
        <f t="shared" si="118"/>
        <v>0</v>
      </c>
      <c r="AK656">
        <f t="shared" si="119"/>
        <v>1</v>
      </c>
      <c r="AL656">
        <f t="shared" si="114"/>
        <v>1</v>
      </c>
      <c r="AM656">
        <f t="shared" si="116"/>
        <v>1.0000000000000009E-3</v>
      </c>
      <c r="AN656">
        <v>-0.111576622691994</v>
      </c>
      <c r="AO656">
        <v>0.31586097045514</v>
      </c>
      <c r="AP656">
        <v>0.999</v>
      </c>
      <c r="AQ656">
        <v>4300</v>
      </c>
      <c r="AR656">
        <v>7.9949558121382402</v>
      </c>
      <c r="AS656">
        <v>25.865922164047198</v>
      </c>
      <c r="AT656">
        <v>-39.003835737443303</v>
      </c>
      <c r="AU656">
        <v>70.230868822647594</v>
      </c>
      <c r="AV656">
        <v>29.141433480540499</v>
      </c>
      <c r="AW656">
        <v>0.59</v>
      </c>
      <c r="AX656">
        <v>31.8279151848437</v>
      </c>
      <c r="AY656">
        <v>47.356872350592901</v>
      </c>
      <c r="AZ656">
        <v>0.26093975384719698</v>
      </c>
      <c r="BA656">
        <v>130.316464666364</v>
      </c>
      <c r="BB656">
        <v>3.9463870770645499</v>
      </c>
      <c r="BC656">
        <v>1E-3</v>
      </c>
    </row>
    <row r="657" spans="1:55" x14ac:dyDescent="0.25">
      <c r="A657">
        <v>15</v>
      </c>
      <c r="B657" t="s">
        <v>90</v>
      </c>
      <c r="C657">
        <v>2021</v>
      </c>
      <c r="D657" t="s">
        <v>91</v>
      </c>
      <c r="E657" s="3" t="s">
        <v>92</v>
      </c>
      <c r="F657" s="3" t="s">
        <v>93</v>
      </c>
      <c r="G657" s="1" t="s">
        <v>162</v>
      </c>
      <c r="H657" t="s">
        <v>24</v>
      </c>
      <c r="I657" t="s">
        <v>26</v>
      </c>
      <c r="J657" t="s">
        <v>94</v>
      </c>
      <c r="K657" t="s">
        <v>95</v>
      </c>
      <c r="L657" t="s">
        <v>29</v>
      </c>
      <c r="M657" t="s">
        <v>270</v>
      </c>
      <c r="N657" t="s">
        <v>262</v>
      </c>
      <c r="P657" t="s">
        <v>230</v>
      </c>
      <c r="Q657" t="s">
        <v>507</v>
      </c>
      <c r="R657" t="s">
        <v>75</v>
      </c>
      <c r="S657" t="s">
        <v>75</v>
      </c>
      <c r="T657" t="s">
        <v>301</v>
      </c>
      <c r="U657" t="s">
        <v>302</v>
      </c>
      <c r="V657" t="s">
        <v>40</v>
      </c>
      <c r="W657" t="s">
        <v>251</v>
      </c>
      <c r="Z657">
        <v>215</v>
      </c>
      <c r="AA657" t="s">
        <v>547</v>
      </c>
      <c r="AB657">
        <v>1</v>
      </c>
      <c r="AC657" t="s">
        <v>317</v>
      </c>
      <c r="AD657">
        <v>1</v>
      </c>
      <c r="AF657" t="str">
        <f t="shared" si="115"/>
        <v>stabilising</v>
      </c>
      <c r="AG657" t="str">
        <f t="shared" si="120"/>
        <v>stabilising</v>
      </c>
      <c r="AH657">
        <f t="shared" si="117"/>
        <v>-4.7531104620315803E-2</v>
      </c>
      <c r="AI657">
        <f t="shared" si="113"/>
        <v>2.0195748165208801E-2</v>
      </c>
      <c r="AJ657">
        <f t="shared" si="118"/>
        <v>0</v>
      </c>
      <c r="AK657">
        <f t="shared" si="119"/>
        <v>1</v>
      </c>
      <c r="AL657">
        <f t="shared" si="114"/>
        <v>1</v>
      </c>
      <c r="AM657">
        <f t="shared" si="116"/>
        <v>2.0000000000000018E-2</v>
      </c>
      <c r="AN657">
        <v>-0.31167918731996702</v>
      </c>
      <c r="AO657">
        <v>0.94125707691190796</v>
      </c>
      <c r="AP657">
        <v>0.98</v>
      </c>
      <c r="AQ657">
        <v>2361</v>
      </c>
      <c r="AR657">
        <v>-1.26470691421815E-2</v>
      </c>
      <c r="AS657">
        <v>2.4355416168635999E-2</v>
      </c>
      <c r="AT657">
        <v>-5.6391769903712002E-2</v>
      </c>
      <c r="AU657">
        <v>4.7691120984382003E-2</v>
      </c>
      <c r="AV657">
        <v>5.9953221470133604</v>
      </c>
      <c r="AW657">
        <v>0.33600000000000002</v>
      </c>
      <c r="AX657">
        <v>-2.3765552310157902E-2</v>
      </c>
      <c r="AY657">
        <v>1.00978740826044E-2</v>
      </c>
      <c r="AZ657">
        <v>-4.7061139975539797E-2</v>
      </c>
      <c r="BA657">
        <v>-1.08305417488737E-2</v>
      </c>
      <c r="BB657">
        <v>4.91748454357261</v>
      </c>
      <c r="BC657">
        <v>1E-3</v>
      </c>
    </row>
    <row r="658" spans="1:55" x14ac:dyDescent="0.25">
      <c r="A658">
        <v>15</v>
      </c>
      <c r="B658" t="s">
        <v>90</v>
      </c>
      <c r="C658">
        <v>2021</v>
      </c>
      <c r="D658" t="s">
        <v>91</v>
      </c>
      <c r="E658" s="3" t="s">
        <v>92</v>
      </c>
      <c r="F658" s="3" t="s">
        <v>93</v>
      </c>
      <c r="G658" s="1" t="s">
        <v>162</v>
      </c>
      <c r="H658" t="s">
        <v>24</v>
      </c>
      <c r="I658" t="s">
        <v>26</v>
      </c>
      <c r="J658" t="s">
        <v>94</v>
      </c>
      <c r="K658" t="s">
        <v>95</v>
      </c>
      <c r="L658" t="s">
        <v>29</v>
      </c>
      <c r="M658" t="s">
        <v>270</v>
      </c>
      <c r="N658" t="s">
        <v>262</v>
      </c>
      <c r="P658" t="s">
        <v>230</v>
      </c>
      <c r="Q658" t="s">
        <v>507</v>
      </c>
      <c r="R658" t="s">
        <v>75</v>
      </c>
      <c r="S658" t="s">
        <v>75</v>
      </c>
      <c r="T658" t="s">
        <v>303</v>
      </c>
      <c r="U658" t="s">
        <v>304</v>
      </c>
      <c r="V658" t="s">
        <v>40</v>
      </c>
      <c r="W658" t="s">
        <v>251</v>
      </c>
      <c r="Z658">
        <v>216</v>
      </c>
      <c r="AA658" t="s">
        <v>547</v>
      </c>
      <c r="AB658">
        <v>1</v>
      </c>
      <c r="AC658" t="s">
        <v>317</v>
      </c>
      <c r="AD658">
        <v>1</v>
      </c>
      <c r="AF658" t="str">
        <f t="shared" si="115"/>
        <v>stabilising</v>
      </c>
      <c r="AG658" t="str">
        <f t="shared" si="120"/>
        <v>stabilising</v>
      </c>
      <c r="AH658">
        <f t="shared" si="117"/>
        <v>-1.3999057865281359E-2</v>
      </c>
      <c r="AI658">
        <f t="shared" si="113"/>
        <v>6.9769709812305205E-4</v>
      </c>
      <c r="AJ658">
        <f t="shared" si="118"/>
        <v>1</v>
      </c>
      <c r="AK658">
        <f t="shared" si="119"/>
        <v>1</v>
      </c>
      <c r="AL658">
        <f t="shared" si="114"/>
        <v>1</v>
      </c>
      <c r="AM658">
        <f t="shared" si="116"/>
        <v>0</v>
      </c>
      <c r="AN658">
        <v>1.44192676809434</v>
      </c>
      <c r="AO658">
        <v>8.0398588974231494E-2</v>
      </c>
      <c r="AP658">
        <v>1</v>
      </c>
      <c r="AQ658">
        <v>2361</v>
      </c>
      <c r="AR658">
        <v>2.0309471768673999E-2</v>
      </c>
      <c r="AS658">
        <v>8.2812566111658496E-4</v>
      </c>
      <c r="AT658">
        <v>1.8851444554457E-2</v>
      </c>
      <c r="AU658">
        <v>2.14429108600598E-2</v>
      </c>
      <c r="AV658">
        <v>6.67091912293633</v>
      </c>
      <c r="AW658">
        <v>1E-3</v>
      </c>
      <c r="AX658">
        <v>-6.9995289326406796E-3</v>
      </c>
      <c r="AY658">
        <v>3.4884854906152603E-4</v>
      </c>
      <c r="AZ658">
        <v>-7.7259926329133997E-3</v>
      </c>
      <c r="BA658">
        <v>-6.3796626345720099E-3</v>
      </c>
      <c r="BB658">
        <v>17.1119385699246</v>
      </c>
      <c r="BC658">
        <v>1E-3</v>
      </c>
    </row>
    <row r="659" spans="1:55" x14ac:dyDescent="0.25">
      <c r="A659">
        <v>15</v>
      </c>
      <c r="B659" t="s">
        <v>90</v>
      </c>
      <c r="C659">
        <v>2021</v>
      </c>
      <c r="D659" t="s">
        <v>91</v>
      </c>
      <c r="E659" s="3" t="s">
        <v>92</v>
      </c>
      <c r="F659" s="3" t="s">
        <v>93</v>
      </c>
      <c r="G659" s="1" t="s">
        <v>162</v>
      </c>
      <c r="H659" t="s">
        <v>24</v>
      </c>
      <c r="I659" t="s">
        <v>26</v>
      </c>
      <c r="J659" t="s">
        <v>94</v>
      </c>
      <c r="K659" t="s">
        <v>95</v>
      </c>
      <c r="L659" t="s">
        <v>29</v>
      </c>
      <c r="M659" t="s">
        <v>271</v>
      </c>
      <c r="N659" t="s">
        <v>262</v>
      </c>
      <c r="P659" t="s">
        <v>230</v>
      </c>
      <c r="Q659" t="s">
        <v>507</v>
      </c>
      <c r="R659" t="s">
        <v>75</v>
      </c>
      <c r="S659" t="s">
        <v>75</v>
      </c>
      <c r="T659" t="s">
        <v>299</v>
      </c>
      <c r="U659" t="s">
        <v>305</v>
      </c>
      <c r="V659" t="s">
        <v>40</v>
      </c>
      <c r="W659" t="s">
        <v>251</v>
      </c>
      <c r="Z659">
        <v>217</v>
      </c>
      <c r="AA659" t="s">
        <v>547</v>
      </c>
      <c r="AB659">
        <v>1</v>
      </c>
      <c r="AC659" t="s">
        <v>317</v>
      </c>
      <c r="AD659">
        <v>1</v>
      </c>
      <c r="AF659" t="str">
        <f t="shared" si="115"/>
        <v>disruptive</v>
      </c>
      <c r="AG659" t="str">
        <f t="shared" si="120"/>
        <v>disruptive</v>
      </c>
      <c r="AH659">
        <f t="shared" si="117"/>
        <v>971.59848438925997</v>
      </c>
      <c r="AI659">
        <f t="shared" si="113"/>
        <v>1976.492270169676</v>
      </c>
      <c r="AJ659">
        <f t="shared" si="118"/>
        <v>1</v>
      </c>
      <c r="AK659">
        <f t="shared" si="119"/>
        <v>1</v>
      </c>
      <c r="AL659">
        <f t="shared" si="114"/>
        <v>1</v>
      </c>
      <c r="AM659">
        <f t="shared" si="116"/>
        <v>2.6000000000000023E-2</v>
      </c>
      <c r="AN659">
        <v>-0.5314118517327</v>
      </c>
      <c r="AO659">
        <v>2.6655603414262301</v>
      </c>
      <c r="AP659">
        <v>0.97399999999999998</v>
      </c>
      <c r="AQ659">
        <v>1546</v>
      </c>
      <c r="AR659">
        <v>523.46080591165901</v>
      </c>
      <c r="AS659">
        <v>1080.34991111729</v>
      </c>
      <c r="AT659">
        <v>-37.831524501772897</v>
      </c>
      <c r="AU659">
        <v>3105.5224736629202</v>
      </c>
      <c r="AV659">
        <v>5.9812330018967703</v>
      </c>
      <c r="AW659">
        <v>3.4000000000000002E-2</v>
      </c>
      <c r="AX659">
        <v>485.79924219462998</v>
      </c>
      <c r="AY659">
        <v>988.24613508483799</v>
      </c>
      <c r="AZ659">
        <v>-0.32779446063796103</v>
      </c>
      <c r="BA659">
        <v>2703.0826399555399</v>
      </c>
      <c r="BB659">
        <v>6.1503864092129499</v>
      </c>
      <c r="BC659">
        <v>0.01</v>
      </c>
    </row>
    <row r="660" spans="1:55" x14ac:dyDescent="0.25">
      <c r="A660">
        <v>15</v>
      </c>
      <c r="B660" t="s">
        <v>90</v>
      </c>
      <c r="C660">
        <v>2021</v>
      </c>
      <c r="D660" t="s">
        <v>91</v>
      </c>
      <c r="E660" s="3" t="s">
        <v>92</v>
      </c>
      <c r="F660" s="3" t="s">
        <v>93</v>
      </c>
      <c r="G660" s="1" t="s">
        <v>162</v>
      </c>
      <c r="H660" t="s">
        <v>24</v>
      </c>
      <c r="I660" t="s">
        <v>26</v>
      </c>
      <c r="J660" t="s">
        <v>94</v>
      </c>
      <c r="K660" t="s">
        <v>95</v>
      </c>
      <c r="L660" t="s">
        <v>29</v>
      </c>
      <c r="M660" t="s">
        <v>271</v>
      </c>
      <c r="N660" t="s">
        <v>262</v>
      </c>
      <c r="P660" t="s">
        <v>230</v>
      </c>
      <c r="Q660" t="s">
        <v>507</v>
      </c>
      <c r="R660" t="s">
        <v>75</v>
      </c>
      <c r="S660" t="s">
        <v>75</v>
      </c>
      <c r="T660" t="s">
        <v>300</v>
      </c>
      <c r="U660" t="s">
        <v>306</v>
      </c>
      <c r="V660" t="s">
        <v>40</v>
      </c>
      <c r="W660" t="s">
        <v>251</v>
      </c>
      <c r="Z660">
        <v>218</v>
      </c>
      <c r="AA660" t="s">
        <v>547</v>
      </c>
      <c r="AB660">
        <v>1</v>
      </c>
      <c r="AC660" t="s">
        <v>317</v>
      </c>
      <c r="AD660">
        <v>1</v>
      </c>
      <c r="AF660" t="str">
        <f t="shared" si="115"/>
        <v>NA</v>
      </c>
      <c r="AG660" t="str">
        <f t="shared" si="120"/>
        <v>NA</v>
      </c>
      <c r="AH660" t="str">
        <f t="shared" si="117"/>
        <v>NA</v>
      </c>
      <c r="AI660" t="str">
        <f t="shared" si="113"/>
        <v>NA</v>
      </c>
      <c r="AJ660">
        <f t="shared" si="118"/>
        <v>0</v>
      </c>
      <c r="AK660">
        <f t="shared" si="119"/>
        <v>0</v>
      </c>
      <c r="AL660">
        <f t="shared" si="114"/>
        <v>0</v>
      </c>
      <c r="AM660">
        <f t="shared" si="116"/>
        <v>0.11699999999999999</v>
      </c>
      <c r="AN660">
        <v>0.47927811331519699</v>
      </c>
      <c r="AO660">
        <v>56.420559919471202</v>
      </c>
      <c r="AP660">
        <v>0.88300000000000001</v>
      </c>
      <c r="AQ660">
        <v>2340</v>
      </c>
      <c r="AR660">
        <v>1301.9158845253901</v>
      </c>
      <c r="AS660">
        <v>2789.0912528087802</v>
      </c>
      <c r="AT660">
        <v>-3092.0166763124298</v>
      </c>
      <c r="AU660">
        <v>7917.8531801269501</v>
      </c>
      <c r="AV660">
        <v>17.715036160855799</v>
      </c>
      <c r="AW660">
        <v>0.39400000000000002</v>
      </c>
      <c r="AX660">
        <v>-1091.90628335067</v>
      </c>
      <c r="AY660">
        <v>1847.11112242894</v>
      </c>
      <c r="AZ660">
        <v>-6399.1228909121301</v>
      </c>
      <c r="BA660">
        <v>369.01022143923501</v>
      </c>
      <c r="BB660">
        <v>8.6313309706570802</v>
      </c>
      <c r="BC660">
        <v>0.27200000000000002</v>
      </c>
    </row>
    <row r="661" spans="1:55" x14ac:dyDescent="0.25">
      <c r="A661">
        <v>15</v>
      </c>
      <c r="B661" t="s">
        <v>90</v>
      </c>
      <c r="C661">
        <v>2021</v>
      </c>
      <c r="D661" t="s">
        <v>91</v>
      </c>
      <c r="E661" s="3" t="s">
        <v>92</v>
      </c>
      <c r="F661" s="3" t="s">
        <v>93</v>
      </c>
      <c r="G661" s="1" t="s">
        <v>162</v>
      </c>
      <c r="H661" t="s">
        <v>24</v>
      </c>
      <c r="I661" t="s">
        <v>26</v>
      </c>
      <c r="J661" t="s">
        <v>94</v>
      </c>
      <c r="K661" t="s">
        <v>95</v>
      </c>
      <c r="L661" t="s">
        <v>29</v>
      </c>
      <c r="M661" t="s">
        <v>271</v>
      </c>
      <c r="N661" t="s">
        <v>262</v>
      </c>
      <c r="P661" t="s">
        <v>230</v>
      </c>
      <c r="Q661" t="s">
        <v>507</v>
      </c>
      <c r="R661" t="s">
        <v>75</v>
      </c>
      <c r="S661" t="s">
        <v>75</v>
      </c>
      <c r="T661" t="s">
        <v>250</v>
      </c>
      <c r="U661" t="s">
        <v>253</v>
      </c>
      <c r="V661" t="s">
        <v>40</v>
      </c>
      <c r="W661" t="s">
        <v>251</v>
      </c>
      <c r="Z661">
        <v>219</v>
      </c>
      <c r="AA661" t="s">
        <v>547</v>
      </c>
      <c r="AB661">
        <v>1</v>
      </c>
      <c r="AC661" t="s">
        <v>317</v>
      </c>
      <c r="AD661">
        <v>1</v>
      </c>
      <c r="AF661" t="str">
        <f t="shared" si="115"/>
        <v>disruptive</v>
      </c>
      <c r="AG661" t="str">
        <f t="shared" si="120"/>
        <v>disruptive</v>
      </c>
      <c r="AH661">
        <f t="shared" si="117"/>
        <v>16.708912646230441</v>
      </c>
      <c r="AI661">
        <f t="shared" si="113"/>
        <v>19.196707622308619</v>
      </c>
      <c r="AJ661">
        <f t="shared" si="118"/>
        <v>0</v>
      </c>
      <c r="AK661">
        <f t="shared" si="119"/>
        <v>1</v>
      </c>
      <c r="AL661">
        <f t="shared" si="114"/>
        <v>1</v>
      </c>
      <c r="AM661">
        <f t="shared" si="116"/>
        <v>0</v>
      </c>
      <c r="AN661">
        <v>-0.110149809654495</v>
      </c>
      <c r="AO661">
        <v>0.24936751757267001</v>
      </c>
      <c r="AP661">
        <v>1</v>
      </c>
      <c r="AQ661">
        <v>4300</v>
      </c>
      <c r="AR661">
        <v>1.95259896401285</v>
      </c>
      <c r="AS661">
        <v>5.27904456715327</v>
      </c>
      <c r="AT661">
        <v>-8.7673569891776406</v>
      </c>
      <c r="AU661">
        <v>13.6468478479655</v>
      </c>
      <c r="AV661">
        <v>31.588182910452598</v>
      </c>
      <c r="AW661">
        <v>0.54800000000000004</v>
      </c>
      <c r="AX661">
        <v>8.3544563231152207</v>
      </c>
      <c r="AY661">
        <v>9.5983538111543094</v>
      </c>
      <c r="AZ661">
        <v>0.11169494165369501</v>
      </c>
      <c r="BA661">
        <v>28.395382669212299</v>
      </c>
      <c r="BB661">
        <v>4.8211449912338802</v>
      </c>
      <c r="BC661">
        <v>1E-3</v>
      </c>
    </row>
    <row r="662" spans="1:55" x14ac:dyDescent="0.25">
      <c r="A662">
        <v>15</v>
      </c>
      <c r="B662" t="s">
        <v>90</v>
      </c>
      <c r="C662">
        <v>2021</v>
      </c>
      <c r="D662" t="s">
        <v>91</v>
      </c>
      <c r="E662" s="3" t="s">
        <v>92</v>
      </c>
      <c r="F662" s="3" t="s">
        <v>93</v>
      </c>
      <c r="G662" s="1" t="s">
        <v>162</v>
      </c>
      <c r="H662" t="s">
        <v>24</v>
      </c>
      <c r="I662" t="s">
        <v>26</v>
      </c>
      <c r="J662" t="s">
        <v>94</v>
      </c>
      <c r="K662" t="s">
        <v>95</v>
      </c>
      <c r="L662" t="s">
        <v>29</v>
      </c>
      <c r="M662" t="s">
        <v>271</v>
      </c>
      <c r="N662" t="s">
        <v>262</v>
      </c>
      <c r="P662" t="s">
        <v>230</v>
      </c>
      <c r="Q662" t="s">
        <v>507</v>
      </c>
      <c r="R662" t="s">
        <v>75</v>
      </c>
      <c r="S662" t="s">
        <v>75</v>
      </c>
      <c r="T662" t="s">
        <v>301</v>
      </c>
      <c r="U662" t="s">
        <v>302</v>
      </c>
      <c r="V662" t="s">
        <v>40</v>
      </c>
      <c r="W662" t="s">
        <v>251</v>
      </c>
      <c r="Z662">
        <v>220</v>
      </c>
      <c r="AA662" t="s">
        <v>547</v>
      </c>
      <c r="AB662">
        <v>1</v>
      </c>
      <c r="AC662" t="s">
        <v>317</v>
      </c>
      <c r="AD662">
        <v>1</v>
      </c>
      <c r="AF662" t="str">
        <f t="shared" si="115"/>
        <v>NA</v>
      </c>
      <c r="AG662" t="str">
        <f t="shared" si="120"/>
        <v>NA</v>
      </c>
      <c r="AH662" t="str">
        <f t="shared" si="117"/>
        <v>NA</v>
      </c>
      <c r="AI662" t="str">
        <f t="shared" si="113"/>
        <v>NA</v>
      </c>
      <c r="AJ662">
        <f t="shared" si="118"/>
        <v>0</v>
      </c>
      <c r="AK662">
        <f t="shared" si="119"/>
        <v>0</v>
      </c>
      <c r="AL662">
        <f t="shared" si="114"/>
        <v>1</v>
      </c>
      <c r="AM662">
        <f t="shared" si="116"/>
        <v>2.4000000000000021E-2</v>
      </c>
      <c r="AN662">
        <v>0.92318683046497096</v>
      </c>
      <c r="AO662">
        <v>1.36721200222733</v>
      </c>
      <c r="AP662">
        <v>0.97599999999999998</v>
      </c>
      <c r="AQ662">
        <v>2361</v>
      </c>
      <c r="AR662">
        <v>3.1174350725726101E-2</v>
      </c>
      <c r="AS662">
        <v>2.0999349093818301E-2</v>
      </c>
      <c r="AT662">
        <v>-5.9047417307738197E-3</v>
      </c>
      <c r="AU662">
        <v>6.0709929268341498E-2</v>
      </c>
      <c r="AV662">
        <v>3.4885291477638098</v>
      </c>
      <c r="AW662">
        <v>0.17</v>
      </c>
      <c r="AX662">
        <v>-1.91592732586735E-2</v>
      </c>
      <c r="AY662">
        <v>6.8565590478161702E-3</v>
      </c>
      <c r="AZ662">
        <v>-2.7253561755060201E-2</v>
      </c>
      <c r="BA662">
        <v>-1.1397742855479001E-3</v>
      </c>
      <c r="BB662">
        <v>5.6154015394102803</v>
      </c>
      <c r="BC662">
        <v>8.2000000000000003E-2</v>
      </c>
    </row>
    <row r="663" spans="1:55" x14ac:dyDescent="0.25">
      <c r="A663">
        <v>15</v>
      </c>
      <c r="B663" t="s">
        <v>90</v>
      </c>
      <c r="C663">
        <v>2021</v>
      </c>
      <c r="D663" t="s">
        <v>91</v>
      </c>
      <c r="E663" s="3" t="s">
        <v>92</v>
      </c>
      <c r="F663" s="3" t="s">
        <v>93</v>
      </c>
      <c r="G663" s="1" t="s">
        <v>162</v>
      </c>
      <c r="H663" t="s">
        <v>24</v>
      </c>
      <c r="I663" t="s">
        <v>26</v>
      </c>
      <c r="J663" t="s">
        <v>94</v>
      </c>
      <c r="K663" t="s">
        <v>95</v>
      </c>
      <c r="L663" t="s">
        <v>29</v>
      </c>
      <c r="M663" t="s">
        <v>271</v>
      </c>
      <c r="N663" t="s">
        <v>262</v>
      </c>
      <c r="P663" t="s">
        <v>230</v>
      </c>
      <c r="Q663" t="s">
        <v>507</v>
      </c>
      <c r="R663" t="s">
        <v>75</v>
      </c>
      <c r="S663" t="s">
        <v>75</v>
      </c>
      <c r="T663" t="s">
        <v>303</v>
      </c>
      <c r="U663" t="s">
        <v>304</v>
      </c>
      <c r="V663" t="s">
        <v>40</v>
      </c>
      <c r="W663" t="s">
        <v>251</v>
      </c>
      <c r="Z663">
        <v>221</v>
      </c>
      <c r="AA663" t="s">
        <v>547</v>
      </c>
      <c r="AB663">
        <v>1</v>
      </c>
      <c r="AC663" t="s">
        <v>317</v>
      </c>
      <c r="AD663">
        <v>1</v>
      </c>
      <c r="AF663" t="str">
        <f t="shared" si="115"/>
        <v>positive directional</v>
      </c>
      <c r="AG663" t="str">
        <f t="shared" si="120"/>
        <v>stabilising</v>
      </c>
      <c r="AH663">
        <f t="shared" si="117"/>
        <v>5.7356973949489E-2</v>
      </c>
      <c r="AI663">
        <f t="shared" si="113"/>
        <v>2.71531495780419E-2</v>
      </c>
      <c r="AJ663">
        <f t="shared" si="118"/>
        <v>1</v>
      </c>
      <c r="AK663">
        <f t="shared" si="119"/>
        <v>1</v>
      </c>
      <c r="AL663">
        <f t="shared" si="114"/>
        <v>0</v>
      </c>
      <c r="AM663">
        <f t="shared" si="116"/>
        <v>0.10399999999999998</v>
      </c>
      <c r="AN663">
        <v>1.37173018256817</v>
      </c>
      <c r="AO663">
        <v>9.70222854870687</v>
      </c>
      <c r="AP663">
        <v>0.89600000000000002</v>
      </c>
      <c r="AQ663">
        <v>2361</v>
      </c>
      <c r="AR663">
        <v>5.7356973949489E-2</v>
      </c>
      <c r="AS663">
        <v>2.71531495780419E-2</v>
      </c>
      <c r="AT663">
        <v>6.3047042494872602E-3</v>
      </c>
      <c r="AU663">
        <v>9.8412900530092898E-2</v>
      </c>
      <c r="AV663">
        <v>2.0794562882732999</v>
      </c>
      <c r="AW663">
        <v>4.0000000000000001E-3</v>
      </c>
      <c r="AX663">
        <v>-2.1725321671091698E-2</v>
      </c>
      <c r="AY663">
        <v>8.1561588597513102E-3</v>
      </c>
      <c r="AZ663">
        <v>-3.5079619323369102E-2</v>
      </c>
      <c r="BA663">
        <v>-2.5673497657408002E-3</v>
      </c>
      <c r="BB663">
        <v>14.171456667239299</v>
      </c>
      <c r="BC663">
        <v>3.7999999999999999E-2</v>
      </c>
    </row>
    <row r="664" spans="1:55" x14ac:dyDescent="0.25">
      <c r="A664">
        <v>15</v>
      </c>
      <c r="B664" t="s">
        <v>90</v>
      </c>
      <c r="C664">
        <v>2021</v>
      </c>
      <c r="D664" t="s">
        <v>91</v>
      </c>
      <c r="E664" s="3" t="s">
        <v>92</v>
      </c>
      <c r="F664" s="3" t="s">
        <v>93</v>
      </c>
      <c r="G664" s="1" t="s">
        <v>162</v>
      </c>
      <c r="H664" t="s">
        <v>24</v>
      </c>
      <c r="I664" t="s">
        <v>26</v>
      </c>
      <c r="J664" t="s">
        <v>94</v>
      </c>
      <c r="K664" t="s">
        <v>95</v>
      </c>
      <c r="L664" t="s">
        <v>29</v>
      </c>
      <c r="M664" t="s">
        <v>272</v>
      </c>
      <c r="N664" t="s">
        <v>262</v>
      </c>
      <c r="P664" t="s">
        <v>230</v>
      </c>
      <c r="Q664" t="s">
        <v>507</v>
      </c>
      <c r="R664" t="s">
        <v>75</v>
      </c>
      <c r="S664" t="s">
        <v>75</v>
      </c>
      <c r="T664" t="s">
        <v>299</v>
      </c>
      <c r="U664" t="s">
        <v>305</v>
      </c>
      <c r="V664" t="s">
        <v>40</v>
      </c>
      <c r="W664" t="s">
        <v>251</v>
      </c>
      <c r="Z664">
        <v>222</v>
      </c>
      <c r="AA664" t="s">
        <v>547</v>
      </c>
      <c r="AB664">
        <v>1</v>
      </c>
      <c r="AC664" t="s">
        <v>317</v>
      </c>
      <c r="AD664">
        <v>1</v>
      </c>
      <c r="AF664" t="str">
        <f t="shared" si="115"/>
        <v>disruptive</v>
      </c>
      <c r="AG664" t="str">
        <f t="shared" si="120"/>
        <v>disruptive</v>
      </c>
      <c r="AH664">
        <f t="shared" si="117"/>
        <v>27405.988741614601</v>
      </c>
      <c r="AI664">
        <f t="shared" si="113"/>
        <v>45927.030627788597</v>
      </c>
      <c r="AJ664">
        <f t="shared" si="118"/>
        <v>1</v>
      </c>
      <c r="AK664">
        <f t="shared" si="119"/>
        <v>1</v>
      </c>
      <c r="AL664">
        <f t="shared" si="114"/>
        <v>1</v>
      </c>
      <c r="AM664">
        <f t="shared" si="116"/>
        <v>2.5000000000000022E-2</v>
      </c>
      <c r="AN664">
        <v>-0.51923023719006201</v>
      </c>
      <c r="AO664">
        <v>1.2309243265282199</v>
      </c>
      <c r="AP664">
        <v>0.97499999999999998</v>
      </c>
      <c r="AQ664">
        <v>1546</v>
      </c>
      <c r="AR664">
        <v>14072.554819576</v>
      </c>
      <c r="AS664">
        <v>24333.065799194501</v>
      </c>
      <c r="AT664">
        <v>-1232.322768584</v>
      </c>
      <c r="AU664">
        <v>68423.800862137607</v>
      </c>
      <c r="AV664">
        <v>3.4061190338224598</v>
      </c>
      <c r="AW664">
        <v>0.03</v>
      </c>
      <c r="AX664">
        <v>13702.994370807301</v>
      </c>
      <c r="AY664">
        <v>22963.515313894299</v>
      </c>
      <c r="AZ664">
        <v>-0.410530925336616</v>
      </c>
      <c r="BA664">
        <v>66397.277506654806</v>
      </c>
      <c r="BB664">
        <v>4.1940799135242797</v>
      </c>
      <c r="BC664">
        <v>0.01</v>
      </c>
    </row>
    <row r="665" spans="1:55" x14ac:dyDescent="0.25">
      <c r="A665">
        <v>15</v>
      </c>
      <c r="B665" t="s">
        <v>90</v>
      </c>
      <c r="C665">
        <v>2021</v>
      </c>
      <c r="D665" t="s">
        <v>91</v>
      </c>
      <c r="E665" s="3" t="s">
        <v>92</v>
      </c>
      <c r="F665" s="3" t="s">
        <v>93</v>
      </c>
      <c r="G665" s="1" t="s">
        <v>162</v>
      </c>
      <c r="H665" t="s">
        <v>24</v>
      </c>
      <c r="I665" t="s">
        <v>26</v>
      </c>
      <c r="J665" t="s">
        <v>94</v>
      </c>
      <c r="K665" t="s">
        <v>95</v>
      </c>
      <c r="L665" t="s">
        <v>29</v>
      </c>
      <c r="M665" t="s">
        <v>272</v>
      </c>
      <c r="N665" t="s">
        <v>262</v>
      </c>
      <c r="P665" t="s">
        <v>230</v>
      </c>
      <c r="Q665" t="s">
        <v>507</v>
      </c>
      <c r="R665" t="s">
        <v>75</v>
      </c>
      <c r="S665" t="s">
        <v>75</v>
      </c>
      <c r="T665" t="s">
        <v>300</v>
      </c>
      <c r="U665" t="s">
        <v>306</v>
      </c>
      <c r="V665" t="s">
        <v>40</v>
      </c>
      <c r="W665" t="s">
        <v>251</v>
      </c>
      <c r="Z665">
        <v>223</v>
      </c>
      <c r="AA665" t="s">
        <v>547</v>
      </c>
      <c r="AB665">
        <v>1</v>
      </c>
      <c r="AC665" t="s">
        <v>317</v>
      </c>
      <c r="AD665">
        <v>1</v>
      </c>
      <c r="AF665" t="str">
        <f t="shared" si="115"/>
        <v>NA</v>
      </c>
      <c r="AG665" t="str">
        <f t="shared" si="120"/>
        <v>NA</v>
      </c>
      <c r="AH665" t="str">
        <f t="shared" si="117"/>
        <v>NA</v>
      </c>
      <c r="AI665" t="str">
        <f t="shared" si="113"/>
        <v>NA</v>
      </c>
      <c r="AJ665">
        <f t="shared" si="118"/>
        <v>0</v>
      </c>
      <c r="AK665">
        <f t="shared" si="119"/>
        <v>0</v>
      </c>
      <c r="AL665">
        <f t="shared" si="114"/>
        <v>0</v>
      </c>
      <c r="AM665">
        <f t="shared" si="116"/>
        <v>0.10499999999999998</v>
      </c>
      <c r="AN665">
        <v>0.474964295301044</v>
      </c>
      <c r="AO665">
        <v>15.267165976016599</v>
      </c>
      <c r="AP665">
        <v>0.89500000000000002</v>
      </c>
      <c r="AQ665">
        <v>2340</v>
      </c>
      <c r="AR665">
        <v>14.433929719084301</v>
      </c>
      <c r="AS665">
        <v>38.643734044680002</v>
      </c>
      <c r="AT665">
        <v>-20.5634560752951</v>
      </c>
      <c r="AU665">
        <v>110.370780382936</v>
      </c>
      <c r="AV665">
        <v>29.750321020914701</v>
      </c>
      <c r="AW665">
        <v>0.35199999999999998</v>
      </c>
      <c r="AX665">
        <v>-11.7960128473776</v>
      </c>
      <c r="AY665">
        <v>27.4388764870721</v>
      </c>
      <c r="AZ665">
        <v>-73.976961739550504</v>
      </c>
      <c r="BA665">
        <v>18.5178794741514</v>
      </c>
      <c r="BB665">
        <v>24.001529738809701</v>
      </c>
      <c r="BC665">
        <v>0.26200000000000001</v>
      </c>
    </row>
    <row r="666" spans="1:55" x14ac:dyDescent="0.25">
      <c r="A666">
        <v>15</v>
      </c>
      <c r="B666" t="s">
        <v>90</v>
      </c>
      <c r="C666">
        <v>2021</v>
      </c>
      <c r="D666" t="s">
        <v>91</v>
      </c>
      <c r="E666" s="3" t="s">
        <v>92</v>
      </c>
      <c r="F666" s="3" t="s">
        <v>93</v>
      </c>
      <c r="G666" s="1" t="s">
        <v>162</v>
      </c>
      <c r="H666" t="s">
        <v>24</v>
      </c>
      <c r="I666" t="s">
        <v>26</v>
      </c>
      <c r="J666" t="s">
        <v>94</v>
      </c>
      <c r="K666" t="s">
        <v>95</v>
      </c>
      <c r="L666" t="s">
        <v>29</v>
      </c>
      <c r="M666" t="s">
        <v>272</v>
      </c>
      <c r="N666" t="s">
        <v>262</v>
      </c>
      <c r="P666" t="s">
        <v>230</v>
      </c>
      <c r="Q666" t="s">
        <v>507</v>
      </c>
      <c r="R666" t="s">
        <v>75</v>
      </c>
      <c r="S666" t="s">
        <v>75</v>
      </c>
      <c r="T666" t="s">
        <v>250</v>
      </c>
      <c r="U666" t="s">
        <v>253</v>
      </c>
      <c r="V666" t="s">
        <v>40</v>
      </c>
      <c r="W666" t="s">
        <v>251</v>
      </c>
      <c r="Z666">
        <v>224</v>
      </c>
      <c r="AA666" t="s">
        <v>547</v>
      </c>
      <c r="AB666">
        <v>1</v>
      </c>
      <c r="AC666" t="s">
        <v>317</v>
      </c>
      <c r="AD666">
        <v>1</v>
      </c>
      <c r="AF666" t="str">
        <f t="shared" si="115"/>
        <v>disruptive</v>
      </c>
      <c r="AG666" t="str">
        <f t="shared" si="120"/>
        <v>disruptive</v>
      </c>
      <c r="AH666">
        <f t="shared" si="117"/>
        <v>10.610679852498119</v>
      </c>
      <c r="AI666">
        <f t="shared" si="113"/>
        <v>14.12649183129972</v>
      </c>
      <c r="AJ666">
        <f t="shared" si="118"/>
        <v>0</v>
      </c>
      <c r="AK666">
        <f t="shared" si="119"/>
        <v>1</v>
      </c>
      <c r="AL666">
        <f t="shared" si="114"/>
        <v>1</v>
      </c>
      <c r="AM666">
        <f t="shared" si="116"/>
        <v>1.0000000000000009E-3</v>
      </c>
      <c r="AN666">
        <v>-0.10556387344236599</v>
      </c>
      <c r="AO666">
        <v>0.28931013135656197</v>
      </c>
      <c r="AP666">
        <v>0.999</v>
      </c>
      <c r="AQ666">
        <v>4300</v>
      </c>
      <c r="AR666">
        <v>1.1452200259993801</v>
      </c>
      <c r="AS666">
        <v>3.5517348171844998</v>
      </c>
      <c r="AT666">
        <v>-4.6925488687848</v>
      </c>
      <c r="AU666">
        <v>8.7324022201937606</v>
      </c>
      <c r="AV666">
        <v>44.068411271085601</v>
      </c>
      <c r="AW666">
        <v>0.59599999999999997</v>
      </c>
      <c r="AX666">
        <v>5.3053399262490597</v>
      </c>
      <c r="AY666">
        <v>7.0632459156498602</v>
      </c>
      <c r="AZ666">
        <v>9.5344074230524697E-2</v>
      </c>
      <c r="BA666">
        <v>20.734465682049599</v>
      </c>
      <c r="BB666">
        <v>4.6558859066234897</v>
      </c>
      <c r="BC666">
        <v>1E-3</v>
      </c>
    </row>
    <row r="667" spans="1:55" x14ac:dyDescent="0.25">
      <c r="A667">
        <v>15</v>
      </c>
      <c r="B667" t="s">
        <v>90</v>
      </c>
      <c r="C667">
        <v>2021</v>
      </c>
      <c r="D667" t="s">
        <v>91</v>
      </c>
      <c r="E667" s="3" t="s">
        <v>92</v>
      </c>
      <c r="F667" s="3" t="s">
        <v>93</v>
      </c>
      <c r="G667" s="1" t="s">
        <v>162</v>
      </c>
      <c r="H667" t="s">
        <v>24</v>
      </c>
      <c r="I667" t="s">
        <v>26</v>
      </c>
      <c r="J667" t="s">
        <v>94</v>
      </c>
      <c r="K667" t="s">
        <v>95</v>
      </c>
      <c r="L667" t="s">
        <v>29</v>
      </c>
      <c r="M667" t="s">
        <v>272</v>
      </c>
      <c r="N667" t="s">
        <v>262</v>
      </c>
      <c r="P667" t="s">
        <v>230</v>
      </c>
      <c r="Q667" t="s">
        <v>507</v>
      </c>
      <c r="R667" t="s">
        <v>75</v>
      </c>
      <c r="S667" t="s">
        <v>75</v>
      </c>
      <c r="T667" t="s">
        <v>301</v>
      </c>
      <c r="U667" t="s">
        <v>302</v>
      </c>
      <c r="V667" t="s">
        <v>40</v>
      </c>
      <c r="W667" t="s">
        <v>251</v>
      </c>
      <c r="Z667">
        <v>225</v>
      </c>
      <c r="AA667" t="s">
        <v>547</v>
      </c>
      <c r="AB667">
        <v>1</v>
      </c>
      <c r="AC667" t="s">
        <v>317</v>
      </c>
      <c r="AD667">
        <v>1</v>
      </c>
      <c r="AF667" t="str">
        <f t="shared" ref="AF667:AF730" si="121">IF(AR667="NA","MISSING DATA",IF(AK667,IF(AL667,IF(AX667&lt;0,"stabilising","disruptive"),IF(AJ667,IF(AR667&gt;0,"positive directional","negative directional"),"not in range")),IF(AJ667,IF(AR667&gt;0,"positive directional","negative directional"),"NA")))</f>
        <v>positive directional</v>
      </c>
      <c r="AG667" t="str">
        <f t="shared" si="120"/>
        <v>positive directional</v>
      </c>
      <c r="AH667">
        <f t="shared" si="117"/>
        <v>7.3720930603981202E-2</v>
      </c>
      <c r="AI667">
        <f t="shared" si="113"/>
        <v>1.93772689389487E-2</v>
      </c>
      <c r="AJ667">
        <f t="shared" si="118"/>
        <v>1</v>
      </c>
      <c r="AK667">
        <f t="shared" si="119"/>
        <v>0</v>
      </c>
      <c r="AL667">
        <f t="shared" si="114"/>
        <v>0</v>
      </c>
      <c r="AM667">
        <f t="shared" si="116"/>
        <v>0.499</v>
      </c>
      <c r="AN667">
        <v>2.9062932877902701</v>
      </c>
      <c r="AO667">
        <v>205.360639852291</v>
      </c>
      <c r="AP667">
        <v>0.501</v>
      </c>
      <c r="AQ667">
        <v>2361</v>
      </c>
      <c r="AR667">
        <v>7.3720930603981202E-2</v>
      </c>
      <c r="AS667">
        <v>1.93772689389487E-2</v>
      </c>
      <c r="AT667">
        <v>3.3576737652765601E-2</v>
      </c>
      <c r="AU667">
        <v>0.105075147257594</v>
      </c>
      <c r="AV667">
        <v>6.3281827325535103</v>
      </c>
      <c r="AW667">
        <v>1E-3</v>
      </c>
      <c r="AX667">
        <v>-1.48123791952821E-2</v>
      </c>
      <c r="AY667">
        <v>9.8518100961596106E-3</v>
      </c>
      <c r="AZ667">
        <v>-3.7238098302623299E-2</v>
      </c>
      <c r="BA667">
        <v>9.6605850558262297E-4</v>
      </c>
      <c r="BB667">
        <v>5.0904962910080496</v>
      </c>
      <c r="BC667">
        <v>5.1999999999999998E-2</v>
      </c>
    </row>
    <row r="668" spans="1:55" x14ac:dyDescent="0.25">
      <c r="A668">
        <v>15</v>
      </c>
      <c r="B668" t="s">
        <v>90</v>
      </c>
      <c r="C668">
        <v>2021</v>
      </c>
      <c r="D668" t="s">
        <v>91</v>
      </c>
      <c r="E668" s="3" t="s">
        <v>92</v>
      </c>
      <c r="F668" s="3" t="s">
        <v>93</v>
      </c>
      <c r="G668" s="1" t="s">
        <v>162</v>
      </c>
      <c r="H668" t="s">
        <v>24</v>
      </c>
      <c r="I668" t="s">
        <v>26</v>
      </c>
      <c r="J668" t="s">
        <v>94</v>
      </c>
      <c r="K668" t="s">
        <v>95</v>
      </c>
      <c r="L668" t="s">
        <v>29</v>
      </c>
      <c r="M668" t="s">
        <v>272</v>
      </c>
      <c r="N668" t="s">
        <v>262</v>
      </c>
      <c r="P668" t="s">
        <v>230</v>
      </c>
      <c r="Q668" t="s">
        <v>507</v>
      </c>
      <c r="R668" t="s">
        <v>75</v>
      </c>
      <c r="S668" t="s">
        <v>75</v>
      </c>
      <c r="T668" t="s">
        <v>303</v>
      </c>
      <c r="U668" t="s">
        <v>304</v>
      </c>
      <c r="V668" t="s">
        <v>40</v>
      </c>
      <c r="W668" t="s">
        <v>251</v>
      </c>
      <c r="Z668">
        <v>226</v>
      </c>
      <c r="AA668" t="s">
        <v>547</v>
      </c>
      <c r="AB668">
        <v>1</v>
      </c>
      <c r="AC668" t="s">
        <v>317</v>
      </c>
      <c r="AD668">
        <v>1</v>
      </c>
      <c r="AF668" t="str">
        <f t="shared" si="121"/>
        <v>stabilising</v>
      </c>
      <c r="AG668" t="str">
        <f t="shared" si="120"/>
        <v>stabilising</v>
      </c>
      <c r="AH668">
        <f t="shared" si="117"/>
        <v>-7.9881580526568199E-2</v>
      </c>
      <c r="AI668">
        <f t="shared" si="113"/>
        <v>3.5943103040321597E-2</v>
      </c>
      <c r="AJ668">
        <f t="shared" si="118"/>
        <v>0</v>
      </c>
      <c r="AK668">
        <f t="shared" si="119"/>
        <v>1</v>
      </c>
      <c r="AL668">
        <f t="shared" si="114"/>
        <v>1</v>
      </c>
      <c r="AM668">
        <f t="shared" si="116"/>
        <v>1.100000000000001E-2</v>
      </c>
      <c r="AN668">
        <v>0.76495693724469305</v>
      </c>
      <c r="AO668">
        <v>1.5175328603734899</v>
      </c>
      <c r="AP668">
        <v>0.98899999999999999</v>
      </c>
      <c r="AQ668">
        <v>2361</v>
      </c>
      <c r="AR668">
        <v>5.9657013556133301E-2</v>
      </c>
      <c r="AS668">
        <v>3.2399482340982E-2</v>
      </c>
      <c r="AT668">
        <v>-8.4436967736110109E-3</v>
      </c>
      <c r="AU668">
        <v>9.6670700379036106E-2</v>
      </c>
      <c r="AV668">
        <v>2.45843068844388</v>
      </c>
      <c r="AW668">
        <v>0.21199999999999999</v>
      </c>
      <c r="AX668">
        <v>-3.99407902632841E-2</v>
      </c>
      <c r="AY668">
        <v>1.7971551520160799E-2</v>
      </c>
      <c r="AZ668">
        <v>-6.9232775276759598E-2</v>
      </c>
      <c r="BA668">
        <v>-3.11748585954774E-3</v>
      </c>
      <c r="BB668">
        <v>5.8829923946885696</v>
      </c>
      <c r="BC668">
        <v>0.04</v>
      </c>
    </row>
    <row r="669" spans="1:55" x14ac:dyDescent="0.25">
      <c r="A669">
        <v>15</v>
      </c>
      <c r="B669" t="s">
        <v>90</v>
      </c>
      <c r="C669">
        <v>2021</v>
      </c>
      <c r="D669" t="s">
        <v>91</v>
      </c>
      <c r="E669" s="3" t="s">
        <v>92</v>
      </c>
      <c r="F669" s="3" t="s">
        <v>93</v>
      </c>
      <c r="G669" s="1" t="s">
        <v>162</v>
      </c>
      <c r="H669" t="s">
        <v>24</v>
      </c>
      <c r="I669" t="s">
        <v>26</v>
      </c>
      <c r="J669" t="s">
        <v>94</v>
      </c>
      <c r="K669" t="s">
        <v>95</v>
      </c>
      <c r="L669" t="s">
        <v>29</v>
      </c>
      <c r="M669" t="s">
        <v>295</v>
      </c>
      <c r="N669" t="s">
        <v>262</v>
      </c>
      <c r="P669" t="s">
        <v>230</v>
      </c>
      <c r="Q669" t="s">
        <v>507</v>
      </c>
      <c r="R669" t="s">
        <v>75</v>
      </c>
      <c r="S669" t="s">
        <v>75</v>
      </c>
      <c r="T669" t="s">
        <v>299</v>
      </c>
      <c r="U669" t="s">
        <v>305</v>
      </c>
      <c r="V669" t="s">
        <v>40</v>
      </c>
      <c r="W669" t="s">
        <v>251</v>
      </c>
      <c r="Z669">
        <v>227</v>
      </c>
      <c r="AA669" t="s">
        <v>547</v>
      </c>
      <c r="AB669">
        <v>1</v>
      </c>
      <c r="AC669" t="s">
        <v>317</v>
      </c>
      <c r="AD669">
        <v>1</v>
      </c>
      <c r="AF669" t="str">
        <f t="shared" si="121"/>
        <v>disruptive</v>
      </c>
      <c r="AG669" t="str">
        <f t="shared" si="120"/>
        <v>disruptive</v>
      </c>
      <c r="AH669">
        <f t="shared" si="117"/>
        <v>35467.46281854</v>
      </c>
      <c r="AI669">
        <f t="shared" si="113"/>
        <v>47610.298026076001</v>
      </c>
      <c r="AJ669">
        <f t="shared" si="118"/>
        <v>1</v>
      </c>
      <c r="AK669">
        <f t="shared" si="119"/>
        <v>1</v>
      </c>
      <c r="AL669">
        <f t="shared" si="114"/>
        <v>1</v>
      </c>
      <c r="AM669">
        <f t="shared" si="116"/>
        <v>2.300000000000002E-2</v>
      </c>
      <c r="AN669">
        <v>-0.51803690546855996</v>
      </c>
      <c r="AO669">
        <v>1.8734629449421201</v>
      </c>
      <c r="AP669">
        <v>0.97699999999999998</v>
      </c>
      <c r="AQ669">
        <v>1546</v>
      </c>
      <c r="AR669">
        <v>16938.890400533801</v>
      </c>
      <c r="AS669">
        <v>23341.401219532599</v>
      </c>
      <c r="AT669">
        <v>-154.26582653327199</v>
      </c>
      <c r="AU669">
        <v>65773.877542803704</v>
      </c>
      <c r="AV669">
        <v>2.83410640905038</v>
      </c>
      <c r="AW669">
        <v>3.7999999999999999E-2</v>
      </c>
      <c r="AX669">
        <v>17733.73140927</v>
      </c>
      <c r="AY669">
        <v>23805.149013038001</v>
      </c>
      <c r="AZ669">
        <v>0.43824669496098101</v>
      </c>
      <c r="BA669">
        <v>66822.880411796999</v>
      </c>
      <c r="BB669">
        <v>2.8467453448553099</v>
      </c>
      <c r="BC669">
        <v>1E-3</v>
      </c>
    </row>
    <row r="670" spans="1:55" x14ac:dyDescent="0.25">
      <c r="A670">
        <v>15</v>
      </c>
      <c r="B670" t="s">
        <v>90</v>
      </c>
      <c r="C670">
        <v>2021</v>
      </c>
      <c r="D670" t="s">
        <v>91</v>
      </c>
      <c r="E670" s="3" t="s">
        <v>92</v>
      </c>
      <c r="F670" s="3" t="s">
        <v>93</v>
      </c>
      <c r="G670" s="1" t="s">
        <v>162</v>
      </c>
      <c r="H670" t="s">
        <v>24</v>
      </c>
      <c r="I670" t="s">
        <v>26</v>
      </c>
      <c r="J670" t="s">
        <v>94</v>
      </c>
      <c r="K670" t="s">
        <v>95</v>
      </c>
      <c r="L670" t="s">
        <v>29</v>
      </c>
      <c r="M670" t="s">
        <v>295</v>
      </c>
      <c r="N670" t="s">
        <v>262</v>
      </c>
      <c r="P670" t="s">
        <v>230</v>
      </c>
      <c r="Q670" t="s">
        <v>507</v>
      </c>
      <c r="R670" t="s">
        <v>75</v>
      </c>
      <c r="S670" t="s">
        <v>75</v>
      </c>
      <c r="T670" t="s">
        <v>300</v>
      </c>
      <c r="U670" t="s">
        <v>306</v>
      </c>
      <c r="V670" t="s">
        <v>40</v>
      </c>
      <c r="W670" t="s">
        <v>251</v>
      </c>
      <c r="Z670">
        <v>228</v>
      </c>
      <c r="AA670" t="s">
        <v>547</v>
      </c>
      <c r="AB670">
        <v>1</v>
      </c>
      <c r="AC670" t="s">
        <v>317</v>
      </c>
      <c r="AD670">
        <v>1</v>
      </c>
      <c r="AF670" t="str">
        <f t="shared" si="121"/>
        <v>NA</v>
      </c>
      <c r="AG670" t="str">
        <f t="shared" si="120"/>
        <v>NA</v>
      </c>
      <c r="AH670" t="str">
        <f t="shared" si="117"/>
        <v>NA</v>
      </c>
      <c r="AI670" t="str">
        <f t="shared" si="113"/>
        <v>NA</v>
      </c>
      <c r="AJ670">
        <f t="shared" si="118"/>
        <v>0</v>
      </c>
      <c r="AK670">
        <f t="shared" si="119"/>
        <v>0</v>
      </c>
      <c r="AL670">
        <f t="shared" si="114"/>
        <v>0</v>
      </c>
      <c r="AM670">
        <f t="shared" si="116"/>
        <v>0.11699999999999999</v>
      </c>
      <c r="AN670">
        <v>0.474422850367756</v>
      </c>
      <c r="AO670">
        <v>22.7052872437154</v>
      </c>
      <c r="AP670">
        <v>0.88300000000000001</v>
      </c>
      <c r="AQ670">
        <v>2340</v>
      </c>
      <c r="AR670">
        <v>265.883085393881</v>
      </c>
      <c r="AS670">
        <v>564.68308072924196</v>
      </c>
      <c r="AT670">
        <v>-604.06473410337605</v>
      </c>
      <c r="AU670">
        <v>1740.4614548475499</v>
      </c>
      <c r="AV670">
        <v>21.096995226926602</v>
      </c>
      <c r="AW670">
        <v>0.42399999999999999</v>
      </c>
      <c r="AX670">
        <v>-202.64439625103401</v>
      </c>
      <c r="AY670">
        <v>344.71782628723702</v>
      </c>
      <c r="AZ670">
        <v>-1091.71896413082</v>
      </c>
      <c r="BA670">
        <v>176.22787672822599</v>
      </c>
      <c r="BB670">
        <v>12.369045183905</v>
      </c>
      <c r="BC670">
        <v>0.24</v>
      </c>
    </row>
    <row r="671" spans="1:55" x14ac:dyDescent="0.25">
      <c r="A671">
        <v>15</v>
      </c>
      <c r="B671" t="s">
        <v>90</v>
      </c>
      <c r="C671">
        <v>2021</v>
      </c>
      <c r="D671" t="s">
        <v>91</v>
      </c>
      <c r="E671" s="3" t="s">
        <v>92</v>
      </c>
      <c r="F671" s="3" t="s">
        <v>93</v>
      </c>
      <c r="G671" s="1" t="s">
        <v>162</v>
      </c>
      <c r="H671" t="s">
        <v>24</v>
      </c>
      <c r="I671" t="s">
        <v>26</v>
      </c>
      <c r="J671" t="s">
        <v>94</v>
      </c>
      <c r="K671" t="s">
        <v>95</v>
      </c>
      <c r="L671" t="s">
        <v>29</v>
      </c>
      <c r="M671" t="s">
        <v>295</v>
      </c>
      <c r="N671" t="s">
        <v>262</v>
      </c>
      <c r="P671" t="s">
        <v>230</v>
      </c>
      <c r="Q671" t="s">
        <v>507</v>
      </c>
      <c r="R671" t="s">
        <v>75</v>
      </c>
      <c r="S671" t="s">
        <v>75</v>
      </c>
      <c r="T671" t="s">
        <v>250</v>
      </c>
      <c r="U671" t="s">
        <v>253</v>
      </c>
      <c r="V671" t="s">
        <v>40</v>
      </c>
      <c r="W671" t="s">
        <v>251</v>
      </c>
      <c r="Z671">
        <v>229</v>
      </c>
      <c r="AA671" t="s">
        <v>547</v>
      </c>
      <c r="AB671">
        <v>1</v>
      </c>
      <c r="AC671" t="s">
        <v>317</v>
      </c>
      <c r="AD671">
        <v>1</v>
      </c>
      <c r="AF671" t="str">
        <f t="shared" si="121"/>
        <v>disruptive</v>
      </c>
      <c r="AG671" t="str">
        <f t="shared" si="120"/>
        <v>disruptive</v>
      </c>
      <c r="AH671">
        <f t="shared" si="117"/>
        <v>8.2565443814834403</v>
      </c>
      <c r="AI671">
        <f t="shared" si="113"/>
        <v>12.552345782181719</v>
      </c>
      <c r="AJ671">
        <f t="shared" si="118"/>
        <v>0</v>
      </c>
      <c r="AK671">
        <f t="shared" si="119"/>
        <v>1</v>
      </c>
      <c r="AL671">
        <f t="shared" si="114"/>
        <v>1</v>
      </c>
      <c r="AM671">
        <f t="shared" si="116"/>
        <v>1.0000000000000009E-3</v>
      </c>
      <c r="AN671">
        <v>-9.3677595495063895E-2</v>
      </c>
      <c r="AO671">
        <v>0.52214464967250096</v>
      </c>
      <c r="AP671">
        <v>0.999</v>
      </c>
      <c r="AQ671">
        <v>4300</v>
      </c>
      <c r="AR671">
        <v>0.85468650641571398</v>
      </c>
      <c r="AS671">
        <v>3.60344168060888</v>
      </c>
      <c r="AT671">
        <v>-5.1558040534255296</v>
      </c>
      <c r="AU671">
        <v>7.8257205032277897</v>
      </c>
      <c r="AV671">
        <v>95.975100393721604</v>
      </c>
      <c r="AW671">
        <v>0.61399999999999999</v>
      </c>
      <c r="AX671">
        <v>4.1282721907417201</v>
      </c>
      <c r="AY671">
        <v>6.2761728910908596</v>
      </c>
      <c r="AZ671">
        <v>2.7568236910155999E-2</v>
      </c>
      <c r="BA671">
        <v>18.773080283208401</v>
      </c>
      <c r="BB671">
        <v>1.99574060252574</v>
      </c>
      <c r="BC671">
        <v>1E-3</v>
      </c>
    </row>
    <row r="672" spans="1:55" x14ac:dyDescent="0.25">
      <c r="A672">
        <v>15</v>
      </c>
      <c r="B672" t="s">
        <v>90</v>
      </c>
      <c r="C672">
        <v>2021</v>
      </c>
      <c r="D672" t="s">
        <v>91</v>
      </c>
      <c r="E672" s="3" t="s">
        <v>92</v>
      </c>
      <c r="F672" s="3" t="s">
        <v>93</v>
      </c>
      <c r="G672" s="1" t="s">
        <v>162</v>
      </c>
      <c r="H672" t="s">
        <v>24</v>
      </c>
      <c r="I672" t="s">
        <v>26</v>
      </c>
      <c r="J672" t="s">
        <v>94</v>
      </c>
      <c r="K672" t="s">
        <v>95</v>
      </c>
      <c r="L672" t="s">
        <v>29</v>
      </c>
      <c r="M672" t="s">
        <v>295</v>
      </c>
      <c r="N672" t="s">
        <v>262</v>
      </c>
      <c r="P672" t="s">
        <v>230</v>
      </c>
      <c r="Q672" t="s">
        <v>507</v>
      </c>
      <c r="R672" t="s">
        <v>75</v>
      </c>
      <c r="S672" t="s">
        <v>75</v>
      </c>
      <c r="T672" t="s">
        <v>301</v>
      </c>
      <c r="U672" t="s">
        <v>302</v>
      </c>
      <c r="V672" t="s">
        <v>40</v>
      </c>
      <c r="W672" t="s">
        <v>251</v>
      </c>
      <c r="Z672">
        <v>230</v>
      </c>
      <c r="AA672" t="s">
        <v>547</v>
      </c>
      <c r="AB672">
        <v>1</v>
      </c>
      <c r="AC672" t="s">
        <v>317</v>
      </c>
      <c r="AD672">
        <v>1</v>
      </c>
      <c r="AF672" t="str">
        <f t="shared" si="121"/>
        <v>NA</v>
      </c>
      <c r="AG672" t="str">
        <f t="shared" si="120"/>
        <v>NA</v>
      </c>
      <c r="AH672" t="str">
        <f t="shared" si="117"/>
        <v>NA</v>
      </c>
      <c r="AI672" t="str">
        <f t="shared" si="113"/>
        <v>NA</v>
      </c>
      <c r="AJ672">
        <f t="shared" si="118"/>
        <v>0</v>
      </c>
      <c r="AK672">
        <f t="shared" si="119"/>
        <v>0</v>
      </c>
      <c r="AL672">
        <f t="shared" si="114"/>
        <v>0</v>
      </c>
      <c r="AM672">
        <f t="shared" si="116"/>
        <v>0.30700000000000005</v>
      </c>
      <c r="AN672">
        <v>0.56443387586681604</v>
      </c>
      <c r="AO672">
        <v>25.988826663196299</v>
      </c>
      <c r="AP672">
        <v>0.69299999999999995</v>
      </c>
      <c r="AQ672">
        <v>2361</v>
      </c>
      <c r="AR672">
        <v>1.19100119079707E-2</v>
      </c>
      <c r="AS672">
        <v>7.35605986214098E-3</v>
      </c>
      <c r="AT672">
        <v>-1.32345494057517E-3</v>
      </c>
      <c r="AU672">
        <v>2.6242512038152199E-2</v>
      </c>
      <c r="AV672">
        <v>7.3723064484741103</v>
      </c>
      <c r="AW672">
        <v>0.11799999999999999</v>
      </c>
      <c r="AX672">
        <v>-4.9233428805036299E-3</v>
      </c>
      <c r="AY672">
        <v>5.7260330190519E-3</v>
      </c>
      <c r="AZ672">
        <v>-1.3666064929566299E-2</v>
      </c>
      <c r="BA672">
        <v>3.7734419165644799E-3</v>
      </c>
      <c r="BB672">
        <v>2.78056065903395</v>
      </c>
      <c r="BC672">
        <v>0.48</v>
      </c>
    </row>
    <row r="673" spans="1:55" x14ac:dyDescent="0.25">
      <c r="A673">
        <v>15</v>
      </c>
      <c r="B673" t="s">
        <v>90</v>
      </c>
      <c r="C673">
        <v>2021</v>
      </c>
      <c r="D673" t="s">
        <v>91</v>
      </c>
      <c r="E673" s="3" t="s">
        <v>92</v>
      </c>
      <c r="F673" s="3" t="s">
        <v>93</v>
      </c>
      <c r="G673" s="1" t="s">
        <v>162</v>
      </c>
      <c r="H673" t="s">
        <v>24</v>
      </c>
      <c r="I673" t="s">
        <v>26</v>
      </c>
      <c r="J673" t="s">
        <v>94</v>
      </c>
      <c r="K673" t="s">
        <v>95</v>
      </c>
      <c r="L673" t="s">
        <v>29</v>
      </c>
      <c r="M673" t="s">
        <v>295</v>
      </c>
      <c r="N673" t="s">
        <v>262</v>
      </c>
      <c r="P673" t="s">
        <v>230</v>
      </c>
      <c r="Q673" t="s">
        <v>507</v>
      </c>
      <c r="R673" t="s">
        <v>75</v>
      </c>
      <c r="S673" t="s">
        <v>75</v>
      </c>
      <c r="T673" t="s">
        <v>303</v>
      </c>
      <c r="U673" t="s">
        <v>304</v>
      </c>
      <c r="V673" t="s">
        <v>40</v>
      </c>
      <c r="W673" t="s">
        <v>251</v>
      </c>
      <c r="Z673">
        <v>231</v>
      </c>
      <c r="AA673" t="s">
        <v>547</v>
      </c>
      <c r="AB673">
        <v>1</v>
      </c>
      <c r="AC673" t="s">
        <v>317</v>
      </c>
      <c r="AD673">
        <v>1</v>
      </c>
      <c r="AF673" t="str">
        <f t="shared" si="121"/>
        <v>NA</v>
      </c>
      <c r="AG673" t="str">
        <f t="shared" si="120"/>
        <v>NA</v>
      </c>
      <c r="AH673" t="str">
        <f t="shared" si="117"/>
        <v>NA</v>
      </c>
      <c r="AI673" t="str">
        <f t="shared" si="113"/>
        <v>NA</v>
      </c>
      <c r="AJ673">
        <f t="shared" si="118"/>
        <v>0</v>
      </c>
      <c r="AK673">
        <f t="shared" si="119"/>
        <v>0</v>
      </c>
      <c r="AL673">
        <f t="shared" si="114"/>
        <v>0</v>
      </c>
      <c r="AM673">
        <f t="shared" si="116"/>
        <v>0.15500000000000003</v>
      </c>
      <c r="AN673">
        <v>1.5113952807800099E-2</v>
      </c>
      <c r="AO673">
        <v>25.1035206246939</v>
      </c>
      <c r="AP673">
        <v>0.84499999999999997</v>
      </c>
      <c r="AQ673">
        <v>2361</v>
      </c>
      <c r="AR673">
        <v>-4.54540514157335E-3</v>
      </c>
      <c r="AS673">
        <v>1.2108413874893101E-2</v>
      </c>
      <c r="AT673">
        <v>-2.4405211435805499E-2</v>
      </c>
      <c r="AU673">
        <v>1.54157785709685E-2</v>
      </c>
      <c r="AV673">
        <v>6.5637964763310803</v>
      </c>
      <c r="AW673">
        <v>0.78400000000000003</v>
      </c>
      <c r="AX673">
        <v>-4.62559982387265E-3</v>
      </c>
      <c r="AY673">
        <v>6.1397497285669497E-3</v>
      </c>
      <c r="AZ673">
        <v>-1.7874480166938201E-2</v>
      </c>
      <c r="BA673">
        <v>6.63565941795241E-3</v>
      </c>
      <c r="BB673">
        <v>11.926486356916101</v>
      </c>
      <c r="BC673">
        <v>0.432</v>
      </c>
    </row>
    <row r="674" spans="1:55" x14ac:dyDescent="0.25">
      <c r="A674">
        <v>15</v>
      </c>
      <c r="B674" t="s">
        <v>90</v>
      </c>
      <c r="C674">
        <v>2021</v>
      </c>
      <c r="D674" t="s">
        <v>91</v>
      </c>
      <c r="E674" s="3" t="s">
        <v>92</v>
      </c>
      <c r="F674" s="3" t="s">
        <v>93</v>
      </c>
      <c r="G674" s="1" t="s">
        <v>162</v>
      </c>
      <c r="H674" t="s">
        <v>24</v>
      </c>
      <c r="I674" t="s">
        <v>26</v>
      </c>
      <c r="J674" t="s">
        <v>94</v>
      </c>
      <c r="K674" t="s">
        <v>95</v>
      </c>
      <c r="L674" t="s">
        <v>29</v>
      </c>
      <c r="M674" t="s">
        <v>273</v>
      </c>
      <c r="N674" t="s">
        <v>262</v>
      </c>
      <c r="P674" t="s">
        <v>230</v>
      </c>
      <c r="Q674" t="s">
        <v>507</v>
      </c>
      <c r="R674" t="s">
        <v>75</v>
      </c>
      <c r="S674" t="s">
        <v>75</v>
      </c>
      <c r="T674" t="s">
        <v>299</v>
      </c>
      <c r="U674" t="s">
        <v>305</v>
      </c>
      <c r="V674" t="s">
        <v>40</v>
      </c>
      <c r="W674" t="s">
        <v>251</v>
      </c>
      <c r="Z674">
        <v>232</v>
      </c>
      <c r="AA674" t="s">
        <v>547</v>
      </c>
      <c r="AB674">
        <v>1</v>
      </c>
      <c r="AC674" t="s">
        <v>317</v>
      </c>
      <c r="AD674">
        <v>1</v>
      </c>
      <c r="AF674" t="str">
        <f t="shared" si="121"/>
        <v>disruptive</v>
      </c>
      <c r="AG674" t="str">
        <f t="shared" si="120"/>
        <v>disruptive</v>
      </c>
      <c r="AH674">
        <f t="shared" si="117"/>
        <v>23017.018855263199</v>
      </c>
      <c r="AI674">
        <f t="shared" si="113"/>
        <v>35662.1337928742</v>
      </c>
      <c r="AJ674">
        <f t="shared" si="118"/>
        <v>1</v>
      </c>
      <c r="AK674">
        <f t="shared" si="119"/>
        <v>1</v>
      </c>
      <c r="AL674">
        <f t="shared" si="114"/>
        <v>1</v>
      </c>
      <c r="AM674">
        <f t="shared" si="116"/>
        <v>2.0000000000000018E-2</v>
      </c>
      <c r="AN674">
        <v>-0.52463025448995504</v>
      </c>
      <c r="AO674">
        <v>8.9401513682003504</v>
      </c>
      <c r="AP674">
        <v>0.98</v>
      </c>
      <c r="AQ674">
        <v>1546</v>
      </c>
      <c r="AR674">
        <v>11506.1555045684</v>
      </c>
      <c r="AS674">
        <v>18040.5102505459</v>
      </c>
      <c r="AT674">
        <v>-271.985876651539</v>
      </c>
      <c r="AU674">
        <v>51969.812113232401</v>
      </c>
      <c r="AV674">
        <v>2.50159524230037</v>
      </c>
      <c r="AW674">
        <v>3.2000000000000001E-2</v>
      </c>
      <c r="AX674">
        <v>11508.509427631599</v>
      </c>
      <c r="AY674">
        <v>17831.0668964371</v>
      </c>
      <c r="AZ674">
        <v>-35.068225873197697</v>
      </c>
      <c r="BA674">
        <v>51377.328849022299</v>
      </c>
      <c r="BB674">
        <v>2.18917717764465</v>
      </c>
      <c r="BC674">
        <v>1.4E-2</v>
      </c>
    </row>
    <row r="675" spans="1:55" x14ac:dyDescent="0.25">
      <c r="A675">
        <v>15</v>
      </c>
      <c r="B675" t="s">
        <v>90</v>
      </c>
      <c r="C675">
        <v>2021</v>
      </c>
      <c r="D675" t="s">
        <v>91</v>
      </c>
      <c r="E675" s="3" t="s">
        <v>92</v>
      </c>
      <c r="F675" s="3" t="s">
        <v>93</v>
      </c>
      <c r="G675" s="1" t="s">
        <v>162</v>
      </c>
      <c r="H675" t="s">
        <v>24</v>
      </c>
      <c r="I675" t="s">
        <v>26</v>
      </c>
      <c r="J675" t="s">
        <v>94</v>
      </c>
      <c r="K675" t="s">
        <v>95</v>
      </c>
      <c r="L675" t="s">
        <v>29</v>
      </c>
      <c r="M675" t="s">
        <v>273</v>
      </c>
      <c r="N675" t="s">
        <v>262</v>
      </c>
      <c r="P675" t="s">
        <v>230</v>
      </c>
      <c r="Q675" t="s">
        <v>507</v>
      </c>
      <c r="R675" t="s">
        <v>75</v>
      </c>
      <c r="S675" t="s">
        <v>75</v>
      </c>
      <c r="T675" t="s">
        <v>300</v>
      </c>
      <c r="U675" t="s">
        <v>306</v>
      </c>
      <c r="V675" t="s">
        <v>40</v>
      </c>
      <c r="W675" t="s">
        <v>251</v>
      </c>
      <c r="Z675">
        <v>233</v>
      </c>
      <c r="AA675" t="s">
        <v>547</v>
      </c>
      <c r="AB675">
        <v>1</v>
      </c>
      <c r="AC675" t="s">
        <v>317</v>
      </c>
      <c r="AD675">
        <v>1</v>
      </c>
      <c r="AF675" t="str">
        <f t="shared" si="121"/>
        <v>NA</v>
      </c>
      <c r="AG675" t="str">
        <f t="shared" si="120"/>
        <v>NA</v>
      </c>
      <c r="AH675" t="str">
        <f t="shared" ref="AH675:AH738" si="122">IF(AF675="NA","NA",IF(AF675="MISSING DATA","NA",IF(OR(AF675="positive directional",AF675="negative directional"),AR675,2*AX675)))</f>
        <v>NA</v>
      </c>
      <c r="AI675" t="str">
        <f t="shared" si="113"/>
        <v>NA</v>
      </c>
      <c r="AJ675">
        <f t="shared" ref="AJ675:AJ738" si="123">IF(AW675&lt;0.05,1,0)</f>
        <v>0</v>
      </c>
      <c r="AK675">
        <f t="shared" ref="AK675:AK738" si="124">IF(BC675&lt;0.05,1,0)</f>
        <v>0</v>
      </c>
      <c r="AL675">
        <f t="shared" si="114"/>
        <v>0</v>
      </c>
      <c r="AM675">
        <f t="shared" ref="AM675:AM734" si="125">IF(AP675="NA","NA",1-AP675)</f>
        <v>0.10399999999999998</v>
      </c>
      <c r="AN675">
        <v>0.48418814781047997</v>
      </c>
      <c r="AO675">
        <v>72.065300619938498</v>
      </c>
      <c r="AP675">
        <v>0.89600000000000002</v>
      </c>
      <c r="AQ675">
        <v>2340</v>
      </c>
      <c r="AR675">
        <v>140.77989567963201</v>
      </c>
      <c r="AS675">
        <v>472.96593460217201</v>
      </c>
      <c r="AT675">
        <v>-409.96082835893299</v>
      </c>
      <c r="AU675">
        <v>1216.5769718285601</v>
      </c>
      <c r="AV675">
        <v>12.1790631352556</v>
      </c>
      <c r="AW675">
        <v>0.39200000000000002</v>
      </c>
      <c r="AX675">
        <v>-112.45365383409001</v>
      </c>
      <c r="AY675">
        <v>350.90666393689298</v>
      </c>
      <c r="AZ675">
        <v>-855.56589560225302</v>
      </c>
      <c r="BA675">
        <v>231.78430281564599</v>
      </c>
      <c r="BB675">
        <v>11.321140519219099</v>
      </c>
      <c r="BC675">
        <v>0.24</v>
      </c>
    </row>
    <row r="676" spans="1:55" x14ac:dyDescent="0.25">
      <c r="A676">
        <v>15</v>
      </c>
      <c r="B676" t="s">
        <v>90</v>
      </c>
      <c r="C676">
        <v>2021</v>
      </c>
      <c r="D676" t="s">
        <v>91</v>
      </c>
      <c r="E676" s="3" t="s">
        <v>92</v>
      </c>
      <c r="F676" s="3" t="s">
        <v>93</v>
      </c>
      <c r="G676" s="1" t="s">
        <v>162</v>
      </c>
      <c r="H676" t="s">
        <v>24</v>
      </c>
      <c r="I676" t="s">
        <v>26</v>
      </c>
      <c r="J676" t="s">
        <v>94</v>
      </c>
      <c r="K676" t="s">
        <v>95</v>
      </c>
      <c r="L676" t="s">
        <v>29</v>
      </c>
      <c r="M676" t="s">
        <v>273</v>
      </c>
      <c r="N676" t="s">
        <v>262</v>
      </c>
      <c r="P676" t="s">
        <v>230</v>
      </c>
      <c r="Q676" t="s">
        <v>507</v>
      </c>
      <c r="R676" t="s">
        <v>75</v>
      </c>
      <c r="S676" t="s">
        <v>75</v>
      </c>
      <c r="T676" t="s">
        <v>250</v>
      </c>
      <c r="U676" t="s">
        <v>253</v>
      </c>
      <c r="V676" t="s">
        <v>40</v>
      </c>
      <c r="W676" t="s">
        <v>251</v>
      </c>
      <c r="Z676">
        <v>234</v>
      </c>
      <c r="AA676" t="s">
        <v>547</v>
      </c>
      <c r="AB676">
        <v>1</v>
      </c>
      <c r="AC676" t="s">
        <v>317</v>
      </c>
      <c r="AD676">
        <v>1</v>
      </c>
      <c r="AF676" t="str">
        <f t="shared" si="121"/>
        <v>disruptive</v>
      </c>
      <c r="AG676" t="str">
        <f t="shared" si="120"/>
        <v>disruptive</v>
      </c>
      <c r="AH676">
        <f t="shared" si="122"/>
        <v>4.1578511167038004</v>
      </c>
      <c r="AI676">
        <f t="shared" si="113"/>
        <v>7.1134021605308799</v>
      </c>
      <c r="AJ676">
        <f t="shared" si="123"/>
        <v>0</v>
      </c>
      <c r="AK676">
        <f t="shared" si="124"/>
        <v>1</v>
      </c>
      <c r="AL676">
        <f t="shared" si="114"/>
        <v>1</v>
      </c>
      <c r="AM676">
        <f t="shared" si="125"/>
        <v>0</v>
      </c>
      <c r="AN676">
        <v>-0.125746514018553</v>
      </c>
      <c r="AO676">
        <v>0.24876844450239</v>
      </c>
      <c r="AP676">
        <v>1</v>
      </c>
      <c r="AQ676">
        <v>4300</v>
      </c>
      <c r="AR676">
        <v>0.52710496909070603</v>
      </c>
      <c r="AS676">
        <v>1.88659313206924</v>
      </c>
      <c r="AT676">
        <v>-1.5105080602079399</v>
      </c>
      <c r="AU676">
        <v>5.1321604983604603</v>
      </c>
      <c r="AV676">
        <v>28.646168213417901</v>
      </c>
      <c r="AW676">
        <v>0.53200000000000003</v>
      </c>
      <c r="AX676">
        <v>2.0789255583519002</v>
      </c>
      <c r="AY676">
        <v>3.55670108026544</v>
      </c>
      <c r="AZ676">
        <v>0.16092632354411801</v>
      </c>
      <c r="BA676">
        <v>11.7862958290716</v>
      </c>
      <c r="BB676">
        <v>6.1180613732986799</v>
      </c>
      <c r="BC676">
        <v>1E-3</v>
      </c>
    </row>
    <row r="677" spans="1:55" x14ac:dyDescent="0.25">
      <c r="A677">
        <v>15</v>
      </c>
      <c r="B677" t="s">
        <v>90</v>
      </c>
      <c r="C677">
        <v>2021</v>
      </c>
      <c r="D677" t="s">
        <v>91</v>
      </c>
      <c r="E677" s="3" t="s">
        <v>92</v>
      </c>
      <c r="F677" s="3" t="s">
        <v>93</v>
      </c>
      <c r="G677" s="1" t="s">
        <v>162</v>
      </c>
      <c r="H677" t="s">
        <v>24</v>
      </c>
      <c r="I677" t="s">
        <v>26</v>
      </c>
      <c r="J677" t="s">
        <v>94</v>
      </c>
      <c r="K677" t="s">
        <v>95</v>
      </c>
      <c r="L677" t="s">
        <v>29</v>
      </c>
      <c r="M677" t="s">
        <v>273</v>
      </c>
      <c r="N677" t="s">
        <v>262</v>
      </c>
      <c r="P677" t="s">
        <v>230</v>
      </c>
      <c r="Q677" t="s">
        <v>507</v>
      </c>
      <c r="R677" t="s">
        <v>75</v>
      </c>
      <c r="S677" t="s">
        <v>75</v>
      </c>
      <c r="T677" t="s">
        <v>301</v>
      </c>
      <c r="U677" t="s">
        <v>302</v>
      </c>
      <c r="V677" t="s">
        <v>40</v>
      </c>
      <c r="W677" t="s">
        <v>251</v>
      </c>
      <c r="Z677">
        <v>235</v>
      </c>
      <c r="AA677" t="s">
        <v>547</v>
      </c>
      <c r="AB677">
        <v>1</v>
      </c>
      <c r="AC677" t="s">
        <v>317</v>
      </c>
      <c r="AD677">
        <v>1</v>
      </c>
      <c r="AF677" t="str">
        <f t="shared" si="121"/>
        <v>NA</v>
      </c>
      <c r="AG677" t="str">
        <f t="shared" si="120"/>
        <v>NA</v>
      </c>
      <c r="AH677" t="str">
        <f t="shared" si="122"/>
        <v>NA</v>
      </c>
      <c r="AI677" t="str">
        <f t="shared" si="113"/>
        <v>NA</v>
      </c>
      <c r="AJ677">
        <f t="shared" si="123"/>
        <v>0</v>
      </c>
      <c r="AK677">
        <f t="shared" si="124"/>
        <v>0</v>
      </c>
      <c r="AL677">
        <f t="shared" si="114"/>
        <v>0</v>
      </c>
      <c r="AM677">
        <f t="shared" si="125"/>
        <v>0.18600000000000005</v>
      </c>
      <c r="AN677">
        <v>-0.56359485232423401</v>
      </c>
      <c r="AO677">
        <v>366.59358290602898</v>
      </c>
      <c r="AP677">
        <v>0.81399999999999995</v>
      </c>
      <c r="AQ677">
        <v>2361</v>
      </c>
      <c r="AR677">
        <v>-6.7154463485954198E-3</v>
      </c>
      <c r="AS677">
        <v>1.4926869866228499E-2</v>
      </c>
      <c r="AT677">
        <v>-2.1037326184341499E-2</v>
      </c>
      <c r="AU677">
        <v>2.2316079644952001E-2</v>
      </c>
      <c r="AV677">
        <v>2.2752671316315398</v>
      </c>
      <c r="AW677">
        <v>0.55000000000000004</v>
      </c>
      <c r="AX677">
        <v>-1.1565335102120799E-2</v>
      </c>
      <c r="AY677">
        <v>7.5079511020939103E-3</v>
      </c>
      <c r="AZ677">
        <v>-2.1639996601152199E-2</v>
      </c>
      <c r="BA677">
        <v>2.2927724494366001E-3</v>
      </c>
      <c r="BB677">
        <v>1.49592030728834</v>
      </c>
      <c r="BC677">
        <v>0.32200000000000001</v>
      </c>
    </row>
    <row r="678" spans="1:55" x14ac:dyDescent="0.25">
      <c r="A678">
        <v>15</v>
      </c>
      <c r="B678" t="s">
        <v>90</v>
      </c>
      <c r="C678">
        <v>2021</v>
      </c>
      <c r="D678" t="s">
        <v>91</v>
      </c>
      <c r="E678" s="3" t="s">
        <v>92</v>
      </c>
      <c r="F678" s="3" t="s">
        <v>93</v>
      </c>
      <c r="G678" s="1" t="s">
        <v>162</v>
      </c>
      <c r="H678" t="s">
        <v>24</v>
      </c>
      <c r="I678" t="s">
        <v>26</v>
      </c>
      <c r="J678" t="s">
        <v>94</v>
      </c>
      <c r="K678" t="s">
        <v>95</v>
      </c>
      <c r="L678" t="s">
        <v>29</v>
      </c>
      <c r="M678" t="s">
        <v>273</v>
      </c>
      <c r="N678" t="s">
        <v>262</v>
      </c>
      <c r="P678" t="s">
        <v>230</v>
      </c>
      <c r="Q678" t="s">
        <v>507</v>
      </c>
      <c r="R678" t="s">
        <v>75</v>
      </c>
      <c r="S678" t="s">
        <v>75</v>
      </c>
      <c r="T678" t="s">
        <v>303</v>
      </c>
      <c r="U678" t="s">
        <v>304</v>
      </c>
      <c r="V678" t="s">
        <v>40</v>
      </c>
      <c r="W678" t="s">
        <v>251</v>
      </c>
      <c r="Z678">
        <v>236</v>
      </c>
      <c r="AA678" t="s">
        <v>547</v>
      </c>
      <c r="AB678">
        <v>1</v>
      </c>
      <c r="AC678" t="s">
        <v>317</v>
      </c>
      <c r="AD678">
        <v>1</v>
      </c>
      <c r="AF678" t="str">
        <f t="shared" si="121"/>
        <v>NA</v>
      </c>
      <c r="AG678" t="str">
        <f t="shared" si="120"/>
        <v>NA</v>
      </c>
      <c r="AH678" t="str">
        <f t="shared" si="122"/>
        <v>NA</v>
      </c>
      <c r="AI678" t="str">
        <f t="shared" si="113"/>
        <v>NA</v>
      </c>
      <c r="AJ678">
        <f t="shared" si="123"/>
        <v>0</v>
      </c>
      <c r="AK678">
        <f t="shared" si="124"/>
        <v>0</v>
      </c>
      <c r="AL678">
        <f t="shared" si="114"/>
        <v>0</v>
      </c>
      <c r="AM678">
        <f t="shared" si="125"/>
        <v>5.9000000000000052E-2</v>
      </c>
      <c r="AN678">
        <v>0.682025200518934</v>
      </c>
      <c r="AO678">
        <v>6.6254561653394299</v>
      </c>
      <c r="AP678">
        <v>0.94099999999999995</v>
      </c>
      <c r="AQ678">
        <v>2361</v>
      </c>
      <c r="AR678">
        <v>4.4730595536345001E-2</v>
      </c>
      <c r="AS678">
        <v>2.94663125951008E-2</v>
      </c>
      <c r="AT678">
        <v>-9.6560140082147007E-3</v>
      </c>
      <c r="AU678">
        <v>7.4752177082700696E-2</v>
      </c>
      <c r="AV678">
        <v>0.95763242155563699</v>
      </c>
      <c r="AW678">
        <v>0.23200000000000001</v>
      </c>
      <c r="AX678">
        <v>-3.1081719101913499E-2</v>
      </c>
      <c r="AY678">
        <v>2.2000408346492299E-2</v>
      </c>
      <c r="AZ678">
        <v>-5.4711388958821799E-2</v>
      </c>
      <c r="BA678">
        <v>1.4672253915932699E-3</v>
      </c>
      <c r="BB678">
        <v>1.04410891192271</v>
      </c>
      <c r="BC678">
        <v>0.14000000000000001</v>
      </c>
    </row>
    <row r="679" spans="1:55" x14ac:dyDescent="0.25">
      <c r="A679">
        <v>15</v>
      </c>
      <c r="B679" t="s">
        <v>90</v>
      </c>
      <c r="C679">
        <v>2021</v>
      </c>
      <c r="D679" t="s">
        <v>91</v>
      </c>
      <c r="E679" s="3" t="s">
        <v>92</v>
      </c>
      <c r="F679" s="3" t="s">
        <v>93</v>
      </c>
      <c r="G679" s="1" t="s">
        <v>162</v>
      </c>
      <c r="H679" t="s">
        <v>24</v>
      </c>
      <c r="I679" t="s">
        <v>26</v>
      </c>
      <c r="J679" t="s">
        <v>94</v>
      </c>
      <c r="K679" t="s">
        <v>95</v>
      </c>
      <c r="L679" t="s">
        <v>29</v>
      </c>
      <c r="M679" t="s">
        <v>274</v>
      </c>
      <c r="N679" t="s">
        <v>262</v>
      </c>
      <c r="P679" t="s">
        <v>230</v>
      </c>
      <c r="Q679" t="s">
        <v>507</v>
      </c>
      <c r="R679" t="s">
        <v>75</v>
      </c>
      <c r="S679" t="s">
        <v>75</v>
      </c>
      <c r="T679" t="s">
        <v>300</v>
      </c>
      <c r="U679" t="s">
        <v>306</v>
      </c>
      <c r="V679" t="s">
        <v>40</v>
      </c>
      <c r="W679" t="s">
        <v>251</v>
      </c>
      <c r="Z679">
        <v>237</v>
      </c>
      <c r="AA679" t="s">
        <v>547</v>
      </c>
      <c r="AB679">
        <v>1</v>
      </c>
      <c r="AC679" t="s">
        <v>317</v>
      </c>
      <c r="AD679">
        <v>1</v>
      </c>
      <c r="AF679" t="str">
        <f t="shared" si="121"/>
        <v>NA</v>
      </c>
      <c r="AG679" t="str">
        <f t="shared" si="120"/>
        <v>NA</v>
      </c>
      <c r="AH679" t="str">
        <f t="shared" si="122"/>
        <v>NA</v>
      </c>
      <c r="AI679" t="str">
        <f t="shared" si="113"/>
        <v>NA</v>
      </c>
      <c r="AJ679">
        <f t="shared" si="123"/>
        <v>0</v>
      </c>
      <c r="AK679">
        <f t="shared" si="124"/>
        <v>0</v>
      </c>
      <c r="AL679">
        <f t="shared" si="114"/>
        <v>0</v>
      </c>
      <c r="AM679">
        <f t="shared" si="125"/>
        <v>9.1999999999999971E-2</v>
      </c>
      <c r="AN679">
        <v>0.44951845980148197</v>
      </c>
      <c r="AO679">
        <v>11.377929361183501</v>
      </c>
      <c r="AP679">
        <v>0.90800000000000003</v>
      </c>
      <c r="AQ679">
        <v>2340</v>
      </c>
      <c r="AR679">
        <v>2435.81096583507</v>
      </c>
      <c r="AS679">
        <v>8705.9780363708196</v>
      </c>
      <c r="AT679">
        <v>-5066.7415418558803</v>
      </c>
      <c r="AU679">
        <v>25233.248729295501</v>
      </c>
      <c r="AV679">
        <v>8.4750562677473606</v>
      </c>
      <c r="AW679">
        <v>0.37</v>
      </c>
      <c r="AX679">
        <v>-2408.1424945141798</v>
      </c>
      <c r="AY679">
        <v>7035.2863097763702</v>
      </c>
      <c r="AZ679">
        <v>-20611.025975218901</v>
      </c>
      <c r="BA679">
        <v>3417.9911060178301</v>
      </c>
      <c r="BB679">
        <v>8.2340228253135805</v>
      </c>
      <c r="BC679">
        <v>0.28000000000000003</v>
      </c>
    </row>
    <row r="680" spans="1:55" x14ac:dyDescent="0.25">
      <c r="A680">
        <v>15</v>
      </c>
      <c r="B680" t="s">
        <v>90</v>
      </c>
      <c r="C680">
        <v>2021</v>
      </c>
      <c r="D680" t="s">
        <v>91</v>
      </c>
      <c r="E680" s="3" t="s">
        <v>92</v>
      </c>
      <c r="F680" s="3" t="s">
        <v>93</v>
      </c>
      <c r="G680" s="1" t="s">
        <v>162</v>
      </c>
      <c r="H680" t="s">
        <v>24</v>
      </c>
      <c r="I680" t="s">
        <v>26</v>
      </c>
      <c r="J680" t="s">
        <v>94</v>
      </c>
      <c r="K680" t="s">
        <v>95</v>
      </c>
      <c r="L680" t="s">
        <v>29</v>
      </c>
      <c r="M680" t="s">
        <v>274</v>
      </c>
      <c r="N680" t="s">
        <v>262</v>
      </c>
      <c r="P680" t="s">
        <v>230</v>
      </c>
      <c r="Q680" t="s">
        <v>507</v>
      </c>
      <c r="R680" t="s">
        <v>75</v>
      </c>
      <c r="S680" t="s">
        <v>75</v>
      </c>
      <c r="T680" t="s">
        <v>250</v>
      </c>
      <c r="U680" t="s">
        <v>253</v>
      </c>
      <c r="V680" t="s">
        <v>40</v>
      </c>
      <c r="W680" t="s">
        <v>251</v>
      </c>
      <c r="Z680">
        <v>238</v>
      </c>
      <c r="AA680" t="s">
        <v>547</v>
      </c>
      <c r="AB680">
        <v>1</v>
      </c>
      <c r="AC680" t="s">
        <v>317</v>
      </c>
      <c r="AD680">
        <v>1</v>
      </c>
      <c r="AF680" t="str">
        <f t="shared" si="121"/>
        <v>disruptive</v>
      </c>
      <c r="AG680" t="str">
        <f t="shared" si="120"/>
        <v>disruptive</v>
      </c>
      <c r="AH680">
        <f t="shared" si="122"/>
        <v>3.47276873461138</v>
      </c>
      <c r="AI680">
        <f t="shared" si="113"/>
        <v>3.7672197541082202</v>
      </c>
      <c r="AJ680">
        <f t="shared" si="123"/>
        <v>0</v>
      </c>
      <c r="AK680">
        <f t="shared" si="124"/>
        <v>1</v>
      </c>
      <c r="AL680">
        <f t="shared" si="114"/>
        <v>1</v>
      </c>
      <c r="AM680">
        <f t="shared" si="125"/>
        <v>1.0000000000000009E-3</v>
      </c>
      <c r="AN680">
        <v>-0.106550283623548</v>
      </c>
      <c r="AO680">
        <v>0.27969673851228999</v>
      </c>
      <c r="AP680">
        <v>0.999</v>
      </c>
      <c r="AQ680">
        <v>4300</v>
      </c>
      <c r="AR680">
        <v>0.32597915582107601</v>
      </c>
      <c r="AS680">
        <v>1.0028468081444599</v>
      </c>
      <c r="AT680">
        <v>-1.7088592095897199</v>
      </c>
      <c r="AU680">
        <v>2.7169681250670701</v>
      </c>
      <c r="AV680">
        <v>74.916628866767098</v>
      </c>
      <c r="AW680">
        <v>0.60399999999999998</v>
      </c>
      <c r="AX680">
        <v>1.73638436730569</v>
      </c>
      <c r="AY680">
        <v>1.8836098770541101</v>
      </c>
      <c r="AZ680">
        <v>1.6611915831163102E-2</v>
      </c>
      <c r="BA680">
        <v>5.7128727333329197</v>
      </c>
      <c r="BB680">
        <v>2.9187473610193102</v>
      </c>
      <c r="BC680">
        <v>1E-3</v>
      </c>
    </row>
    <row r="681" spans="1:55" x14ac:dyDescent="0.25">
      <c r="A681">
        <v>15</v>
      </c>
      <c r="B681" t="s">
        <v>90</v>
      </c>
      <c r="C681">
        <v>2021</v>
      </c>
      <c r="D681" t="s">
        <v>91</v>
      </c>
      <c r="E681" s="3" t="s">
        <v>92</v>
      </c>
      <c r="F681" s="3" t="s">
        <v>93</v>
      </c>
      <c r="G681" s="1" t="s">
        <v>162</v>
      </c>
      <c r="H681" t="s">
        <v>24</v>
      </c>
      <c r="I681" t="s">
        <v>26</v>
      </c>
      <c r="J681" t="s">
        <v>94</v>
      </c>
      <c r="K681" t="s">
        <v>95</v>
      </c>
      <c r="L681" t="s">
        <v>29</v>
      </c>
      <c r="M681" t="s">
        <v>274</v>
      </c>
      <c r="N681" t="s">
        <v>262</v>
      </c>
      <c r="P681" t="s">
        <v>230</v>
      </c>
      <c r="Q681" t="s">
        <v>507</v>
      </c>
      <c r="R681" t="s">
        <v>75</v>
      </c>
      <c r="S681" t="s">
        <v>75</v>
      </c>
      <c r="T681" t="s">
        <v>301</v>
      </c>
      <c r="U681" t="s">
        <v>302</v>
      </c>
      <c r="V681" t="s">
        <v>40</v>
      </c>
      <c r="W681" t="s">
        <v>251</v>
      </c>
      <c r="Z681">
        <v>239</v>
      </c>
      <c r="AA681" t="s">
        <v>547</v>
      </c>
      <c r="AB681">
        <v>1</v>
      </c>
      <c r="AC681" t="s">
        <v>317</v>
      </c>
      <c r="AD681">
        <v>1</v>
      </c>
      <c r="AF681" t="str">
        <f t="shared" si="121"/>
        <v>positive directional</v>
      </c>
      <c r="AG681" t="str">
        <f t="shared" si="120"/>
        <v>positive directional</v>
      </c>
      <c r="AH681">
        <f t="shared" si="122"/>
        <v>9.3944757222207895E-3</v>
      </c>
      <c r="AI681">
        <f t="shared" si="113"/>
        <v>5.7850687908433899E-3</v>
      </c>
      <c r="AJ681">
        <f t="shared" si="123"/>
        <v>1</v>
      </c>
      <c r="AK681">
        <f t="shared" si="124"/>
        <v>0</v>
      </c>
      <c r="AL681">
        <f t="shared" si="114"/>
        <v>0</v>
      </c>
      <c r="AM681">
        <f t="shared" si="125"/>
        <v>0.46899999999999997</v>
      </c>
      <c r="AN681">
        <v>0.70920641302681797</v>
      </c>
      <c r="AO681">
        <v>34.6516890933068</v>
      </c>
      <c r="AP681">
        <v>0.53100000000000003</v>
      </c>
      <c r="AQ681">
        <v>2361</v>
      </c>
      <c r="AR681">
        <v>9.3944757222207895E-3</v>
      </c>
      <c r="AS681">
        <v>5.7850687908433899E-3</v>
      </c>
      <c r="AT681">
        <v>2.5174158363370199E-3</v>
      </c>
      <c r="AU681">
        <v>2.2812345850979899E-2</v>
      </c>
      <c r="AV681">
        <v>13.552968473183499</v>
      </c>
      <c r="AW681">
        <v>1E-3</v>
      </c>
      <c r="AX681">
        <v>-2.19656977380632E-3</v>
      </c>
      <c r="AY681">
        <v>6.6685014744907603E-3</v>
      </c>
      <c r="AZ681">
        <v>-1.8784723739372601E-2</v>
      </c>
      <c r="BA681">
        <v>3.52908722561551E-3</v>
      </c>
      <c r="BB681">
        <v>2.59870643401795</v>
      </c>
      <c r="BC681">
        <v>0.76800000000000002</v>
      </c>
    </row>
    <row r="682" spans="1:55" x14ac:dyDescent="0.25">
      <c r="A682">
        <v>15</v>
      </c>
      <c r="B682" t="s">
        <v>90</v>
      </c>
      <c r="C682">
        <v>2021</v>
      </c>
      <c r="D682" t="s">
        <v>91</v>
      </c>
      <c r="E682" s="3" t="s">
        <v>92</v>
      </c>
      <c r="F682" s="3" t="s">
        <v>93</v>
      </c>
      <c r="G682" s="1" t="s">
        <v>162</v>
      </c>
      <c r="H682" t="s">
        <v>24</v>
      </c>
      <c r="I682" t="s">
        <v>26</v>
      </c>
      <c r="J682" t="s">
        <v>94</v>
      </c>
      <c r="K682" t="s">
        <v>95</v>
      </c>
      <c r="L682" t="s">
        <v>29</v>
      </c>
      <c r="M682" t="s">
        <v>274</v>
      </c>
      <c r="N682" t="s">
        <v>262</v>
      </c>
      <c r="P682" t="s">
        <v>230</v>
      </c>
      <c r="Q682" t="s">
        <v>507</v>
      </c>
      <c r="R682" t="s">
        <v>75</v>
      </c>
      <c r="S682" t="s">
        <v>75</v>
      </c>
      <c r="T682" t="s">
        <v>303</v>
      </c>
      <c r="U682" t="s">
        <v>304</v>
      </c>
      <c r="V682" t="s">
        <v>40</v>
      </c>
      <c r="W682" t="s">
        <v>251</v>
      </c>
      <c r="Z682">
        <v>240</v>
      </c>
      <c r="AA682" t="s">
        <v>547</v>
      </c>
      <c r="AB682">
        <v>1</v>
      </c>
      <c r="AC682" t="s">
        <v>317</v>
      </c>
      <c r="AD682">
        <v>1</v>
      </c>
      <c r="AF682" t="str">
        <f t="shared" si="121"/>
        <v>NA</v>
      </c>
      <c r="AG682" t="str">
        <f t="shared" si="120"/>
        <v>NA</v>
      </c>
      <c r="AH682" t="str">
        <f t="shared" si="122"/>
        <v>NA</v>
      </c>
      <c r="AI682" t="str">
        <f t="shared" si="113"/>
        <v>NA</v>
      </c>
      <c r="AJ682">
        <f t="shared" si="123"/>
        <v>0</v>
      </c>
      <c r="AK682">
        <f t="shared" si="124"/>
        <v>0</v>
      </c>
      <c r="AL682">
        <f t="shared" si="114"/>
        <v>1</v>
      </c>
      <c r="AM682">
        <f t="shared" si="125"/>
        <v>2.8000000000000025E-2</v>
      </c>
      <c r="AN682">
        <v>0.247086426139773</v>
      </c>
      <c r="AO682">
        <v>2.4365620024585599</v>
      </c>
      <c r="AP682">
        <v>0.97199999999999998</v>
      </c>
      <c r="AQ682">
        <v>2361</v>
      </c>
      <c r="AR682">
        <v>1.9986286438336401E-2</v>
      </c>
      <c r="AS682">
        <v>3.6610389865999897E-2</v>
      </c>
      <c r="AT682">
        <v>-3.2006885590817498E-2</v>
      </c>
      <c r="AU682">
        <v>8.2991717354161706E-2</v>
      </c>
      <c r="AV682">
        <v>2.6658996623457001</v>
      </c>
      <c r="AW682">
        <v>0.82599999999999996</v>
      </c>
      <c r="AX682">
        <v>-3.3297077431649301E-2</v>
      </c>
      <c r="AY682">
        <v>2.8916302467606E-2</v>
      </c>
      <c r="AZ682">
        <v>-9.4790597300743698E-2</v>
      </c>
      <c r="BA682">
        <v>2.4543218489270699E-2</v>
      </c>
      <c r="BB682">
        <v>2.8871469930852198</v>
      </c>
      <c r="BC682">
        <v>0.22600000000000001</v>
      </c>
    </row>
    <row r="683" spans="1:55" x14ac:dyDescent="0.25">
      <c r="A683">
        <v>15</v>
      </c>
      <c r="B683" t="s">
        <v>90</v>
      </c>
      <c r="C683">
        <v>2021</v>
      </c>
      <c r="D683" t="s">
        <v>91</v>
      </c>
      <c r="E683" s="3" t="s">
        <v>92</v>
      </c>
      <c r="F683" s="3" t="s">
        <v>93</v>
      </c>
      <c r="G683" s="1" t="s">
        <v>162</v>
      </c>
      <c r="H683" t="s">
        <v>24</v>
      </c>
      <c r="I683" t="s">
        <v>26</v>
      </c>
      <c r="J683" t="s">
        <v>94</v>
      </c>
      <c r="K683" t="s">
        <v>95</v>
      </c>
      <c r="L683" t="s">
        <v>29</v>
      </c>
      <c r="M683" t="s">
        <v>275</v>
      </c>
      <c r="N683" t="s">
        <v>262</v>
      </c>
      <c r="P683" t="s">
        <v>230</v>
      </c>
      <c r="Q683" t="s">
        <v>507</v>
      </c>
      <c r="R683" t="s">
        <v>75</v>
      </c>
      <c r="S683" t="s">
        <v>75</v>
      </c>
      <c r="T683" t="s">
        <v>300</v>
      </c>
      <c r="U683" t="s">
        <v>306</v>
      </c>
      <c r="V683" t="s">
        <v>40</v>
      </c>
      <c r="W683" t="s">
        <v>251</v>
      </c>
      <c r="Z683">
        <v>241</v>
      </c>
      <c r="AA683" t="s">
        <v>547</v>
      </c>
      <c r="AB683">
        <v>1</v>
      </c>
      <c r="AC683" t="s">
        <v>317</v>
      </c>
      <c r="AD683">
        <v>1</v>
      </c>
      <c r="AF683" t="str">
        <f t="shared" si="121"/>
        <v>NA</v>
      </c>
      <c r="AG683" t="str">
        <f t="shared" si="120"/>
        <v>NA</v>
      </c>
      <c r="AH683" t="str">
        <f t="shared" si="122"/>
        <v>NA</v>
      </c>
      <c r="AI683" t="str">
        <f t="shared" si="113"/>
        <v>NA</v>
      </c>
      <c r="AJ683">
        <f t="shared" si="123"/>
        <v>0</v>
      </c>
      <c r="AK683">
        <f t="shared" si="124"/>
        <v>0</v>
      </c>
      <c r="AL683">
        <f t="shared" si="114"/>
        <v>0</v>
      </c>
      <c r="AM683">
        <f t="shared" si="125"/>
        <v>9.5999999999999974E-2</v>
      </c>
      <c r="AN683">
        <v>0.48803428301056201</v>
      </c>
      <c r="AO683">
        <v>10.269757192245599</v>
      </c>
      <c r="AP683">
        <v>0.90400000000000003</v>
      </c>
      <c r="AQ683">
        <v>2340</v>
      </c>
      <c r="AR683">
        <v>49.661135856283003</v>
      </c>
      <c r="AS683">
        <v>194.44112105245301</v>
      </c>
      <c r="AT683">
        <v>-131.33703187391799</v>
      </c>
      <c r="AU683">
        <v>536.31400334835098</v>
      </c>
      <c r="AV683">
        <v>15.057465938586599</v>
      </c>
      <c r="AW683">
        <v>0.39200000000000002</v>
      </c>
      <c r="AX683">
        <v>-46.7579434623823</v>
      </c>
      <c r="AY683">
        <v>168.78703795970699</v>
      </c>
      <c r="AZ683">
        <v>-363.00507996883198</v>
      </c>
      <c r="BA683">
        <v>54.097477347881103</v>
      </c>
      <c r="BB683">
        <v>26.935556058582499</v>
      </c>
      <c r="BC683">
        <v>0.23599999999999999</v>
      </c>
    </row>
    <row r="684" spans="1:55" x14ac:dyDescent="0.25">
      <c r="A684">
        <v>15</v>
      </c>
      <c r="B684" t="s">
        <v>90</v>
      </c>
      <c r="C684">
        <v>2021</v>
      </c>
      <c r="D684" t="s">
        <v>91</v>
      </c>
      <c r="E684" s="3" t="s">
        <v>92</v>
      </c>
      <c r="F684" s="3" t="s">
        <v>93</v>
      </c>
      <c r="G684" s="1" t="s">
        <v>162</v>
      </c>
      <c r="H684" t="s">
        <v>24</v>
      </c>
      <c r="I684" t="s">
        <v>26</v>
      </c>
      <c r="J684" t="s">
        <v>94</v>
      </c>
      <c r="K684" t="s">
        <v>95</v>
      </c>
      <c r="L684" t="s">
        <v>29</v>
      </c>
      <c r="M684" t="s">
        <v>275</v>
      </c>
      <c r="N684" t="s">
        <v>262</v>
      </c>
      <c r="P684" t="s">
        <v>230</v>
      </c>
      <c r="Q684" t="s">
        <v>507</v>
      </c>
      <c r="R684" t="s">
        <v>75</v>
      </c>
      <c r="S684" t="s">
        <v>75</v>
      </c>
      <c r="T684" t="s">
        <v>250</v>
      </c>
      <c r="U684" t="s">
        <v>253</v>
      </c>
      <c r="V684" t="s">
        <v>40</v>
      </c>
      <c r="W684" t="s">
        <v>251</v>
      </c>
      <c r="Z684">
        <v>242</v>
      </c>
      <c r="AA684" t="s">
        <v>547</v>
      </c>
      <c r="AB684">
        <v>1</v>
      </c>
      <c r="AC684" t="s">
        <v>317</v>
      </c>
      <c r="AD684">
        <v>1</v>
      </c>
      <c r="AF684" t="str">
        <f t="shared" si="121"/>
        <v>disruptive</v>
      </c>
      <c r="AG684" t="str">
        <f t="shared" si="120"/>
        <v>disruptive</v>
      </c>
      <c r="AH684">
        <f t="shared" si="122"/>
        <v>400.41665985748</v>
      </c>
      <c r="AI684">
        <f t="shared" si="113"/>
        <v>760.69096994383005</v>
      </c>
      <c r="AJ684">
        <f t="shared" si="123"/>
        <v>0</v>
      </c>
      <c r="AK684">
        <f t="shared" si="124"/>
        <v>1</v>
      </c>
      <c r="AL684">
        <f t="shared" si="114"/>
        <v>1</v>
      </c>
      <c r="AM684">
        <f t="shared" si="125"/>
        <v>1.0000000000000009E-3</v>
      </c>
      <c r="AN684">
        <v>-0.10046812112278899</v>
      </c>
      <c r="AO684">
        <v>0.32557179799517</v>
      </c>
      <c r="AP684">
        <v>0.999</v>
      </c>
      <c r="AQ684">
        <v>4300</v>
      </c>
      <c r="AR684">
        <v>42.575683944881497</v>
      </c>
      <c r="AS684">
        <v>197.69376425732199</v>
      </c>
      <c r="AT684">
        <v>-251.653513477388</v>
      </c>
      <c r="AU684">
        <v>514.34286004197895</v>
      </c>
      <c r="AV684">
        <v>56.311690964037297</v>
      </c>
      <c r="AW684">
        <v>0.58199999999999996</v>
      </c>
      <c r="AX684">
        <v>200.20832992874</v>
      </c>
      <c r="AY684">
        <v>380.34548497191503</v>
      </c>
      <c r="AZ684">
        <v>0.20102624662104099</v>
      </c>
      <c r="BA684">
        <v>972.068113697998</v>
      </c>
      <c r="BB684">
        <v>7.82932417133937</v>
      </c>
      <c r="BC684">
        <v>1E-3</v>
      </c>
    </row>
    <row r="685" spans="1:55" x14ac:dyDescent="0.25">
      <c r="A685">
        <v>15</v>
      </c>
      <c r="B685" t="s">
        <v>90</v>
      </c>
      <c r="C685">
        <v>2021</v>
      </c>
      <c r="D685" t="s">
        <v>91</v>
      </c>
      <c r="E685" s="3" t="s">
        <v>92</v>
      </c>
      <c r="F685" s="3" t="s">
        <v>93</v>
      </c>
      <c r="G685" s="1" t="s">
        <v>162</v>
      </c>
      <c r="H685" t="s">
        <v>24</v>
      </c>
      <c r="I685" t="s">
        <v>26</v>
      </c>
      <c r="J685" t="s">
        <v>94</v>
      </c>
      <c r="K685" t="s">
        <v>95</v>
      </c>
      <c r="L685" t="s">
        <v>29</v>
      </c>
      <c r="M685" t="s">
        <v>275</v>
      </c>
      <c r="N685" t="s">
        <v>262</v>
      </c>
      <c r="P685" t="s">
        <v>230</v>
      </c>
      <c r="Q685" t="s">
        <v>507</v>
      </c>
      <c r="R685" t="s">
        <v>75</v>
      </c>
      <c r="S685" t="s">
        <v>75</v>
      </c>
      <c r="T685" t="s">
        <v>301</v>
      </c>
      <c r="U685" t="s">
        <v>302</v>
      </c>
      <c r="V685" t="s">
        <v>40</v>
      </c>
      <c r="W685" t="s">
        <v>251</v>
      </c>
      <c r="Z685">
        <v>243</v>
      </c>
      <c r="AA685" t="s">
        <v>547</v>
      </c>
      <c r="AB685">
        <v>1</v>
      </c>
      <c r="AC685" t="s">
        <v>317</v>
      </c>
      <c r="AD685">
        <v>1</v>
      </c>
      <c r="AF685" t="str">
        <f t="shared" si="121"/>
        <v>stabilising</v>
      </c>
      <c r="AG685" t="str">
        <f t="shared" si="120"/>
        <v>stabilising</v>
      </c>
      <c r="AH685">
        <f t="shared" si="122"/>
        <v>-3.3723722056904999E-2</v>
      </c>
      <c r="AI685">
        <f t="shared" si="113"/>
        <v>1.461898941144122E-2</v>
      </c>
      <c r="AJ685">
        <f t="shared" si="123"/>
        <v>0</v>
      </c>
      <c r="AK685">
        <f t="shared" si="124"/>
        <v>1</v>
      </c>
      <c r="AL685">
        <f t="shared" si="114"/>
        <v>1</v>
      </c>
      <c r="AM685">
        <f t="shared" si="125"/>
        <v>3.8000000000000034E-2</v>
      </c>
      <c r="AN685">
        <v>-0.60654044189096701</v>
      </c>
      <c r="AO685">
        <v>2.7690254227108602</v>
      </c>
      <c r="AP685">
        <v>0.96199999999999997</v>
      </c>
      <c r="AQ685">
        <v>2361</v>
      </c>
      <c r="AR685">
        <v>-1.7968102496681199E-2</v>
      </c>
      <c r="AS685">
        <v>2.5531240054694999E-2</v>
      </c>
      <c r="AT685">
        <v>-6.7119843850377905E-2</v>
      </c>
      <c r="AU685">
        <v>3.0121621246507899E-2</v>
      </c>
      <c r="AV685">
        <v>3.99894031292621</v>
      </c>
      <c r="AW685">
        <v>0.41199999999999998</v>
      </c>
      <c r="AX685">
        <v>-1.68618610284525E-2</v>
      </c>
      <c r="AY685">
        <v>7.3094947057206101E-3</v>
      </c>
      <c r="AZ685">
        <v>-2.8699720627628302E-2</v>
      </c>
      <c r="BA685">
        <v>-2.2961865470278999E-3</v>
      </c>
      <c r="BB685">
        <v>7.2276481013706801</v>
      </c>
      <c r="BC685">
        <v>8.0000000000000002E-3</v>
      </c>
    </row>
    <row r="686" spans="1:55" x14ac:dyDescent="0.25">
      <c r="A686">
        <v>15</v>
      </c>
      <c r="B686" t="s">
        <v>90</v>
      </c>
      <c r="C686">
        <v>2021</v>
      </c>
      <c r="D686" t="s">
        <v>91</v>
      </c>
      <c r="E686" s="3" t="s">
        <v>92</v>
      </c>
      <c r="F686" s="3" t="s">
        <v>93</v>
      </c>
      <c r="G686" s="1" t="s">
        <v>162</v>
      </c>
      <c r="H686" t="s">
        <v>24</v>
      </c>
      <c r="I686" t="s">
        <v>26</v>
      </c>
      <c r="J686" t="s">
        <v>94</v>
      </c>
      <c r="K686" t="s">
        <v>95</v>
      </c>
      <c r="L686" t="s">
        <v>29</v>
      </c>
      <c r="M686" t="s">
        <v>275</v>
      </c>
      <c r="N686" t="s">
        <v>262</v>
      </c>
      <c r="P686" t="s">
        <v>230</v>
      </c>
      <c r="Q686" t="s">
        <v>507</v>
      </c>
      <c r="R686" t="s">
        <v>75</v>
      </c>
      <c r="S686" t="s">
        <v>75</v>
      </c>
      <c r="T686" t="s">
        <v>303</v>
      </c>
      <c r="U686" t="s">
        <v>304</v>
      </c>
      <c r="V686" t="s">
        <v>40</v>
      </c>
      <c r="W686" t="s">
        <v>251</v>
      </c>
      <c r="Z686">
        <v>244</v>
      </c>
      <c r="AA686" t="s">
        <v>547</v>
      </c>
      <c r="AB686">
        <v>1</v>
      </c>
      <c r="AC686" t="s">
        <v>317</v>
      </c>
      <c r="AD686">
        <v>1</v>
      </c>
      <c r="AF686" t="str">
        <f t="shared" si="121"/>
        <v>stabilising</v>
      </c>
      <c r="AG686" t="str">
        <f t="shared" si="120"/>
        <v>stabilising</v>
      </c>
      <c r="AH686">
        <f t="shared" si="122"/>
        <v>-5.1234906816808999E-2</v>
      </c>
      <c r="AI686">
        <f t="shared" si="113"/>
        <v>7.8800368181995203E-3</v>
      </c>
      <c r="AJ686">
        <f t="shared" si="123"/>
        <v>0</v>
      </c>
      <c r="AK686">
        <f t="shared" si="124"/>
        <v>1</v>
      </c>
      <c r="AL686">
        <f t="shared" si="114"/>
        <v>1</v>
      </c>
      <c r="AM686">
        <f t="shared" si="125"/>
        <v>0</v>
      </c>
      <c r="AN686">
        <v>0.38844140508397601</v>
      </c>
      <c r="AO686">
        <v>0.15050123024868001</v>
      </c>
      <c r="AP686">
        <v>1</v>
      </c>
      <c r="AQ686">
        <v>2361</v>
      </c>
      <c r="AR686">
        <v>1.6794794760719899E-2</v>
      </c>
      <c r="AS686">
        <v>7.5407256153801E-3</v>
      </c>
      <c r="AT686">
        <v>-6.18203271733364E-3</v>
      </c>
      <c r="AU686">
        <v>2.5163921027342401E-2</v>
      </c>
      <c r="AV686">
        <v>7.66087964942444</v>
      </c>
      <c r="AW686">
        <v>0.152</v>
      </c>
      <c r="AX686">
        <v>-2.56174534084045E-2</v>
      </c>
      <c r="AY686">
        <v>3.9400184090997601E-3</v>
      </c>
      <c r="AZ686">
        <v>-3.5190213944588301E-2</v>
      </c>
      <c r="BA686">
        <v>-2.1453388697409499E-2</v>
      </c>
      <c r="BB686">
        <v>12.271967683604</v>
      </c>
      <c r="BC686">
        <v>1E-3</v>
      </c>
    </row>
    <row r="687" spans="1:55" x14ac:dyDescent="0.25">
      <c r="A687">
        <v>15</v>
      </c>
      <c r="B687" t="s">
        <v>90</v>
      </c>
      <c r="C687">
        <v>2021</v>
      </c>
      <c r="D687" t="s">
        <v>91</v>
      </c>
      <c r="E687" s="3" t="s">
        <v>92</v>
      </c>
      <c r="F687" s="3" t="s">
        <v>93</v>
      </c>
      <c r="G687" s="1" t="s">
        <v>162</v>
      </c>
      <c r="H687" t="s">
        <v>24</v>
      </c>
      <c r="I687" t="s">
        <v>26</v>
      </c>
      <c r="J687" t="s">
        <v>94</v>
      </c>
      <c r="K687" t="s">
        <v>95</v>
      </c>
      <c r="L687" t="s">
        <v>29</v>
      </c>
      <c r="M687" t="s">
        <v>296</v>
      </c>
      <c r="N687" t="s">
        <v>262</v>
      </c>
      <c r="P687" t="s">
        <v>230</v>
      </c>
      <c r="Q687" t="s">
        <v>507</v>
      </c>
      <c r="R687" t="s">
        <v>75</v>
      </c>
      <c r="S687" t="s">
        <v>75</v>
      </c>
      <c r="T687" t="s">
        <v>299</v>
      </c>
      <c r="U687" t="s">
        <v>305</v>
      </c>
      <c r="V687" t="s">
        <v>40</v>
      </c>
      <c r="W687" t="s">
        <v>251</v>
      </c>
      <c r="Z687">
        <v>245</v>
      </c>
      <c r="AA687" t="s">
        <v>547</v>
      </c>
      <c r="AB687">
        <v>1</v>
      </c>
      <c r="AC687" t="s">
        <v>317</v>
      </c>
      <c r="AD687">
        <v>1</v>
      </c>
      <c r="AF687" t="str">
        <f t="shared" si="121"/>
        <v>disruptive</v>
      </c>
      <c r="AG687" t="str">
        <f t="shared" si="120"/>
        <v>disruptive</v>
      </c>
      <c r="AH687">
        <f t="shared" si="122"/>
        <v>19286.051856618102</v>
      </c>
      <c r="AI687">
        <f t="shared" si="113"/>
        <v>33989.452518133199</v>
      </c>
      <c r="AJ687">
        <f t="shared" si="123"/>
        <v>1</v>
      </c>
      <c r="AK687">
        <f t="shared" si="124"/>
        <v>1</v>
      </c>
      <c r="AL687">
        <f t="shared" si="114"/>
        <v>1</v>
      </c>
      <c r="AM687">
        <f t="shared" si="125"/>
        <v>3.3000000000000029E-2</v>
      </c>
      <c r="AN687">
        <v>-0.50091326277514203</v>
      </c>
      <c r="AO687">
        <v>2.5413927004933599</v>
      </c>
      <c r="AP687">
        <v>0.96699999999999997</v>
      </c>
      <c r="AQ687">
        <v>1546</v>
      </c>
      <c r="AR687">
        <v>9286.9156352200407</v>
      </c>
      <c r="AS687">
        <v>17295.384352696401</v>
      </c>
      <c r="AT687">
        <v>-230.73015573555301</v>
      </c>
      <c r="AU687">
        <v>50087.883062010398</v>
      </c>
      <c r="AV687">
        <v>2.1686436592953302</v>
      </c>
      <c r="AW687">
        <v>2.4E-2</v>
      </c>
      <c r="AX687">
        <v>9643.0259283090509</v>
      </c>
      <c r="AY687">
        <v>16994.7262590666</v>
      </c>
      <c r="AZ687">
        <v>-473.50109084714501</v>
      </c>
      <c r="BA687">
        <v>49019.713112982303</v>
      </c>
      <c r="BB687">
        <v>3.79644687087458</v>
      </c>
      <c r="BC687">
        <v>0.01</v>
      </c>
    </row>
    <row r="688" spans="1:55" x14ac:dyDescent="0.25">
      <c r="A688">
        <v>15</v>
      </c>
      <c r="B688" t="s">
        <v>90</v>
      </c>
      <c r="C688">
        <v>2021</v>
      </c>
      <c r="D688" t="s">
        <v>91</v>
      </c>
      <c r="E688" s="3" t="s">
        <v>92</v>
      </c>
      <c r="F688" s="3" t="s">
        <v>93</v>
      </c>
      <c r="G688" s="1" t="s">
        <v>162</v>
      </c>
      <c r="H688" t="s">
        <v>24</v>
      </c>
      <c r="I688" t="s">
        <v>26</v>
      </c>
      <c r="J688" t="s">
        <v>94</v>
      </c>
      <c r="K688" t="s">
        <v>95</v>
      </c>
      <c r="L688" t="s">
        <v>29</v>
      </c>
      <c r="M688" t="s">
        <v>296</v>
      </c>
      <c r="N688" t="s">
        <v>262</v>
      </c>
      <c r="P688" t="s">
        <v>230</v>
      </c>
      <c r="Q688" t="s">
        <v>507</v>
      </c>
      <c r="R688" t="s">
        <v>75</v>
      </c>
      <c r="S688" t="s">
        <v>75</v>
      </c>
      <c r="T688" t="s">
        <v>300</v>
      </c>
      <c r="U688" t="s">
        <v>306</v>
      </c>
      <c r="V688" t="s">
        <v>40</v>
      </c>
      <c r="W688" t="s">
        <v>251</v>
      </c>
      <c r="Z688">
        <v>246</v>
      </c>
      <c r="AA688" t="s">
        <v>547</v>
      </c>
      <c r="AB688">
        <v>1</v>
      </c>
      <c r="AC688" t="s">
        <v>317</v>
      </c>
      <c r="AD688">
        <v>1</v>
      </c>
      <c r="AF688" t="str">
        <f t="shared" si="121"/>
        <v>NA</v>
      </c>
      <c r="AG688" t="str">
        <f t="shared" si="120"/>
        <v>NA</v>
      </c>
      <c r="AH688" t="str">
        <f t="shared" si="122"/>
        <v>NA</v>
      </c>
      <c r="AI688" t="str">
        <f t="shared" si="113"/>
        <v>NA</v>
      </c>
      <c r="AJ688">
        <f t="shared" si="123"/>
        <v>0</v>
      </c>
      <c r="AK688">
        <f t="shared" si="124"/>
        <v>0</v>
      </c>
      <c r="AL688">
        <f t="shared" si="114"/>
        <v>0</v>
      </c>
      <c r="AM688">
        <f t="shared" si="125"/>
        <v>9.3999999999999972E-2</v>
      </c>
      <c r="AN688">
        <v>0.48788004317350803</v>
      </c>
      <c r="AO688">
        <v>64.638692049954201</v>
      </c>
      <c r="AP688">
        <v>0.90600000000000003</v>
      </c>
      <c r="AQ688">
        <v>2340</v>
      </c>
      <c r="AR688">
        <v>646.36142583998401</v>
      </c>
      <c r="AS688">
        <v>1844.30279355021</v>
      </c>
      <c r="AT688">
        <v>-1586.89246648582</v>
      </c>
      <c r="AU688">
        <v>4587.0167229483204</v>
      </c>
      <c r="AV688">
        <v>15.4000069439152</v>
      </c>
      <c r="AW688">
        <v>0.39800000000000002</v>
      </c>
      <c r="AX688">
        <v>-498.37668224445298</v>
      </c>
      <c r="AY688">
        <v>1272.3372780438799</v>
      </c>
      <c r="AZ688">
        <v>-2866.3821364553601</v>
      </c>
      <c r="BA688">
        <v>860.88170979245695</v>
      </c>
      <c r="BB688">
        <v>12.7981580912487</v>
      </c>
      <c r="BC688">
        <v>0.246</v>
      </c>
    </row>
    <row r="689" spans="1:55" x14ac:dyDescent="0.25">
      <c r="A689">
        <v>15</v>
      </c>
      <c r="B689" t="s">
        <v>90</v>
      </c>
      <c r="C689">
        <v>2021</v>
      </c>
      <c r="D689" t="s">
        <v>91</v>
      </c>
      <c r="E689" s="3" t="s">
        <v>92</v>
      </c>
      <c r="F689" s="3" t="s">
        <v>93</v>
      </c>
      <c r="G689" s="1" t="s">
        <v>162</v>
      </c>
      <c r="H689" t="s">
        <v>24</v>
      </c>
      <c r="I689" t="s">
        <v>26</v>
      </c>
      <c r="J689" t="s">
        <v>94</v>
      </c>
      <c r="K689" t="s">
        <v>95</v>
      </c>
      <c r="L689" t="s">
        <v>29</v>
      </c>
      <c r="M689" t="s">
        <v>296</v>
      </c>
      <c r="N689" t="s">
        <v>262</v>
      </c>
      <c r="P689" t="s">
        <v>230</v>
      </c>
      <c r="Q689" t="s">
        <v>507</v>
      </c>
      <c r="R689" t="s">
        <v>75</v>
      </c>
      <c r="S689" t="s">
        <v>75</v>
      </c>
      <c r="T689" t="s">
        <v>250</v>
      </c>
      <c r="U689" t="s">
        <v>253</v>
      </c>
      <c r="V689" t="s">
        <v>40</v>
      </c>
      <c r="W689" t="s">
        <v>251</v>
      </c>
      <c r="Z689">
        <v>247</v>
      </c>
      <c r="AA689" t="s">
        <v>547</v>
      </c>
      <c r="AB689">
        <v>1</v>
      </c>
      <c r="AC689" t="s">
        <v>317</v>
      </c>
      <c r="AD689">
        <v>1</v>
      </c>
      <c r="AF689" t="str">
        <f t="shared" si="121"/>
        <v>disruptive</v>
      </c>
      <c r="AG689" t="str">
        <f t="shared" si="120"/>
        <v>disruptive</v>
      </c>
      <c r="AH689">
        <f t="shared" si="122"/>
        <v>3.27023437374904</v>
      </c>
      <c r="AI689">
        <f t="shared" si="113"/>
        <v>2.2473296861873999</v>
      </c>
      <c r="AJ689">
        <f t="shared" si="123"/>
        <v>0</v>
      </c>
      <c r="AK689">
        <f t="shared" si="124"/>
        <v>1</v>
      </c>
      <c r="AL689">
        <f t="shared" si="114"/>
        <v>1</v>
      </c>
      <c r="AM689">
        <f t="shared" si="125"/>
        <v>1.0000000000000009E-3</v>
      </c>
      <c r="AN689">
        <v>-0.119261305578284</v>
      </c>
      <c r="AO689">
        <v>0.34157489208214298</v>
      </c>
      <c r="AP689">
        <v>0.999</v>
      </c>
      <c r="AQ689">
        <v>4300</v>
      </c>
      <c r="AR689">
        <v>0.33576281684290599</v>
      </c>
      <c r="AS689">
        <v>0.85073843823919704</v>
      </c>
      <c r="AT689">
        <v>-1.53240073675988</v>
      </c>
      <c r="AU689">
        <v>2.0424212554644301</v>
      </c>
      <c r="AV689">
        <v>299.884162206621</v>
      </c>
      <c r="AW689">
        <v>0.59599999999999997</v>
      </c>
      <c r="AX689">
        <v>1.63511718687452</v>
      </c>
      <c r="AY689">
        <v>1.1236648430937</v>
      </c>
      <c r="AZ689">
        <v>8.6738914025772801E-2</v>
      </c>
      <c r="BA689">
        <v>3.76844128721859</v>
      </c>
      <c r="BB689">
        <v>4.5582374633551801</v>
      </c>
      <c r="BC689">
        <v>1E-3</v>
      </c>
    </row>
    <row r="690" spans="1:55" x14ac:dyDescent="0.25">
      <c r="A690">
        <v>15</v>
      </c>
      <c r="B690" t="s">
        <v>90</v>
      </c>
      <c r="C690">
        <v>2021</v>
      </c>
      <c r="D690" t="s">
        <v>91</v>
      </c>
      <c r="E690" s="3" t="s">
        <v>92</v>
      </c>
      <c r="F690" s="3" t="s">
        <v>93</v>
      </c>
      <c r="G690" s="1" t="s">
        <v>162</v>
      </c>
      <c r="H690" t="s">
        <v>24</v>
      </c>
      <c r="I690" t="s">
        <v>26</v>
      </c>
      <c r="J690" t="s">
        <v>94</v>
      </c>
      <c r="K690" t="s">
        <v>95</v>
      </c>
      <c r="L690" t="s">
        <v>29</v>
      </c>
      <c r="M690" t="s">
        <v>296</v>
      </c>
      <c r="N690" t="s">
        <v>262</v>
      </c>
      <c r="P690" t="s">
        <v>230</v>
      </c>
      <c r="Q690" t="s">
        <v>507</v>
      </c>
      <c r="R690" t="s">
        <v>75</v>
      </c>
      <c r="S690" t="s">
        <v>75</v>
      </c>
      <c r="T690" t="s">
        <v>301</v>
      </c>
      <c r="U690" t="s">
        <v>302</v>
      </c>
      <c r="V690" t="s">
        <v>40</v>
      </c>
      <c r="W690" t="s">
        <v>251</v>
      </c>
      <c r="Z690">
        <v>248</v>
      </c>
      <c r="AA690" t="s">
        <v>547</v>
      </c>
      <c r="AB690">
        <v>1</v>
      </c>
      <c r="AC690" t="s">
        <v>317</v>
      </c>
      <c r="AD690">
        <v>1</v>
      </c>
      <c r="AF690" t="str">
        <f t="shared" si="121"/>
        <v>not in range</v>
      </c>
      <c r="AG690" t="str">
        <f t="shared" si="120"/>
        <v>stabilising</v>
      </c>
      <c r="AH690">
        <f t="shared" si="122"/>
        <v>-3.07401451131936E-2</v>
      </c>
      <c r="AI690">
        <f t="shared" si="113"/>
        <v>1.267217290850272E-2</v>
      </c>
      <c r="AJ690">
        <f t="shared" si="123"/>
        <v>0</v>
      </c>
      <c r="AK690">
        <f t="shared" si="124"/>
        <v>1</v>
      </c>
      <c r="AL690">
        <f t="shared" si="114"/>
        <v>0</v>
      </c>
      <c r="AM690">
        <f t="shared" si="125"/>
        <v>0.22699999999999998</v>
      </c>
      <c r="AN690">
        <v>-0.76279941362818604</v>
      </c>
      <c r="AO690">
        <v>21.991787080152701</v>
      </c>
      <c r="AP690">
        <v>0.77300000000000002</v>
      </c>
      <c r="AQ690">
        <v>2361</v>
      </c>
      <c r="AR690">
        <v>-6.1479938986094603E-3</v>
      </c>
      <c r="AS690">
        <v>5.17649040154676E-2</v>
      </c>
      <c r="AT690">
        <v>-7.4028547911439105E-2</v>
      </c>
      <c r="AU690">
        <v>8.5339284534711596E-2</v>
      </c>
      <c r="AV690">
        <v>1.2266103528122401</v>
      </c>
      <c r="AW690">
        <v>0.69799999999999995</v>
      </c>
      <c r="AX690">
        <v>-1.53700725565968E-2</v>
      </c>
      <c r="AY690">
        <v>6.3360864542513599E-3</v>
      </c>
      <c r="AZ690">
        <v>-2.6060236739795101E-2</v>
      </c>
      <c r="BA690">
        <v>-1.90671884047333E-3</v>
      </c>
      <c r="BB690">
        <v>13.0695380384513</v>
      </c>
      <c r="BC690">
        <v>1.6E-2</v>
      </c>
    </row>
    <row r="691" spans="1:55" x14ac:dyDescent="0.25">
      <c r="A691">
        <v>15</v>
      </c>
      <c r="B691" t="s">
        <v>90</v>
      </c>
      <c r="C691">
        <v>2021</v>
      </c>
      <c r="D691" t="s">
        <v>91</v>
      </c>
      <c r="E691" s="3" t="s">
        <v>92</v>
      </c>
      <c r="F691" s="3" t="s">
        <v>93</v>
      </c>
      <c r="G691" s="1" t="s">
        <v>162</v>
      </c>
      <c r="H691" t="s">
        <v>24</v>
      </c>
      <c r="I691" t="s">
        <v>26</v>
      </c>
      <c r="J691" t="s">
        <v>94</v>
      </c>
      <c r="K691" t="s">
        <v>95</v>
      </c>
      <c r="L691" t="s">
        <v>29</v>
      </c>
      <c r="M691" t="s">
        <v>296</v>
      </c>
      <c r="N691" t="s">
        <v>262</v>
      </c>
      <c r="P691" t="s">
        <v>230</v>
      </c>
      <c r="Q691" t="s">
        <v>507</v>
      </c>
      <c r="R691" t="s">
        <v>75</v>
      </c>
      <c r="S691" t="s">
        <v>75</v>
      </c>
      <c r="T691" t="s">
        <v>303</v>
      </c>
      <c r="U691" t="s">
        <v>304</v>
      </c>
      <c r="V691" t="s">
        <v>40</v>
      </c>
      <c r="W691" t="s">
        <v>251</v>
      </c>
      <c r="Z691">
        <v>249</v>
      </c>
      <c r="AA691" t="s">
        <v>547</v>
      </c>
      <c r="AB691">
        <v>1</v>
      </c>
      <c r="AC691" t="s">
        <v>317</v>
      </c>
      <c r="AD691">
        <v>1</v>
      </c>
      <c r="AF691" t="str">
        <f t="shared" si="121"/>
        <v>negative directional</v>
      </c>
      <c r="AG691" t="str">
        <f t="shared" si="120"/>
        <v>stabilising</v>
      </c>
      <c r="AH691">
        <f t="shared" si="122"/>
        <v>-8.1502491564431796E-3</v>
      </c>
      <c r="AI691">
        <f t="shared" si="113"/>
        <v>6.3048601246400203E-4</v>
      </c>
      <c r="AJ691">
        <f t="shared" si="123"/>
        <v>1</v>
      </c>
      <c r="AK691">
        <f t="shared" si="124"/>
        <v>1</v>
      </c>
      <c r="AL691">
        <f t="shared" si="114"/>
        <v>0</v>
      </c>
      <c r="AM691">
        <f t="shared" si="125"/>
        <v>0.15400000000000003</v>
      </c>
      <c r="AN691">
        <v>-2.0679365893119699</v>
      </c>
      <c r="AO691">
        <v>0.89331680780337697</v>
      </c>
      <c r="AP691">
        <v>0.84599999999999997</v>
      </c>
      <c r="AQ691">
        <v>2361</v>
      </c>
      <c r="AR691">
        <v>-8.1502491564431796E-3</v>
      </c>
      <c r="AS691">
        <v>6.3048601246400203E-4</v>
      </c>
      <c r="AT691">
        <v>-9.4258680128405103E-3</v>
      </c>
      <c r="AU691">
        <v>-6.8404586563701698E-3</v>
      </c>
      <c r="AV691">
        <v>12.2421080941822</v>
      </c>
      <c r="AW691">
        <v>1E-3</v>
      </c>
      <c r="AX691">
        <v>-2.0505384399979502E-3</v>
      </c>
      <c r="AY691">
        <v>9.5579854681455804E-4</v>
      </c>
      <c r="AZ691">
        <v>-4.0688840381335502E-3</v>
      </c>
      <c r="BA691">
        <v>-7.0005531551942102E-4</v>
      </c>
      <c r="BB691">
        <v>11.7663473556509</v>
      </c>
      <c r="BC691">
        <v>1E-3</v>
      </c>
    </row>
    <row r="692" spans="1:55" x14ac:dyDescent="0.25">
      <c r="A692">
        <v>15</v>
      </c>
      <c r="B692" t="s">
        <v>90</v>
      </c>
      <c r="C692">
        <v>2021</v>
      </c>
      <c r="D692" t="s">
        <v>91</v>
      </c>
      <c r="E692" s="3" t="s">
        <v>92</v>
      </c>
      <c r="F692" s="3" t="s">
        <v>93</v>
      </c>
      <c r="G692" s="1" t="s">
        <v>162</v>
      </c>
      <c r="H692" t="s">
        <v>24</v>
      </c>
      <c r="I692" t="s">
        <v>26</v>
      </c>
      <c r="J692" t="s">
        <v>94</v>
      </c>
      <c r="K692" t="s">
        <v>95</v>
      </c>
      <c r="L692" t="s">
        <v>29</v>
      </c>
      <c r="M692" t="s">
        <v>276</v>
      </c>
      <c r="N692" t="s">
        <v>262</v>
      </c>
      <c r="P692" t="s">
        <v>230</v>
      </c>
      <c r="Q692" t="s">
        <v>507</v>
      </c>
      <c r="R692" t="s">
        <v>75</v>
      </c>
      <c r="S692" t="s">
        <v>75</v>
      </c>
      <c r="T692" t="s">
        <v>299</v>
      </c>
      <c r="U692" t="s">
        <v>305</v>
      </c>
      <c r="V692" t="s">
        <v>40</v>
      </c>
      <c r="W692" t="s">
        <v>251</v>
      </c>
      <c r="Z692">
        <v>250</v>
      </c>
      <c r="AA692" t="s">
        <v>547</v>
      </c>
      <c r="AB692">
        <v>1</v>
      </c>
      <c r="AC692" t="s">
        <v>317</v>
      </c>
      <c r="AD692">
        <v>1</v>
      </c>
      <c r="AF692" t="str">
        <f t="shared" si="121"/>
        <v>disruptive</v>
      </c>
      <c r="AG692" t="str">
        <f t="shared" si="120"/>
        <v>disruptive</v>
      </c>
      <c r="AH692">
        <f t="shared" si="122"/>
        <v>32912.804731842203</v>
      </c>
      <c r="AI692">
        <f t="shared" si="113"/>
        <v>49069.865106670601</v>
      </c>
      <c r="AJ692">
        <f t="shared" si="123"/>
        <v>1</v>
      </c>
      <c r="AK692">
        <f t="shared" si="124"/>
        <v>1</v>
      </c>
      <c r="AL692">
        <f t="shared" si="114"/>
        <v>1</v>
      </c>
      <c r="AM692">
        <f t="shared" si="125"/>
        <v>2.8000000000000025E-2</v>
      </c>
      <c r="AN692">
        <v>-0.51004999769345405</v>
      </c>
      <c r="AO692">
        <v>2.3207722982100001</v>
      </c>
      <c r="AP692">
        <v>0.97199999999999998</v>
      </c>
      <c r="AQ692">
        <v>1546</v>
      </c>
      <c r="AR692">
        <v>15851.799629249001</v>
      </c>
      <c r="AS692">
        <v>24126.4346728821</v>
      </c>
      <c r="AT692">
        <v>-2168.0286712019702</v>
      </c>
      <c r="AU692">
        <v>71711.093657781195</v>
      </c>
      <c r="AV692">
        <v>4.4366588184856903</v>
      </c>
      <c r="AW692">
        <v>4.2000000000000003E-2</v>
      </c>
      <c r="AX692">
        <v>16456.402365921102</v>
      </c>
      <c r="AY692">
        <v>24534.9325533353</v>
      </c>
      <c r="AZ692">
        <v>-82.061419432036899</v>
      </c>
      <c r="BA692">
        <v>68519.118080280197</v>
      </c>
      <c r="BB692">
        <v>4.0494858844727304</v>
      </c>
      <c r="BC692">
        <v>8.0000000000000106E-3</v>
      </c>
    </row>
    <row r="693" spans="1:55" x14ac:dyDescent="0.25">
      <c r="A693">
        <v>15</v>
      </c>
      <c r="B693" t="s">
        <v>90</v>
      </c>
      <c r="C693">
        <v>2021</v>
      </c>
      <c r="D693" t="s">
        <v>91</v>
      </c>
      <c r="E693" s="3" t="s">
        <v>92</v>
      </c>
      <c r="F693" s="3" t="s">
        <v>93</v>
      </c>
      <c r="G693" s="1" t="s">
        <v>162</v>
      </c>
      <c r="H693" t="s">
        <v>24</v>
      </c>
      <c r="I693" t="s">
        <v>26</v>
      </c>
      <c r="J693" t="s">
        <v>94</v>
      </c>
      <c r="K693" t="s">
        <v>95</v>
      </c>
      <c r="L693" t="s">
        <v>29</v>
      </c>
      <c r="M693" t="s">
        <v>276</v>
      </c>
      <c r="N693" t="s">
        <v>262</v>
      </c>
      <c r="P693" t="s">
        <v>230</v>
      </c>
      <c r="Q693" t="s">
        <v>507</v>
      </c>
      <c r="R693" t="s">
        <v>75</v>
      </c>
      <c r="S693" t="s">
        <v>75</v>
      </c>
      <c r="T693" t="s">
        <v>300</v>
      </c>
      <c r="U693" t="s">
        <v>306</v>
      </c>
      <c r="V693" t="s">
        <v>40</v>
      </c>
      <c r="W693" t="s">
        <v>251</v>
      </c>
      <c r="Z693">
        <v>251</v>
      </c>
      <c r="AA693" t="s">
        <v>547</v>
      </c>
      <c r="AB693">
        <v>1</v>
      </c>
      <c r="AC693" t="s">
        <v>317</v>
      </c>
      <c r="AD693">
        <v>1</v>
      </c>
      <c r="AF693" t="str">
        <f t="shared" si="121"/>
        <v>NA</v>
      </c>
      <c r="AG693" t="str">
        <f t="shared" si="120"/>
        <v>NA</v>
      </c>
      <c r="AH693" t="str">
        <f t="shared" si="122"/>
        <v>NA</v>
      </c>
      <c r="AI693" t="str">
        <f t="shared" si="113"/>
        <v>NA</v>
      </c>
      <c r="AJ693">
        <f t="shared" si="123"/>
        <v>0</v>
      </c>
      <c r="AK693">
        <f t="shared" si="124"/>
        <v>0</v>
      </c>
      <c r="AL693">
        <f t="shared" si="114"/>
        <v>0</v>
      </c>
      <c r="AM693">
        <f t="shared" si="125"/>
        <v>0.10999999999999999</v>
      </c>
      <c r="AN693">
        <v>0.46617610434777701</v>
      </c>
      <c r="AO693">
        <v>157.03535504097499</v>
      </c>
      <c r="AP693">
        <v>0.89</v>
      </c>
      <c r="AQ693">
        <v>2340</v>
      </c>
      <c r="AR693">
        <v>986.62231625018705</v>
      </c>
      <c r="AS693">
        <v>2629.0733166980899</v>
      </c>
      <c r="AT693">
        <v>-1626.1493825934399</v>
      </c>
      <c r="AU693">
        <v>7694.1784911728801</v>
      </c>
      <c r="AV693">
        <v>6.9040274897198701</v>
      </c>
      <c r="AW693">
        <v>0.41599999999999998</v>
      </c>
      <c r="AX693">
        <v>-791.80918639828201</v>
      </c>
      <c r="AY693">
        <v>1868.9244595099599</v>
      </c>
      <c r="AZ693">
        <v>-4612.4047339158897</v>
      </c>
      <c r="BA693">
        <v>1117.1603990398401</v>
      </c>
      <c r="BB693">
        <v>17.334767854204799</v>
      </c>
      <c r="BC693">
        <v>0.28999999999999998</v>
      </c>
    </row>
    <row r="694" spans="1:55" x14ac:dyDescent="0.25">
      <c r="A694">
        <v>15</v>
      </c>
      <c r="B694" t="s">
        <v>90</v>
      </c>
      <c r="C694">
        <v>2021</v>
      </c>
      <c r="D694" t="s">
        <v>91</v>
      </c>
      <c r="E694" s="3" t="s">
        <v>92</v>
      </c>
      <c r="F694" s="3" t="s">
        <v>93</v>
      </c>
      <c r="G694" s="1" t="s">
        <v>162</v>
      </c>
      <c r="H694" t="s">
        <v>24</v>
      </c>
      <c r="I694" t="s">
        <v>26</v>
      </c>
      <c r="J694" t="s">
        <v>94</v>
      </c>
      <c r="K694" t="s">
        <v>95</v>
      </c>
      <c r="L694" t="s">
        <v>29</v>
      </c>
      <c r="M694" t="s">
        <v>276</v>
      </c>
      <c r="N694" t="s">
        <v>262</v>
      </c>
      <c r="P694" t="s">
        <v>230</v>
      </c>
      <c r="Q694" t="s">
        <v>507</v>
      </c>
      <c r="R694" t="s">
        <v>75</v>
      </c>
      <c r="S694" t="s">
        <v>75</v>
      </c>
      <c r="T694" t="s">
        <v>250</v>
      </c>
      <c r="U694" t="s">
        <v>253</v>
      </c>
      <c r="V694" t="s">
        <v>40</v>
      </c>
      <c r="W694" t="s">
        <v>251</v>
      </c>
      <c r="Z694">
        <v>252</v>
      </c>
      <c r="AA694" t="s">
        <v>547</v>
      </c>
      <c r="AB694">
        <v>1</v>
      </c>
      <c r="AC694" t="s">
        <v>317</v>
      </c>
      <c r="AD694">
        <v>1</v>
      </c>
      <c r="AF694" t="str">
        <f t="shared" si="121"/>
        <v>disruptive</v>
      </c>
      <c r="AG694" t="str">
        <f t="shared" si="120"/>
        <v>disruptive</v>
      </c>
      <c r="AH694">
        <f t="shared" si="122"/>
        <v>32.160291160906603</v>
      </c>
      <c r="AI694">
        <f t="shared" si="113"/>
        <v>56.578551062732799</v>
      </c>
      <c r="AJ694">
        <f t="shared" si="123"/>
        <v>0</v>
      </c>
      <c r="AK694">
        <f t="shared" si="124"/>
        <v>1</v>
      </c>
      <c r="AL694">
        <f t="shared" si="114"/>
        <v>1</v>
      </c>
      <c r="AM694">
        <f t="shared" si="125"/>
        <v>0</v>
      </c>
      <c r="AN694">
        <v>-0.12857839785855399</v>
      </c>
      <c r="AO694">
        <v>0.24212316735878101</v>
      </c>
      <c r="AP694">
        <v>1</v>
      </c>
      <c r="AQ694">
        <v>4300</v>
      </c>
      <c r="AR694">
        <v>3.41159404826894</v>
      </c>
      <c r="AS694">
        <v>13.4871157738781</v>
      </c>
      <c r="AT694">
        <v>-18.241398180834899</v>
      </c>
      <c r="AU694">
        <v>32.1820337794925</v>
      </c>
      <c r="AV694">
        <v>63.101812635635198</v>
      </c>
      <c r="AW694">
        <v>0.54</v>
      </c>
      <c r="AX694">
        <v>16.080145580453301</v>
      </c>
      <c r="AY694">
        <v>28.2892755313664</v>
      </c>
      <c r="AZ694">
        <v>6.8078703290666495E-2</v>
      </c>
      <c r="BA694">
        <v>86.103771900263396</v>
      </c>
      <c r="BB694">
        <v>5.91548008985911</v>
      </c>
      <c r="BC694">
        <v>1E-3</v>
      </c>
    </row>
    <row r="695" spans="1:55" x14ac:dyDescent="0.25">
      <c r="A695">
        <v>15</v>
      </c>
      <c r="B695" t="s">
        <v>90</v>
      </c>
      <c r="C695">
        <v>2021</v>
      </c>
      <c r="D695" t="s">
        <v>91</v>
      </c>
      <c r="E695" s="3" t="s">
        <v>92</v>
      </c>
      <c r="F695" s="3" t="s">
        <v>93</v>
      </c>
      <c r="G695" s="1" t="s">
        <v>162</v>
      </c>
      <c r="H695" t="s">
        <v>24</v>
      </c>
      <c r="I695" t="s">
        <v>26</v>
      </c>
      <c r="J695" t="s">
        <v>94</v>
      </c>
      <c r="K695" t="s">
        <v>95</v>
      </c>
      <c r="L695" t="s">
        <v>29</v>
      </c>
      <c r="M695" t="s">
        <v>276</v>
      </c>
      <c r="N695" t="s">
        <v>262</v>
      </c>
      <c r="P695" t="s">
        <v>230</v>
      </c>
      <c r="Q695" t="s">
        <v>507</v>
      </c>
      <c r="R695" t="s">
        <v>75</v>
      </c>
      <c r="S695" t="s">
        <v>75</v>
      </c>
      <c r="T695" t="s">
        <v>301</v>
      </c>
      <c r="U695" t="s">
        <v>302</v>
      </c>
      <c r="V695" t="s">
        <v>40</v>
      </c>
      <c r="W695" t="s">
        <v>251</v>
      </c>
      <c r="Z695">
        <v>253</v>
      </c>
      <c r="AA695" t="s">
        <v>547</v>
      </c>
      <c r="AB695">
        <v>1</v>
      </c>
      <c r="AC695" t="s">
        <v>317</v>
      </c>
      <c r="AD695">
        <v>1</v>
      </c>
      <c r="AF695" t="str">
        <f t="shared" si="121"/>
        <v>stabilising</v>
      </c>
      <c r="AG695" t="str">
        <f t="shared" si="120"/>
        <v>stabilising</v>
      </c>
      <c r="AH695">
        <f t="shared" si="122"/>
        <v>-0.35819513297954803</v>
      </c>
      <c r="AI695">
        <f t="shared" si="113"/>
        <v>0.12459672639520961</v>
      </c>
      <c r="AJ695">
        <f t="shared" si="123"/>
        <v>0</v>
      </c>
      <c r="AK695">
        <f t="shared" si="124"/>
        <v>1</v>
      </c>
      <c r="AL695">
        <f t="shared" si="114"/>
        <v>1</v>
      </c>
      <c r="AM695">
        <f t="shared" si="125"/>
        <v>0</v>
      </c>
      <c r="AN695">
        <v>-6.0764078387146897E-2</v>
      </c>
      <c r="AO695">
        <v>0.32744122336749298</v>
      </c>
      <c r="AP695">
        <v>1</v>
      </c>
      <c r="AQ695">
        <v>2361</v>
      </c>
      <c r="AR695">
        <v>-1.8071895297854999E-2</v>
      </c>
      <c r="AS695">
        <v>2.8479160875265998E-2</v>
      </c>
      <c r="AT695">
        <v>-5.9266701864544302E-2</v>
      </c>
      <c r="AU695">
        <v>4.9500218330649701E-2</v>
      </c>
      <c r="AV695">
        <v>7.5750024355618999</v>
      </c>
      <c r="AW695">
        <v>0.39800000000000002</v>
      </c>
      <c r="AX695">
        <v>-0.17909756648977401</v>
      </c>
      <c r="AY695">
        <v>6.2298363197604803E-2</v>
      </c>
      <c r="AZ695">
        <v>-0.22407095888047501</v>
      </c>
      <c r="BA695">
        <v>-2.5900637381710102E-2</v>
      </c>
      <c r="BB695">
        <v>2.0985149593862999</v>
      </c>
      <c r="BC695">
        <v>1E-3</v>
      </c>
    </row>
    <row r="696" spans="1:55" x14ac:dyDescent="0.25">
      <c r="A696">
        <v>15</v>
      </c>
      <c r="B696" t="s">
        <v>90</v>
      </c>
      <c r="C696">
        <v>2021</v>
      </c>
      <c r="D696" t="s">
        <v>91</v>
      </c>
      <c r="E696" s="3" t="s">
        <v>92</v>
      </c>
      <c r="F696" s="3" t="s">
        <v>93</v>
      </c>
      <c r="G696" s="1" t="s">
        <v>162</v>
      </c>
      <c r="H696" t="s">
        <v>24</v>
      </c>
      <c r="I696" t="s">
        <v>26</v>
      </c>
      <c r="J696" t="s">
        <v>94</v>
      </c>
      <c r="K696" t="s">
        <v>95</v>
      </c>
      <c r="L696" t="s">
        <v>29</v>
      </c>
      <c r="M696" t="s">
        <v>276</v>
      </c>
      <c r="N696" t="s">
        <v>262</v>
      </c>
      <c r="P696" t="s">
        <v>230</v>
      </c>
      <c r="Q696" t="s">
        <v>507</v>
      </c>
      <c r="R696" t="s">
        <v>75</v>
      </c>
      <c r="S696" t="s">
        <v>75</v>
      </c>
      <c r="T696" t="s">
        <v>303</v>
      </c>
      <c r="U696" t="s">
        <v>304</v>
      </c>
      <c r="V696" t="s">
        <v>40</v>
      </c>
      <c r="W696" t="s">
        <v>251</v>
      </c>
      <c r="Z696">
        <v>254</v>
      </c>
      <c r="AA696" t="s">
        <v>547</v>
      </c>
      <c r="AB696">
        <v>1</v>
      </c>
      <c r="AC696" t="s">
        <v>317</v>
      </c>
      <c r="AD696">
        <v>1</v>
      </c>
      <c r="AF696" t="str">
        <f t="shared" si="121"/>
        <v>NA</v>
      </c>
      <c r="AG696" t="str">
        <f t="shared" si="120"/>
        <v>NA</v>
      </c>
      <c r="AH696" t="str">
        <f t="shared" si="122"/>
        <v>NA</v>
      </c>
      <c r="AI696" t="str">
        <f t="shared" si="113"/>
        <v>NA</v>
      </c>
      <c r="AJ696">
        <f t="shared" si="123"/>
        <v>0</v>
      </c>
      <c r="AK696">
        <f t="shared" si="124"/>
        <v>0</v>
      </c>
      <c r="AL696">
        <f t="shared" si="114"/>
        <v>0</v>
      </c>
      <c r="AM696">
        <f t="shared" si="125"/>
        <v>6.5999999999999948E-2</v>
      </c>
      <c r="AN696">
        <v>0.595973104146445</v>
      </c>
      <c r="AO696">
        <v>28.556152214763699</v>
      </c>
      <c r="AP696">
        <v>0.93400000000000005</v>
      </c>
      <c r="AQ696">
        <v>2361</v>
      </c>
      <c r="AR696">
        <v>9.0470696200525405E-2</v>
      </c>
      <c r="AS696">
        <v>6.6283207029625299E-2</v>
      </c>
      <c r="AT696">
        <v>-2.06889596302062E-2</v>
      </c>
      <c r="AU696">
        <v>0.18678393868321999</v>
      </c>
      <c r="AV696">
        <v>1.57558391677011</v>
      </c>
      <c r="AW696">
        <v>0.15</v>
      </c>
      <c r="AX696">
        <v>-7.2113105010726805E-2</v>
      </c>
      <c r="AY696">
        <v>4.7355422403277302E-2</v>
      </c>
      <c r="AZ696">
        <v>-0.13622636905347499</v>
      </c>
      <c r="BA696">
        <v>4.1544306586729397E-3</v>
      </c>
      <c r="BB696">
        <v>1.00763483997548</v>
      </c>
      <c r="BC696">
        <v>9.1999999999999998E-2</v>
      </c>
    </row>
    <row r="697" spans="1:55" x14ac:dyDescent="0.25">
      <c r="A697">
        <v>15</v>
      </c>
      <c r="B697" t="s">
        <v>90</v>
      </c>
      <c r="C697">
        <v>2021</v>
      </c>
      <c r="D697" t="s">
        <v>91</v>
      </c>
      <c r="E697" s="3" t="s">
        <v>92</v>
      </c>
      <c r="F697" s="3" t="s">
        <v>93</v>
      </c>
      <c r="G697" s="1" t="s">
        <v>162</v>
      </c>
      <c r="H697" t="s">
        <v>24</v>
      </c>
      <c r="I697" t="s">
        <v>26</v>
      </c>
      <c r="J697" t="s">
        <v>94</v>
      </c>
      <c r="K697" t="s">
        <v>95</v>
      </c>
      <c r="L697" t="s">
        <v>29</v>
      </c>
      <c r="M697" t="s">
        <v>277</v>
      </c>
      <c r="N697" t="s">
        <v>262</v>
      </c>
      <c r="P697" t="s">
        <v>230</v>
      </c>
      <c r="Q697" t="s">
        <v>507</v>
      </c>
      <c r="R697" t="s">
        <v>75</v>
      </c>
      <c r="S697" t="s">
        <v>75</v>
      </c>
      <c r="T697" t="s">
        <v>300</v>
      </c>
      <c r="U697" t="s">
        <v>306</v>
      </c>
      <c r="V697" t="s">
        <v>40</v>
      </c>
      <c r="W697" t="s">
        <v>251</v>
      </c>
      <c r="Z697">
        <v>255</v>
      </c>
      <c r="AA697" t="s">
        <v>547</v>
      </c>
      <c r="AB697">
        <v>1</v>
      </c>
      <c r="AC697" t="s">
        <v>317</v>
      </c>
      <c r="AD697">
        <v>1</v>
      </c>
      <c r="AF697" t="str">
        <f t="shared" si="121"/>
        <v>NA</v>
      </c>
      <c r="AG697" t="str">
        <f t="shared" si="120"/>
        <v>NA</v>
      </c>
      <c r="AH697" t="str">
        <f t="shared" si="122"/>
        <v>NA</v>
      </c>
      <c r="AI697" t="str">
        <f t="shared" si="113"/>
        <v>NA</v>
      </c>
      <c r="AJ697">
        <f t="shared" si="123"/>
        <v>0</v>
      </c>
      <c r="AK697">
        <f t="shared" si="124"/>
        <v>0</v>
      </c>
      <c r="AL697">
        <f t="shared" si="114"/>
        <v>0</v>
      </c>
      <c r="AM697">
        <f t="shared" si="125"/>
        <v>0.10199999999999998</v>
      </c>
      <c r="AN697">
        <v>0.495286742215506</v>
      </c>
      <c r="AO697">
        <v>36.355701162176402</v>
      </c>
      <c r="AP697">
        <v>0.89800000000000002</v>
      </c>
      <c r="AQ697">
        <v>2340</v>
      </c>
      <c r="AR697">
        <v>4.5166952887655798</v>
      </c>
      <c r="AS697">
        <v>13.950720929349</v>
      </c>
      <c r="AT697">
        <v>-9.0846959383416106</v>
      </c>
      <c r="AU697">
        <v>35.228368549229302</v>
      </c>
      <c r="AV697">
        <v>21.560912586031801</v>
      </c>
      <c r="AW697">
        <v>0.38200000000000001</v>
      </c>
      <c r="AX697">
        <v>-3.5713001736077401</v>
      </c>
      <c r="AY697">
        <v>9.4046942011214494</v>
      </c>
      <c r="AZ697">
        <v>-22.627659550416901</v>
      </c>
      <c r="BA697">
        <v>4.4587166975707104</v>
      </c>
      <c r="BB697">
        <v>14.250114855877699</v>
      </c>
      <c r="BC697">
        <v>0.27</v>
      </c>
    </row>
    <row r="698" spans="1:55" x14ac:dyDescent="0.25">
      <c r="A698">
        <v>15</v>
      </c>
      <c r="B698" t="s">
        <v>90</v>
      </c>
      <c r="C698">
        <v>2021</v>
      </c>
      <c r="D698" t="s">
        <v>91</v>
      </c>
      <c r="E698" s="3" t="s">
        <v>92</v>
      </c>
      <c r="F698" s="3" t="s">
        <v>93</v>
      </c>
      <c r="G698" s="1" t="s">
        <v>162</v>
      </c>
      <c r="H698" t="s">
        <v>24</v>
      </c>
      <c r="I698" t="s">
        <v>26</v>
      </c>
      <c r="J698" t="s">
        <v>94</v>
      </c>
      <c r="K698" t="s">
        <v>95</v>
      </c>
      <c r="L698" t="s">
        <v>29</v>
      </c>
      <c r="M698" t="s">
        <v>277</v>
      </c>
      <c r="N698" t="s">
        <v>262</v>
      </c>
      <c r="P698" t="s">
        <v>230</v>
      </c>
      <c r="Q698" t="s">
        <v>507</v>
      </c>
      <c r="R698" t="s">
        <v>75</v>
      </c>
      <c r="S698" t="s">
        <v>75</v>
      </c>
      <c r="T698" t="s">
        <v>250</v>
      </c>
      <c r="U698" t="s">
        <v>253</v>
      </c>
      <c r="V698" t="s">
        <v>40</v>
      </c>
      <c r="W698" t="s">
        <v>251</v>
      </c>
      <c r="Z698">
        <v>256</v>
      </c>
      <c r="AA698" t="s">
        <v>547</v>
      </c>
      <c r="AB698">
        <v>1</v>
      </c>
      <c r="AC698" t="s">
        <v>317</v>
      </c>
      <c r="AD698">
        <v>1</v>
      </c>
      <c r="AF698" t="str">
        <f t="shared" si="121"/>
        <v>disruptive</v>
      </c>
      <c r="AG698" t="str">
        <f t="shared" si="120"/>
        <v>disruptive</v>
      </c>
      <c r="AH698">
        <f t="shared" si="122"/>
        <v>2.5776815553639199</v>
      </c>
      <c r="AI698">
        <f t="shared" si="113"/>
        <v>2.63317640492994</v>
      </c>
      <c r="AJ698">
        <f t="shared" si="123"/>
        <v>0</v>
      </c>
      <c r="AK698">
        <f t="shared" si="124"/>
        <v>1</v>
      </c>
      <c r="AL698">
        <f t="shared" si="114"/>
        <v>1</v>
      </c>
      <c r="AM698">
        <f t="shared" si="125"/>
        <v>1.0000000000000009E-3</v>
      </c>
      <c r="AN698">
        <v>-0.11300943817191</v>
      </c>
      <c r="AO698">
        <v>0.29475067176314501</v>
      </c>
      <c r="AP698">
        <v>0.999</v>
      </c>
      <c r="AQ698">
        <v>4300</v>
      </c>
      <c r="AR698">
        <v>0.29444939600619802</v>
      </c>
      <c r="AS698">
        <v>0.79636224485535501</v>
      </c>
      <c r="AT698">
        <v>-1.06492506535142</v>
      </c>
      <c r="AU698">
        <v>2.3714130646112599</v>
      </c>
      <c r="AV698">
        <v>72.116475923257198</v>
      </c>
      <c r="AW698">
        <v>0.56000000000000005</v>
      </c>
      <c r="AX698">
        <v>1.2888407776819599</v>
      </c>
      <c r="AY698">
        <v>1.31658820246497</v>
      </c>
      <c r="AZ698">
        <v>4.8244531615637201E-2</v>
      </c>
      <c r="BA698">
        <v>3.9964470646227701</v>
      </c>
      <c r="BB698">
        <v>5.1775048877198602</v>
      </c>
      <c r="BC698">
        <v>1E-3</v>
      </c>
    </row>
    <row r="699" spans="1:55" x14ac:dyDescent="0.25">
      <c r="A699">
        <v>15</v>
      </c>
      <c r="B699" t="s">
        <v>90</v>
      </c>
      <c r="C699">
        <v>2021</v>
      </c>
      <c r="D699" t="s">
        <v>91</v>
      </c>
      <c r="E699" s="3" t="s">
        <v>92</v>
      </c>
      <c r="F699" s="3" t="s">
        <v>93</v>
      </c>
      <c r="G699" s="1" t="s">
        <v>162</v>
      </c>
      <c r="H699" t="s">
        <v>24</v>
      </c>
      <c r="I699" t="s">
        <v>26</v>
      </c>
      <c r="J699" t="s">
        <v>94</v>
      </c>
      <c r="K699" t="s">
        <v>95</v>
      </c>
      <c r="L699" t="s">
        <v>29</v>
      </c>
      <c r="M699" t="s">
        <v>277</v>
      </c>
      <c r="N699" t="s">
        <v>262</v>
      </c>
      <c r="P699" t="s">
        <v>230</v>
      </c>
      <c r="Q699" t="s">
        <v>507</v>
      </c>
      <c r="R699" t="s">
        <v>75</v>
      </c>
      <c r="S699" t="s">
        <v>75</v>
      </c>
      <c r="T699" t="s">
        <v>301</v>
      </c>
      <c r="U699" t="s">
        <v>302</v>
      </c>
      <c r="V699" t="s">
        <v>40</v>
      </c>
      <c r="W699" t="s">
        <v>251</v>
      </c>
      <c r="Z699">
        <v>257</v>
      </c>
      <c r="AA699" t="s">
        <v>547</v>
      </c>
      <c r="AB699">
        <v>1</v>
      </c>
      <c r="AC699" t="s">
        <v>317</v>
      </c>
      <c r="AD699">
        <v>1</v>
      </c>
      <c r="AF699" t="str">
        <f t="shared" si="121"/>
        <v>stabilising</v>
      </c>
      <c r="AG699" t="str">
        <f t="shared" si="120"/>
        <v>stabilising</v>
      </c>
      <c r="AH699">
        <f t="shared" si="122"/>
        <v>-4.3971167581673E-2</v>
      </c>
      <c r="AI699">
        <f t="shared" si="113"/>
        <v>1.3263408475837681E-2</v>
      </c>
      <c r="AJ699">
        <f t="shared" si="123"/>
        <v>0</v>
      </c>
      <c r="AK699">
        <f t="shared" si="124"/>
        <v>1</v>
      </c>
      <c r="AL699">
        <f t="shared" si="114"/>
        <v>1</v>
      </c>
      <c r="AM699">
        <f t="shared" si="125"/>
        <v>3.7000000000000033E-2</v>
      </c>
      <c r="AN699">
        <v>-1.0526745429409701</v>
      </c>
      <c r="AO699">
        <v>1.0219077791128699</v>
      </c>
      <c r="AP699">
        <v>0.96299999999999997</v>
      </c>
      <c r="AQ699">
        <v>2361</v>
      </c>
      <c r="AR699">
        <v>-4.0058881231403297E-2</v>
      </c>
      <c r="AS699">
        <v>3.7401879321288203E-2</v>
      </c>
      <c r="AT699">
        <v>-0.120706655507092</v>
      </c>
      <c r="AU699">
        <v>3.3906417993421201E-2</v>
      </c>
      <c r="AV699">
        <v>4.40568872208791</v>
      </c>
      <c r="AW699">
        <v>0.28599999999999998</v>
      </c>
      <c r="AX699">
        <v>-2.19855837908365E-2</v>
      </c>
      <c r="AY699">
        <v>6.6317042379188404E-3</v>
      </c>
      <c r="AZ699">
        <v>-3.3579782815650099E-2</v>
      </c>
      <c r="BA699">
        <v>-7.7059042373548402E-3</v>
      </c>
      <c r="BB699">
        <v>17.232902143791598</v>
      </c>
      <c r="BC699">
        <v>1E-3</v>
      </c>
    </row>
    <row r="700" spans="1:55" x14ac:dyDescent="0.25">
      <c r="A700">
        <v>15</v>
      </c>
      <c r="B700" t="s">
        <v>90</v>
      </c>
      <c r="C700">
        <v>2021</v>
      </c>
      <c r="D700" t="s">
        <v>91</v>
      </c>
      <c r="E700" s="3" t="s">
        <v>92</v>
      </c>
      <c r="F700" s="3" t="s">
        <v>93</v>
      </c>
      <c r="G700" s="1" t="s">
        <v>162</v>
      </c>
      <c r="H700" t="s">
        <v>24</v>
      </c>
      <c r="I700" t="s">
        <v>26</v>
      </c>
      <c r="J700" t="s">
        <v>94</v>
      </c>
      <c r="K700" t="s">
        <v>95</v>
      </c>
      <c r="L700" t="s">
        <v>29</v>
      </c>
      <c r="M700" t="s">
        <v>277</v>
      </c>
      <c r="N700" t="s">
        <v>262</v>
      </c>
      <c r="P700" t="s">
        <v>230</v>
      </c>
      <c r="Q700" t="s">
        <v>507</v>
      </c>
      <c r="R700" t="s">
        <v>75</v>
      </c>
      <c r="S700" t="s">
        <v>75</v>
      </c>
      <c r="T700" t="s">
        <v>303</v>
      </c>
      <c r="U700" t="s">
        <v>304</v>
      </c>
      <c r="V700" t="s">
        <v>40</v>
      </c>
      <c r="W700" t="s">
        <v>251</v>
      </c>
      <c r="Z700">
        <v>258</v>
      </c>
      <c r="AA700" t="s">
        <v>547</v>
      </c>
      <c r="AB700">
        <v>1</v>
      </c>
      <c r="AC700" t="s">
        <v>317</v>
      </c>
      <c r="AD700">
        <v>1</v>
      </c>
      <c r="AF700" t="str">
        <f t="shared" si="121"/>
        <v>NA</v>
      </c>
      <c r="AG700" t="str">
        <f t="shared" si="120"/>
        <v>NA</v>
      </c>
      <c r="AH700" t="str">
        <f t="shared" si="122"/>
        <v>NA</v>
      </c>
      <c r="AI700" t="str">
        <f t="shared" si="113"/>
        <v>NA</v>
      </c>
      <c r="AJ700">
        <f t="shared" si="123"/>
        <v>0</v>
      </c>
      <c r="AK700">
        <f t="shared" si="124"/>
        <v>0</v>
      </c>
      <c r="AL700">
        <f t="shared" si="114"/>
        <v>0</v>
      </c>
      <c r="AM700">
        <f t="shared" si="125"/>
        <v>0.83499999999999996</v>
      </c>
      <c r="AN700">
        <v>-13.691254336616</v>
      </c>
      <c r="AO700">
        <v>271.41864929927902</v>
      </c>
      <c r="AP700">
        <v>0.16500000000000001</v>
      </c>
      <c r="AQ700">
        <v>2361</v>
      </c>
      <c r="AR700">
        <v>4.4763251946419502E-2</v>
      </c>
      <c r="AS700">
        <v>1.90097652635603E-2</v>
      </c>
      <c r="AT700">
        <v>-2.72110703372164E-3</v>
      </c>
      <c r="AU700">
        <v>5.8700900601252201E-2</v>
      </c>
      <c r="AV700">
        <v>4.2018599510272496</v>
      </c>
      <c r="AW700">
        <v>0.13</v>
      </c>
      <c r="AX700">
        <v>-1.92928858565034E-3</v>
      </c>
      <c r="AY700">
        <v>9.5186378001783801E-3</v>
      </c>
      <c r="AZ700">
        <v>-2.5546199227392201E-2</v>
      </c>
      <c r="BA700">
        <v>7.6377438526833404E-3</v>
      </c>
      <c r="BB700">
        <v>8.7283024398485392</v>
      </c>
      <c r="BC700">
        <v>0.47599999999999998</v>
      </c>
    </row>
    <row r="701" spans="1:55" x14ac:dyDescent="0.25">
      <c r="A701">
        <v>15</v>
      </c>
      <c r="B701" t="s">
        <v>90</v>
      </c>
      <c r="C701">
        <v>2021</v>
      </c>
      <c r="D701" t="s">
        <v>91</v>
      </c>
      <c r="E701" s="3" t="s">
        <v>92</v>
      </c>
      <c r="F701" s="3" t="s">
        <v>93</v>
      </c>
      <c r="G701" s="1" t="s">
        <v>162</v>
      </c>
      <c r="H701" t="s">
        <v>24</v>
      </c>
      <c r="I701" t="s">
        <v>26</v>
      </c>
      <c r="J701" t="s">
        <v>94</v>
      </c>
      <c r="K701" t="s">
        <v>95</v>
      </c>
      <c r="L701" t="s">
        <v>29</v>
      </c>
      <c r="M701" t="s">
        <v>278</v>
      </c>
      <c r="N701" t="s">
        <v>262</v>
      </c>
      <c r="P701" t="s">
        <v>230</v>
      </c>
      <c r="Q701" t="s">
        <v>507</v>
      </c>
      <c r="R701" t="s">
        <v>75</v>
      </c>
      <c r="S701" t="s">
        <v>75</v>
      </c>
      <c r="T701" t="s">
        <v>300</v>
      </c>
      <c r="U701" t="s">
        <v>306</v>
      </c>
      <c r="V701" t="s">
        <v>40</v>
      </c>
      <c r="W701" t="s">
        <v>251</v>
      </c>
      <c r="Z701">
        <v>259</v>
      </c>
      <c r="AA701" t="s">
        <v>547</v>
      </c>
      <c r="AB701">
        <v>1</v>
      </c>
      <c r="AC701" t="s">
        <v>317</v>
      </c>
      <c r="AD701">
        <v>1</v>
      </c>
      <c r="AF701" t="str">
        <f t="shared" si="121"/>
        <v>NA</v>
      </c>
      <c r="AG701" t="str">
        <f t="shared" si="120"/>
        <v>NA</v>
      </c>
      <c r="AH701" t="str">
        <f t="shared" si="122"/>
        <v>NA</v>
      </c>
      <c r="AI701" t="str">
        <f t="shared" si="113"/>
        <v>NA</v>
      </c>
      <c r="AJ701">
        <f t="shared" si="123"/>
        <v>0</v>
      </c>
      <c r="AK701">
        <f t="shared" si="124"/>
        <v>0</v>
      </c>
      <c r="AL701">
        <f t="shared" si="114"/>
        <v>0</v>
      </c>
      <c r="AM701">
        <f t="shared" si="125"/>
        <v>0.10099999999999998</v>
      </c>
      <c r="AN701">
        <v>0.453539250752236</v>
      </c>
      <c r="AO701">
        <v>11.2031460572202</v>
      </c>
      <c r="AP701">
        <v>0.89900000000000002</v>
      </c>
      <c r="AQ701">
        <v>2340</v>
      </c>
      <c r="AR701">
        <v>7.5345524261410102</v>
      </c>
      <c r="AS701">
        <v>20.827216917218699</v>
      </c>
      <c r="AT701">
        <v>-10.852294587690301</v>
      </c>
      <c r="AU701">
        <v>59.940431878450902</v>
      </c>
      <c r="AV701">
        <v>25.5793837373709</v>
      </c>
      <c r="AW701">
        <v>0.38200000000000001</v>
      </c>
      <c r="AX701">
        <v>-5.6318689604295802</v>
      </c>
      <c r="AY701">
        <v>13.164974208639901</v>
      </c>
      <c r="AZ701">
        <v>-36.132920889387599</v>
      </c>
      <c r="BA701">
        <v>9.27936322620371</v>
      </c>
      <c r="BB701">
        <v>14.215939370312601</v>
      </c>
      <c r="BC701">
        <v>0.28999999999999998</v>
      </c>
    </row>
    <row r="702" spans="1:55" x14ac:dyDescent="0.25">
      <c r="A702">
        <v>15</v>
      </c>
      <c r="B702" t="s">
        <v>90</v>
      </c>
      <c r="C702">
        <v>2021</v>
      </c>
      <c r="D702" t="s">
        <v>91</v>
      </c>
      <c r="E702" s="3" t="s">
        <v>92</v>
      </c>
      <c r="F702" s="3" t="s">
        <v>93</v>
      </c>
      <c r="G702" s="1" t="s">
        <v>162</v>
      </c>
      <c r="H702" t="s">
        <v>24</v>
      </c>
      <c r="I702" t="s">
        <v>26</v>
      </c>
      <c r="J702" t="s">
        <v>94</v>
      </c>
      <c r="K702" t="s">
        <v>95</v>
      </c>
      <c r="L702" t="s">
        <v>29</v>
      </c>
      <c r="M702" t="s">
        <v>278</v>
      </c>
      <c r="N702" t="s">
        <v>262</v>
      </c>
      <c r="P702" t="s">
        <v>230</v>
      </c>
      <c r="Q702" t="s">
        <v>507</v>
      </c>
      <c r="R702" t="s">
        <v>75</v>
      </c>
      <c r="S702" t="s">
        <v>75</v>
      </c>
      <c r="T702" t="s">
        <v>250</v>
      </c>
      <c r="U702" t="s">
        <v>253</v>
      </c>
      <c r="V702" t="s">
        <v>40</v>
      </c>
      <c r="W702" t="s">
        <v>251</v>
      </c>
      <c r="Z702">
        <v>260</v>
      </c>
      <c r="AA702" t="s">
        <v>547</v>
      </c>
      <c r="AB702">
        <v>1</v>
      </c>
      <c r="AC702" t="s">
        <v>317</v>
      </c>
      <c r="AD702">
        <v>1</v>
      </c>
      <c r="AF702" t="str">
        <f t="shared" si="121"/>
        <v>disruptive</v>
      </c>
      <c r="AG702" t="str">
        <f t="shared" si="120"/>
        <v>disruptive</v>
      </c>
      <c r="AH702">
        <f t="shared" si="122"/>
        <v>6.0575382669493001</v>
      </c>
      <c r="AI702">
        <f t="shared" si="113"/>
        <v>5.4801549688207798</v>
      </c>
      <c r="AJ702">
        <f t="shared" si="123"/>
        <v>0</v>
      </c>
      <c r="AK702">
        <f t="shared" si="124"/>
        <v>1</v>
      </c>
      <c r="AL702">
        <f t="shared" si="114"/>
        <v>1</v>
      </c>
      <c r="AM702">
        <f t="shared" si="125"/>
        <v>0</v>
      </c>
      <c r="AN702">
        <v>-0.105182453003727</v>
      </c>
      <c r="AO702">
        <v>0.281023986467069</v>
      </c>
      <c r="AP702">
        <v>1</v>
      </c>
      <c r="AQ702">
        <v>4300</v>
      </c>
      <c r="AR702">
        <v>0.52260832001306801</v>
      </c>
      <c r="AS702">
        <v>1.6480220022621901</v>
      </c>
      <c r="AT702">
        <v>-2.9659027763263999</v>
      </c>
      <c r="AU702">
        <v>4.4757425138668596</v>
      </c>
      <c r="AV702">
        <v>312.58667018721098</v>
      </c>
      <c r="AW702">
        <v>0.64200000000000002</v>
      </c>
      <c r="AX702">
        <v>3.02876913347465</v>
      </c>
      <c r="AY702">
        <v>2.7400774844103899</v>
      </c>
      <c r="AZ702">
        <v>0.105231542882393</v>
      </c>
      <c r="BA702">
        <v>8.1884813343567693</v>
      </c>
      <c r="BB702">
        <v>2.6184926621342601</v>
      </c>
      <c r="BC702">
        <v>1E-3</v>
      </c>
    </row>
    <row r="703" spans="1:55" x14ac:dyDescent="0.25">
      <c r="A703">
        <v>15</v>
      </c>
      <c r="B703" t="s">
        <v>90</v>
      </c>
      <c r="C703">
        <v>2021</v>
      </c>
      <c r="D703" t="s">
        <v>91</v>
      </c>
      <c r="E703" s="3" t="s">
        <v>92</v>
      </c>
      <c r="F703" s="3" t="s">
        <v>93</v>
      </c>
      <c r="G703" s="1" t="s">
        <v>162</v>
      </c>
      <c r="H703" t="s">
        <v>24</v>
      </c>
      <c r="I703" t="s">
        <v>26</v>
      </c>
      <c r="J703" t="s">
        <v>94</v>
      </c>
      <c r="K703" t="s">
        <v>95</v>
      </c>
      <c r="L703" t="s">
        <v>29</v>
      </c>
      <c r="M703" t="s">
        <v>278</v>
      </c>
      <c r="N703" t="s">
        <v>262</v>
      </c>
      <c r="P703" t="s">
        <v>230</v>
      </c>
      <c r="Q703" t="s">
        <v>507</v>
      </c>
      <c r="R703" t="s">
        <v>75</v>
      </c>
      <c r="S703" t="s">
        <v>75</v>
      </c>
      <c r="T703" t="s">
        <v>301</v>
      </c>
      <c r="U703" t="s">
        <v>302</v>
      </c>
      <c r="V703" t="s">
        <v>40</v>
      </c>
      <c r="W703" t="s">
        <v>251</v>
      </c>
      <c r="Z703">
        <v>261</v>
      </c>
      <c r="AA703" t="s">
        <v>547</v>
      </c>
      <c r="AB703">
        <v>1</v>
      </c>
      <c r="AC703" t="s">
        <v>317</v>
      </c>
      <c r="AD703">
        <v>1</v>
      </c>
      <c r="AF703" t="str">
        <f t="shared" si="121"/>
        <v>stabilising</v>
      </c>
      <c r="AG703" t="str">
        <f t="shared" si="120"/>
        <v>stabilising</v>
      </c>
      <c r="AH703">
        <f t="shared" si="122"/>
        <v>-1.2693978013757381E-2</v>
      </c>
      <c r="AI703">
        <f t="shared" si="113"/>
        <v>4.7482389494444398E-3</v>
      </c>
      <c r="AJ703">
        <f t="shared" si="123"/>
        <v>0</v>
      </c>
      <c r="AK703">
        <f t="shared" si="124"/>
        <v>1</v>
      </c>
      <c r="AL703">
        <f t="shared" si="114"/>
        <v>1</v>
      </c>
      <c r="AM703">
        <f t="shared" si="125"/>
        <v>1.2000000000000011E-2</v>
      </c>
      <c r="AN703">
        <v>0.38000501316380902</v>
      </c>
      <c r="AO703">
        <v>1.13820753814423</v>
      </c>
      <c r="AP703">
        <v>0.98799999999999999</v>
      </c>
      <c r="AQ703">
        <v>2361</v>
      </c>
      <c r="AR703">
        <v>-4.5585032858683101E-3</v>
      </c>
      <c r="AS703">
        <v>1.54565732329598E-2</v>
      </c>
      <c r="AT703">
        <v>-3.8063354833866497E-2</v>
      </c>
      <c r="AU703">
        <v>9.2069018355687097E-3</v>
      </c>
      <c r="AV703">
        <v>2.8259257588743498</v>
      </c>
      <c r="AW703">
        <v>0.84399999999999997</v>
      </c>
      <c r="AX703">
        <v>-6.3469890068786903E-3</v>
      </c>
      <c r="AY703">
        <v>2.3741194747222199E-3</v>
      </c>
      <c r="AZ703">
        <v>-1.23266420705477E-2</v>
      </c>
      <c r="BA703">
        <v>-3.1330569181591298E-3</v>
      </c>
      <c r="BB703">
        <v>2.6505728181609101</v>
      </c>
      <c r="BC703">
        <v>1E-3</v>
      </c>
    </row>
    <row r="704" spans="1:55" x14ac:dyDescent="0.25">
      <c r="A704">
        <v>15</v>
      </c>
      <c r="B704" t="s">
        <v>90</v>
      </c>
      <c r="C704">
        <v>2021</v>
      </c>
      <c r="D704" t="s">
        <v>91</v>
      </c>
      <c r="E704" s="3" t="s">
        <v>92</v>
      </c>
      <c r="F704" s="3" t="s">
        <v>93</v>
      </c>
      <c r="G704" s="1" t="s">
        <v>162</v>
      </c>
      <c r="H704" t="s">
        <v>24</v>
      </c>
      <c r="I704" t="s">
        <v>26</v>
      </c>
      <c r="J704" t="s">
        <v>94</v>
      </c>
      <c r="K704" t="s">
        <v>95</v>
      </c>
      <c r="L704" t="s">
        <v>29</v>
      </c>
      <c r="M704" t="s">
        <v>278</v>
      </c>
      <c r="N704" t="s">
        <v>262</v>
      </c>
      <c r="P704" t="s">
        <v>230</v>
      </c>
      <c r="Q704" t="s">
        <v>507</v>
      </c>
      <c r="R704" t="s">
        <v>75</v>
      </c>
      <c r="S704" t="s">
        <v>75</v>
      </c>
      <c r="T704" t="s">
        <v>303</v>
      </c>
      <c r="U704" t="s">
        <v>304</v>
      </c>
      <c r="V704" t="s">
        <v>40</v>
      </c>
      <c r="W704" t="s">
        <v>251</v>
      </c>
      <c r="Z704">
        <v>262</v>
      </c>
      <c r="AA704" t="s">
        <v>547</v>
      </c>
      <c r="AB704">
        <v>1</v>
      </c>
      <c r="AC704" t="s">
        <v>317</v>
      </c>
      <c r="AD704">
        <v>1</v>
      </c>
      <c r="AF704" t="str">
        <f t="shared" si="121"/>
        <v>NA</v>
      </c>
      <c r="AG704" t="str">
        <f t="shared" si="120"/>
        <v>NA</v>
      </c>
      <c r="AH704" t="str">
        <f t="shared" si="122"/>
        <v>NA</v>
      </c>
      <c r="AI704" t="str">
        <f t="shared" si="113"/>
        <v>NA</v>
      </c>
      <c r="AJ704">
        <f t="shared" si="123"/>
        <v>0</v>
      </c>
      <c r="AK704">
        <f t="shared" si="124"/>
        <v>0</v>
      </c>
      <c r="AL704">
        <f t="shared" si="114"/>
        <v>0</v>
      </c>
      <c r="AM704">
        <f t="shared" si="125"/>
        <v>9.4999999999999973E-2</v>
      </c>
      <c r="AN704">
        <v>8.7419507671092606E-2</v>
      </c>
      <c r="AO704">
        <v>23.074591489064701</v>
      </c>
      <c r="AP704">
        <v>0.90500000000000003</v>
      </c>
      <c r="AQ704">
        <v>2361</v>
      </c>
      <c r="AR704">
        <v>-4.9445780231619999E-3</v>
      </c>
      <c r="AS704">
        <v>3.11276844065312E-2</v>
      </c>
      <c r="AT704">
        <v>-4.4959631908568602E-2</v>
      </c>
      <c r="AU704">
        <v>7.9141308931866702E-2</v>
      </c>
      <c r="AV704">
        <v>8.4811354429140895</v>
      </c>
      <c r="AW704">
        <v>0.50600000000000001</v>
      </c>
      <c r="AX704">
        <v>-2.3799970441213299E-2</v>
      </c>
      <c r="AY704">
        <v>3.8059624181541699E-2</v>
      </c>
      <c r="AZ704">
        <v>-9.2442234250484007E-2</v>
      </c>
      <c r="BA704">
        <v>2.88460800074972E-2</v>
      </c>
      <c r="BB704">
        <v>1.8221775268201199</v>
      </c>
      <c r="BC704">
        <v>0.76600000000000001</v>
      </c>
    </row>
    <row r="705" spans="1:55" x14ac:dyDescent="0.25">
      <c r="A705">
        <v>15</v>
      </c>
      <c r="B705" t="s">
        <v>90</v>
      </c>
      <c r="C705">
        <v>2021</v>
      </c>
      <c r="D705" t="s">
        <v>91</v>
      </c>
      <c r="E705" s="3" t="s">
        <v>92</v>
      </c>
      <c r="F705" s="3" t="s">
        <v>93</v>
      </c>
      <c r="G705" s="1" t="s">
        <v>162</v>
      </c>
      <c r="H705" t="s">
        <v>24</v>
      </c>
      <c r="I705" t="s">
        <v>26</v>
      </c>
      <c r="J705" t="s">
        <v>94</v>
      </c>
      <c r="K705" t="s">
        <v>95</v>
      </c>
      <c r="L705" t="s">
        <v>29</v>
      </c>
      <c r="M705" t="s">
        <v>279</v>
      </c>
      <c r="N705" t="s">
        <v>262</v>
      </c>
      <c r="P705" t="s">
        <v>230</v>
      </c>
      <c r="Q705" t="s">
        <v>507</v>
      </c>
      <c r="R705" t="s">
        <v>75</v>
      </c>
      <c r="S705" t="s">
        <v>75</v>
      </c>
      <c r="T705" t="s">
        <v>299</v>
      </c>
      <c r="U705" t="s">
        <v>305</v>
      </c>
      <c r="V705" t="s">
        <v>40</v>
      </c>
      <c r="W705" t="s">
        <v>251</v>
      </c>
      <c r="Z705">
        <v>263</v>
      </c>
      <c r="AA705" t="s">
        <v>547</v>
      </c>
      <c r="AB705">
        <v>1</v>
      </c>
      <c r="AC705" t="s">
        <v>317</v>
      </c>
      <c r="AD705">
        <v>1</v>
      </c>
      <c r="AF705" t="str">
        <f t="shared" si="121"/>
        <v>disruptive</v>
      </c>
      <c r="AG705" t="str">
        <f t="shared" si="120"/>
        <v>disruptive</v>
      </c>
      <c r="AH705">
        <f t="shared" si="122"/>
        <v>53220.357227098801</v>
      </c>
      <c r="AI705">
        <f t="shared" si="113"/>
        <v>73154.7157801922</v>
      </c>
      <c r="AJ705">
        <f t="shared" si="123"/>
        <v>0</v>
      </c>
      <c r="AK705">
        <f t="shared" si="124"/>
        <v>1</v>
      </c>
      <c r="AL705">
        <f t="shared" si="114"/>
        <v>1</v>
      </c>
      <c r="AM705">
        <f t="shared" si="125"/>
        <v>1.4000000000000012E-2</v>
      </c>
      <c r="AN705">
        <v>-0.48043688830092302</v>
      </c>
      <c r="AO705">
        <v>0.80412866393138305</v>
      </c>
      <c r="AP705">
        <v>0.98599999999999999</v>
      </c>
      <c r="AQ705">
        <v>1546</v>
      </c>
      <c r="AR705">
        <v>21909.846055932499</v>
      </c>
      <c r="AS705">
        <v>32208.686397622401</v>
      </c>
      <c r="AT705">
        <v>-210.024335915601</v>
      </c>
      <c r="AU705">
        <v>99963.690758080396</v>
      </c>
      <c r="AV705">
        <v>5.7315138754372104</v>
      </c>
      <c r="AW705">
        <v>0.05</v>
      </c>
      <c r="AX705">
        <v>26610.1786135494</v>
      </c>
      <c r="AY705">
        <v>36577.3578900961</v>
      </c>
      <c r="AZ705">
        <v>-559.12966699231799</v>
      </c>
      <c r="BA705">
        <v>100441.601564849</v>
      </c>
      <c r="BB705">
        <v>4.8015800364341699</v>
      </c>
      <c r="BC705">
        <v>2E-3</v>
      </c>
    </row>
    <row r="706" spans="1:55" x14ac:dyDescent="0.25">
      <c r="A706">
        <v>15</v>
      </c>
      <c r="B706" t="s">
        <v>90</v>
      </c>
      <c r="C706">
        <v>2021</v>
      </c>
      <c r="D706" t="s">
        <v>91</v>
      </c>
      <c r="E706" s="3" t="s">
        <v>92</v>
      </c>
      <c r="F706" s="3" t="s">
        <v>93</v>
      </c>
      <c r="G706" s="1" t="s">
        <v>162</v>
      </c>
      <c r="H706" t="s">
        <v>24</v>
      </c>
      <c r="I706" t="s">
        <v>26</v>
      </c>
      <c r="J706" t="s">
        <v>94</v>
      </c>
      <c r="K706" t="s">
        <v>95</v>
      </c>
      <c r="L706" t="s">
        <v>29</v>
      </c>
      <c r="M706" t="s">
        <v>279</v>
      </c>
      <c r="N706" t="s">
        <v>262</v>
      </c>
      <c r="P706" t="s">
        <v>230</v>
      </c>
      <c r="Q706" t="s">
        <v>507</v>
      </c>
      <c r="R706" t="s">
        <v>75</v>
      </c>
      <c r="S706" t="s">
        <v>75</v>
      </c>
      <c r="T706" t="s">
        <v>300</v>
      </c>
      <c r="U706" t="s">
        <v>306</v>
      </c>
      <c r="V706" t="s">
        <v>40</v>
      </c>
      <c r="W706" t="s">
        <v>251</v>
      </c>
      <c r="Z706">
        <v>264</v>
      </c>
      <c r="AA706" t="s">
        <v>547</v>
      </c>
      <c r="AB706">
        <v>1</v>
      </c>
      <c r="AC706" t="s">
        <v>317</v>
      </c>
      <c r="AD706">
        <v>1</v>
      </c>
      <c r="AF706" t="str">
        <f t="shared" si="121"/>
        <v>NA</v>
      </c>
      <c r="AG706" t="str">
        <f t="shared" si="120"/>
        <v>NA</v>
      </c>
      <c r="AH706" t="str">
        <f t="shared" si="122"/>
        <v>NA</v>
      </c>
      <c r="AI706" t="str">
        <f t="shared" si="113"/>
        <v>NA</v>
      </c>
      <c r="AJ706">
        <f t="shared" si="123"/>
        <v>0</v>
      </c>
      <c r="AK706">
        <f t="shared" si="124"/>
        <v>0</v>
      </c>
      <c r="AL706">
        <f t="shared" si="114"/>
        <v>0</v>
      </c>
      <c r="AM706">
        <f t="shared" si="125"/>
        <v>8.6999999999999966E-2</v>
      </c>
      <c r="AN706">
        <v>0.50186805335698303</v>
      </c>
      <c r="AO706">
        <v>10.7394292631868</v>
      </c>
      <c r="AP706">
        <v>0.91300000000000003</v>
      </c>
      <c r="AQ706">
        <v>2340</v>
      </c>
      <c r="AR706">
        <v>172.594269486032</v>
      </c>
      <c r="AS706">
        <v>536.06866218186997</v>
      </c>
      <c r="AT706">
        <v>-314.90888578974398</v>
      </c>
      <c r="AU706">
        <v>1368.34827869936</v>
      </c>
      <c r="AV706">
        <v>12.5212557225338</v>
      </c>
      <c r="AW706">
        <v>0.39</v>
      </c>
      <c r="AX706">
        <v>-136.57233509837499</v>
      </c>
      <c r="AY706">
        <v>371.74907937243597</v>
      </c>
      <c r="AZ706">
        <v>-1035.7860528702299</v>
      </c>
      <c r="BA706">
        <v>115.13025668992501</v>
      </c>
      <c r="BB706">
        <v>7.96665189466838</v>
      </c>
      <c r="BC706">
        <v>0.21</v>
      </c>
    </row>
    <row r="707" spans="1:55" x14ac:dyDescent="0.25">
      <c r="A707">
        <v>15</v>
      </c>
      <c r="B707" t="s">
        <v>90</v>
      </c>
      <c r="C707">
        <v>2021</v>
      </c>
      <c r="D707" t="s">
        <v>91</v>
      </c>
      <c r="E707" s="3" t="s">
        <v>92</v>
      </c>
      <c r="F707" s="3" t="s">
        <v>93</v>
      </c>
      <c r="G707" s="1" t="s">
        <v>162</v>
      </c>
      <c r="H707" t="s">
        <v>24</v>
      </c>
      <c r="I707" t="s">
        <v>26</v>
      </c>
      <c r="J707" t="s">
        <v>94</v>
      </c>
      <c r="K707" t="s">
        <v>95</v>
      </c>
      <c r="L707" t="s">
        <v>29</v>
      </c>
      <c r="M707" t="s">
        <v>279</v>
      </c>
      <c r="N707" t="s">
        <v>262</v>
      </c>
      <c r="P707" t="s">
        <v>230</v>
      </c>
      <c r="Q707" t="s">
        <v>507</v>
      </c>
      <c r="R707" t="s">
        <v>75</v>
      </c>
      <c r="S707" t="s">
        <v>75</v>
      </c>
      <c r="T707" t="s">
        <v>250</v>
      </c>
      <c r="U707" t="s">
        <v>253</v>
      </c>
      <c r="V707" t="s">
        <v>40</v>
      </c>
      <c r="W707" t="s">
        <v>251</v>
      </c>
      <c r="Z707">
        <v>265</v>
      </c>
      <c r="AA707" t="s">
        <v>547</v>
      </c>
      <c r="AB707">
        <v>1</v>
      </c>
      <c r="AC707" t="s">
        <v>317</v>
      </c>
      <c r="AD707">
        <v>1</v>
      </c>
      <c r="AF707" t="str">
        <f t="shared" si="121"/>
        <v>disruptive</v>
      </c>
      <c r="AG707" t="str">
        <f t="shared" ref="AG707:AG770" si="126">IF(AR707="NA","MISSING DATA",IF(AC707="both",IF(AK707,IF(AX707&lt;0,"stabilising","disruptive"),IF(AJ707,IF(AR707&gt;0,"positive directional","negative directional"),"NA")),IF(AC707="quadratic",IF(AK707,IF(AX707&lt;0,"stabilising","disruptive"),"NA"),IF(AC707="linear",IF(AJ707,IF(AR707&gt;0,"positive directional","negative directional"),"NA")))))</f>
        <v>disruptive</v>
      </c>
      <c r="AH707">
        <f t="shared" si="122"/>
        <v>11.506150078020079</v>
      </c>
      <c r="AI707">
        <f t="shared" si="113"/>
        <v>14.063894067894321</v>
      </c>
      <c r="AJ707">
        <f t="shared" si="123"/>
        <v>0</v>
      </c>
      <c r="AK707">
        <f t="shared" si="124"/>
        <v>1</v>
      </c>
      <c r="AL707">
        <f t="shared" si="114"/>
        <v>1</v>
      </c>
      <c r="AM707">
        <f t="shared" si="125"/>
        <v>0</v>
      </c>
      <c r="AN707">
        <v>-9.4600123145979501E-2</v>
      </c>
      <c r="AO707">
        <v>0.29093517807856201</v>
      </c>
      <c r="AP707">
        <v>1</v>
      </c>
      <c r="AQ707">
        <v>4300</v>
      </c>
      <c r="AR707">
        <v>1.3731374660659299</v>
      </c>
      <c r="AS707">
        <v>4.32766777893689</v>
      </c>
      <c r="AT707">
        <v>-7.2490151158708596</v>
      </c>
      <c r="AU707">
        <v>10.7094546917433</v>
      </c>
      <c r="AV707">
        <v>53.9313970986424</v>
      </c>
      <c r="AW707">
        <v>0.60599999999999998</v>
      </c>
      <c r="AX707">
        <v>5.7530750390100396</v>
      </c>
      <c r="AY707">
        <v>7.0319470339471604</v>
      </c>
      <c r="AZ707">
        <v>0.12780982899857901</v>
      </c>
      <c r="BA707">
        <v>21.758159561155502</v>
      </c>
      <c r="BB707">
        <v>2.6475392224542702</v>
      </c>
      <c r="BC707">
        <v>1E-3</v>
      </c>
    </row>
    <row r="708" spans="1:55" x14ac:dyDescent="0.25">
      <c r="A708">
        <v>15</v>
      </c>
      <c r="B708" t="s">
        <v>90</v>
      </c>
      <c r="C708">
        <v>2021</v>
      </c>
      <c r="D708" t="s">
        <v>91</v>
      </c>
      <c r="E708" s="3" t="s">
        <v>92</v>
      </c>
      <c r="F708" s="3" t="s">
        <v>93</v>
      </c>
      <c r="G708" s="1" t="s">
        <v>162</v>
      </c>
      <c r="H708" t="s">
        <v>24</v>
      </c>
      <c r="I708" t="s">
        <v>26</v>
      </c>
      <c r="J708" t="s">
        <v>94</v>
      </c>
      <c r="K708" t="s">
        <v>95</v>
      </c>
      <c r="L708" t="s">
        <v>29</v>
      </c>
      <c r="M708" t="s">
        <v>279</v>
      </c>
      <c r="N708" t="s">
        <v>262</v>
      </c>
      <c r="P708" t="s">
        <v>230</v>
      </c>
      <c r="Q708" t="s">
        <v>507</v>
      </c>
      <c r="R708" t="s">
        <v>75</v>
      </c>
      <c r="S708" t="s">
        <v>75</v>
      </c>
      <c r="T708" t="s">
        <v>301</v>
      </c>
      <c r="U708" t="s">
        <v>302</v>
      </c>
      <c r="V708" t="s">
        <v>40</v>
      </c>
      <c r="W708" t="s">
        <v>251</v>
      </c>
      <c r="Z708">
        <v>266</v>
      </c>
      <c r="AA708" t="s">
        <v>547</v>
      </c>
      <c r="AB708">
        <v>1</v>
      </c>
      <c r="AC708" t="s">
        <v>317</v>
      </c>
      <c r="AD708">
        <v>1</v>
      </c>
      <c r="AF708" t="str">
        <f t="shared" si="121"/>
        <v>NA</v>
      </c>
      <c r="AG708" t="str">
        <f t="shared" si="126"/>
        <v>NA</v>
      </c>
      <c r="AH708" t="str">
        <f t="shared" si="122"/>
        <v>NA</v>
      </c>
      <c r="AI708" t="str">
        <f t="shared" si="113"/>
        <v>NA</v>
      </c>
      <c r="AJ708">
        <f t="shared" si="123"/>
        <v>0</v>
      </c>
      <c r="AK708">
        <f t="shared" si="124"/>
        <v>0</v>
      </c>
      <c r="AL708">
        <f t="shared" si="114"/>
        <v>0</v>
      </c>
      <c r="AM708">
        <f t="shared" si="125"/>
        <v>0.10599999999999998</v>
      </c>
      <c r="AN708">
        <v>0.66795030017644597</v>
      </c>
      <c r="AO708">
        <v>714.40841275769401</v>
      </c>
      <c r="AP708">
        <v>0.89400000000000002</v>
      </c>
      <c r="AQ708">
        <v>2361</v>
      </c>
      <c r="AR708">
        <v>4.5898638553997097E-2</v>
      </c>
      <c r="AS708">
        <v>2.25649731999308E-2</v>
      </c>
      <c r="AT708">
        <v>-1.2324963900027801E-3</v>
      </c>
      <c r="AU708">
        <v>7.5385522766737295E-2</v>
      </c>
      <c r="AV708">
        <v>7.2910369850716803</v>
      </c>
      <c r="AW708">
        <v>6.8000000000000102E-2</v>
      </c>
      <c r="AX708">
        <v>-3.10695279526867E-2</v>
      </c>
      <c r="AY708">
        <v>1.9428835838072301E-2</v>
      </c>
      <c r="AZ708">
        <v>-6.3215462214429904E-2</v>
      </c>
      <c r="BA708">
        <v>2.57178906758782E-3</v>
      </c>
      <c r="BB708">
        <v>3.0947591158137402</v>
      </c>
      <c r="BC708">
        <v>8.7999999999999995E-2</v>
      </c>
    </row>
    <row r="709" spans="1:55" x14ac:dyDescent="0.25">
      <c r="A709">
        <v>15</v>
      </c>
      <c r="B709" t="s">
        <v>90</v>
      </c>
      <c r="C709">
        <v>2021</v>
      </c>
      <c r="D709" t="s">
        <v>91</v>
      </c>
      <c r="E709" s="3" t="s">
        <v>92</v>
      </c>
      <c r="F709" s="3" t="s">
        <v>93</v>
      </c>
      <c r="G709" s="1" t="s">
        <v>162</v>
      </c>
      <c r="H709" t="s">
        <v>24</v>
      </c>
      <c r="I709" t="s">
        <v>26</v>
      </c>
      <c r="J709" t="s">
        <v>94</v>
      </c>
      <c r="K709" t="s">
        <v>95</v>
      </c>
      <c r="L709" t="s">
        <v>29</v>
      </c>
      <c r="M709" t="s">
        <v>279</v>
      </c>
      <c r="N709" t="s">
        <v>262</v>
      </c>
      <c r="P709" t="s">
        <v>230</v>
      </c>
      <c r="Q709" t="s">
        <v>507</v>
      </c>
      <c r="R709" t="s">
        <v>75</v>
      </c>
      <c r="S709" t="s">
        <v>75</v>
      </c>
      <c r="T709" t="s">
        <v>303</v>
      </c>
      <c r="U709" t="s">
        <v>304</v>
      </c>
      <c r="V709" t="s">
        <v>40</v>
      </c>
      <c r="W709" t="s">
        <v>251</v>
      </c>
      <c r="Z709">
        <v>267</v>
      </c>
      <c r="AA709" t="s">
        <v>547</v>
      </c>
      <c r="AB709">
        <v>1</v>
      </c>
      <c r="AC709" t="s">
        <v>317</v>
      </c>
      <c r="AD709">
        <v>1</v>
      </c>
      <c r="AF709" t="str">
        <f t="shared" si="121"/>
        <v>NA</v>
      </c>
      <c r="AG709" t="str">
        <f t="shared" si="126"/>
        <v>NA</v>
      </c>
      <c r="AH709" t="str">
        <f t="shared" si="122"/>
        <v>NA</v>
      </c>
      <c r="AI709" t="str">
        <f t="shared" si="113"/>
        <v>NA</v>
      </c>
      <c r="AJ709">
        <f t="shared" si="123"/>
        <v>0</v>
      </c>
      <c r="AK709">
        <f t="shared" si="124"/>
        <v>0</v>
      </c>
      <c r="AL709">
        <f t="shared" si="114"/>
        <v>0</v>
      </c>
      <c r="AM709">
        <f t="shared" si="125"/>
        <v>0.15200000000000002</v>
      </c>
      <c r="AN709">
        <v>0.84762885382171904</v>
      </c>
      <c r="AO709">
        <v>14783.7319658176</v>
      </c>
      <c r="AP709">
        <v>0.84799999999999998</v>
      </c>
      <c r="AQ709">
        <v>2361</v>
      </c>
      <c r="AR709">
        <v>2.2901421006301499E-2</v>
      </c>
      <c r="AS709">
        <v>4.81399672151126E-2</v>
      </c>
      <c r="AT709">
        <v>-4.3860680947545902E-2</v>
      </c>
      <c r="AU709">
        <v>0.12357114214683</v>
      </c>
      <c r="AV709">
        <v>4.0532252008565104</v>
      </c>
      <c r="AW709">
        <v>0.72</v>
      </c>
      <c r="AX709">
        <v>-1.61197743763422E-2</v>
      </c>
      <c r="AY709">
        <v>2.0679837889096601E-2</v>
      </c>
      <c r="AZ709">
        <v>-5.2647924030225099E-2</v>
      </c>
      <c r="BA709">
        <v>2.27462884504348E-2</v>
      </c>
      <c r="BB709">
        <v>8.6718665364344805</v>
      </c>
      <c r="BC709">
        <v>0.438</v>
      </c>
    </row>
    <row r="710" spans="1:55" x14ac:dyDescent="0.25">
      <c r="A710">
        <v>15</v>
      </c>
      <c r="B710" t="s">
        <v>90</v>
      </c>
      <c r="C710">
        <v>2021</v>
      </c>
      <c r="D710" t="s">
        <v>91</v>
      </c>
      <c r="E710" s="3" t="s">
        <v>92</v>
      </c>
      <c r="F710" s="3" t="s">
        <v>93</v>
      </c>
      <c r="G710" s="1" t="s">
        <v>162</v>
      </c>
      <c r="H710" t="s">
        <v>24</v>
      </c>
      <c r="I710" t="s">
        <v>26</v>
      </c>
      <c r="J710" t="s">
        <v>94</v>
      </c>
      <c r="K710" t="s">
        <v>95</v>
      </c>
      <c r="L710" t="s">
        <v>29</v>
      </c>
      <c r="M710" t="s">
        <v>280</v>
      </c>
      <c r="N710" t="s">
        <v>262</v>
      </c>
      <c r="P710" t="s">
        <v>230</v>
      </c>
      <c r="Q710" t="s">
        <v>507</v>
      </c>
      <c r="R710" t="s">
        <v>75</v>
      </c>
      <c r="S710" t="s">
        <v>75</v>
      </c>
      <c r="T710" t="s">
        <v>299</v>
      </c>
      <c r="U710" t="s">
        <v>305</v>
      </c>
      <c r="V710" t="s">
        <v>40</v>
      </c>
      <c r="W710" t="s">
        <v>251</v>
      </c>
      <c r="Z710">
        <v>268</v>
      </c>
      <c r="AA710" t="s">
        <v>547</v>
      </c>
      <c r="AB710">
        <v>1</v>
      </c>
      <c r="AC710" t="s">
        <v>317</v>
      </c>
      <c r="AD710">
        <v>1</v>
      </c>
      <c r="AF710" t="str">
        <f t="shared" si="121"/>
        <v>disruptive</v>
      </c>
      <c r="AG710" t="str">
        <f t="shared" si="126"/>
        <v>disruptive</v>
      </c>
      <c r="AH710">
        <f t="shared" si="122"/>
        <v>12174.95288866038</v>
      </c>
      <c r="AI710">
        <f t="shared" si="113"/>
        <v>24915.323603766999</v>
      </c>
      <c r="AJ710">
        <f t="shared" si="123"/>
        <v>1</v>
      </c>
      <c r="AK710">
        <f t="shared" si="124"/>
        <v>1</v>
      </c>
      <c r="AL710">
        <f t="shared" si="114"/>
        <v>1</v>
      </c>
      <c r="AM710">
        <f t="shared" si="125"/>
        <v>2.7000000000000024E-2</v>
      </c>
      <c r="AN710">
        <v>-0.54201819691610997</v>
      </c>
      <c r="AO710">
        <v>1.8172204824389999</v>
      </c>
      <c r="AP710">
        <v>0.97299999999999998</v>
      </c>
      <c r="AQ710">
        <v>1546</v>
      </c>
      <c r="AR710">
        <v>6276.5496785759897</v>
      </c>
      <c r="AS710">
        <v>12715.533550718599</v>
      </c>
      <c r="AT710">
        <v>-167.520396328793</v>
      </c>
      <c r="AU710">
        <v>32862.936964008397</v>
      </c>
      <c r="AV710">
        <v>7.59605367487484</v>
      </c>
      <c r="AW710">
        <v>2.1999999999999999E-2</v>
      </c>
      <c r="AX710">
        <v>6087.4764443301901</v>
      </c>
      <c r="AY710">
        <v>12457.6618018835</v>
      </c>
      <c r="AZ710">
        <v>-669.22675442864397</v>
      </c>
      <c r="BA710">
        <v>29748.325455464499</v>
      </c>
      <c r="BB710">
        <v>10.2929522642082</v>
      </c>
      <c r="BC710">
        <v>2E-3</v>
      </c>
    </row>
    <row r="711" spans="1:55" x14ac:dyDescent="0.25">
      <c r="A711">
        <v>15</v>
      </c>
      <c r="B711" t="s">
        <v>90</v>
      </c>
      <c r="C711">
        <v>2021</v>
      </c>
      <c r="D711" t="s">
        <v>91</v>
      </c>
      <c r="E711" s="3" t="s">
        <v>92</v>
      </c>
      <c r="F711" s="3" t="s">
        <v>93</v>
      </c>
      <c r="G711" s="1" t="s">
        <v>162</v>
      </c>
      <c r="H711" t="s">
        <v>24</v>
      </c>
      <c r="I711" t="s">
        <v>26</v>
      </c>
      <c r="J711" t="s">
        <v>94</v>
      </c>
      <c r="K711" t="s">
        <v>95</v>
      </c>
      <c r="L711" t="s">
        <v>29</v>
      </c>
      <c r="M711" t="s">
        <v>280</v>
      </c>
      <c r="N711" t="s">
        <v>262</v>
      </c>
      <c r="P711" t="s">
        <v>230</v>
      </c>
      <c r="Q711" t="s">
        <v>507</v>
      </c>
      <c r="R711" t="s">
        <v>75</v>
      </c>
      <c r="S711" t="s">
        <v>75</v>
      </c>
      <c r="T711" t="s">
        <v>300</v>
      </c>
      <c r="U711" t="s">
        <v>306</v>
      </c>
      <c r="V711" t="s">
        <v>40</v>
      </c>
      <c r="W711" t="s">
        <v>251</v>
      </c>
      <c r="Z711">
        <v>269</v>
      </c>
      <c r="AA711" t="s">
        <v>547</v>
      </c>
      <c r="AB711">
        <v>1</v>
      </c>
      <c r="AC711" t="s">
        <v>317</v>
      </c>
      <c r="AD711">
        <v>1</v>
      </c>
      <c r="AF711" t="str">
        <f t="shared" si="121"/>
        <v>NA</v>
      </c>
      <c r="AG711" t="str">
        <f t="shared" si="126"/>
        <v>NA</v>
      </c>
      <c r="AH711" t="str">
        <f t="shared" si="122"/>
        <v>NA</v>
      </c>
      <c r="AI711" t="str">
        <f t="shared" si="113"/>
        <v>NA</v>
      </c>
      <c r="AJ711">
        <f t="shared" si="123"/>
        <v>0</v>
      </c>
      <c r="AK711">
        <f t="shared" si="124"/>
        <v>0</v>
      </c>
      <c r="AL711">
        <f t="shared" si="114"/>
        <v>0</v>
      </c>
      <c r="AM711">
        <f t="shared" si="125"/>
        <v>0.10599999999999998</v>
      </c>
      <c r="AN711">
        <v>0.53882699015590196</v>
      </c>
      <c r="AO711">
        <v>34.685374522663999</v>
      </c>
      <c r="AP711">
        <v>0.89400000000000002</v>
      </c>
      <c r="AQ711">
        <v>2340</v>
      </c>
      <c r="AR711">
        <v>1516.5443306908901</v>
      </c>
      <c r="AS711">
        <v>5761.1399179444898</v>
      </c>
      <c r="AT711">
        <v>-3181.3260202677002</v>
      </c>
      <c r="AU711">
        <v>13913.405646213099</v>
      </c>
      <c r="AV711">
        <v>21.9475335654659</v>
      </c>
      <c r="AW711">
        <v>0.41399999999999998</v>
      </c>
      <c r="AX711">
        <v>-1073.67229489385</v>
      </c>
      <c r="AY711">
        <v>3610.1728746846402</v>
      </c>
      <c r="AZ711">
        <v>-9131.6891052571591</v>
      </c>
      <c r="BA711">
        <v>2090.3085497966699</v>
      </c>
      <c r="BB711">
        <v>22.275344580985099</v>
      </c>
      <c r="BC711">
        <v>0.25</v>
      </c>
    </row>
    <row r="712" spans="1:55" x14ac:dyDescent="0.25">
      <c r="A712">
        <v>15</v>
      </c>
      <c r="B712" t="s">
        <v>90</v>
      </c>
      <c r="C712">
        <v>2021</v>
      </c>
      <c r="D712" t="s">
        <v>91</v>
      </c>
      <c r="E712" s="3" t="s">
        <v>92</v>
      </c>
      <c r="F712" s="3" t="s">
        <v>93</v>
      </c>
      <c r="G712" s="1" t="s">
        <v>162</v>
      </c>
      <c r="H712" t="s">
        <v>24</v>
      </c>
      <c r="I712" t="s">
        <v>26</v>
      </c>
      <c r="J712" t="s">
        <v>94</v>
      </c>
      <c r="K712" t="s">
        <v>95</v>
      </c>
      <c r="L712" t="s">
        <v>29</v>
      </c>
      <c r="M712" t="s">
        <v>280</v>
      </c>
      <c r="N712" t="s">
        <v>262</v>
      </c>
      <c r="P712" t="s">
        <v>230</v>
      </c>
      <c r="Q712" t="s">
        <v>507</v>
      </c>
      <c r="R712" t="s">
        <v>75</v>
      </c>
      <c r="S712" t="s">
        <v>75</v>
      </c>
      <c r="T712" t="s">
        <v>250</v>
      </c>
      <c r="U712" t="s">
        <v>253</v>
      </c>
      <c r="V712" t="s">
        <v>40</v>
      </c>
      <c r="W712" t="s">
        <v>251</v>
      </c>
      <c r="Z712">
        <v>270</v>
      </c>
      <c r="AA712" t="s">
        <v>547</v>
      </c>
      <c r="AB712">
        <v>1</v>
      </c>
      <c r="AC712" t="s">
        <v>317</v>
      </c>
      <c r="AD712">
        <v>1</v>
      </c>
      <c r="AF712" t="str">
        <f t="shared" si="121"/>
        <v>disruptive</v>
      </c>
      <c r="AG712" t="str">
        <f t="shared" si="126"/>
        <v>disruptive</v>
      </c>
      <c r="AH712">
        <f t="shared" si="122"/>
        <v>49.772424831716002</v>
      </c>
      <c r="AI712">
        <f t="shared" si="113"/>
        <v>93.131484196698196</v>
      </c>
      <c r="AJ712">
        <f t="shared" si="123"/>
        <v>0</v>
      </c>
      <c r="AK712">
        <f t="shared" si="124"/>
        <v>1</v>
      </c>
      <c r="AL712">
        <f t="shared" si="114"/>
        <v>1</v>
      </c>
      <c r="AM712">
        <f t="shared" si="125"/>
        <v>2.0000000000000018E-3</v>
      </c>
      <c r="AN712">
        <v>-0.119362961836249</v>
      </c>
      <c r="AO712">
        <v>0.67532645097753397</v>
      </c>
      <c r="AP712">
        <v>0.998</v>
      </c>
      <c r="AQ712">
        <v>4300</v>
      </c>
      <c r="AR712">
        <v>6.2717938112357698</v>
      </c>
      <c r="AS712">
        <v>25.469814928416</v>
      </c>
      <c r="AT712">
        <v>-14.443697603084701</v>
      </c>
      <c r="AU712">
        <v>58.145222440434701</v>
      </c>
      <c r="AV712">
        <v>69.4234165573111</v>
      </c>
      <c r="AW712">
        <v>0.53</v>
      </c>
      <c r="AX712">
        <v>24.886212415858001</v>
      </c>
      <c r="AY712">
        <v>46.565742098349098</v>
      </c>
      <c r="AZ712">
        <v>-0.31378935856628198</v>
      </c>
      <c r="BA712">
        <v>130.530424163422</v>
      </c>
      <c r="BB712">
        <v>7.2189272804038396</v>
      </c>
      <c r="BC712">
        <v>2E-3</v>
      </c>
    </row>
    <row r="713" spans="1:55" x14ac:dyDescent="0.25">
      <c r="A713">
        <v>15</v>
      </c>
      <c r="B713" t="s">
        <v>90</v>
      </c>
      <c r="C713">
        <v>2021</v>
      </c>
      <c r="D713" t="s">
        <v>91</v>
      </c>
      <c r="E713" s="3" t="s">
        <v>92</v>
      </c>
      <c r="F713" s="3" t="s">
        <v>93</v>
      </c>
      <c r="G713" s="1" t="s">
        <v>162</v>
      </c>
      <c r="H713" t="s">
        <v>24</v>
      </c>
      <c r="I713" t="s">
        <v>26</v>
      </c>
      <c r="J713" t="s">
        <v>94</v>
      </c>
      <c r="K713" t="s">
        <v>95</v>
      </c>
      <c r="L713" t="s">
        <v>29</v>
      </c>
      <c r="M713" t="s">
        <v>280</v>
      </c>
      <c r="N713" t="s">
        <v>262</v>
      </c>
      <c r="P713" t="s">
        <v>230</v>
      </c>
      <c r="Q713" t="s">
        <v>507</v>
      </c>
      <c r="R713" t="s">
        <v>75</v>
      </c>
      <c r="S713" t="s">
        <v>75</v>
      </c>
      <c r="T713" t="s">
        <v>301</v>
      </c>
      <c r="U713" t="s">
        <v>302</v>
      </c>
      <c r="V713" t="s">
        <v>40</v>
      </c>
      <c r="W713" t="s">
        <v>251</v>
      </c>
      <c r="Z713">
        <v>271</v>
      </c>
      <c r="AA713" t="s">
        <v>547</v>
      </c>
      <c r="AB713">
        <v>1</v>
      </c>
      <c r="AC713" t="s">
        <v>317</v>
      </c>
      <c r="AD713">
        <v>1</v>
      </c>
      <c r="AF713" t="str">
        <f t="shared" si="121"/>
        <v>stabilising</v>
      </c>
      <c r="AG713" t="str">
        <f t="shared" si="126"/>
        <v>stabilising</v>
      </c>
      <c r="AH713">
        <f t="shared" si="122"/>
        <v>-7.2734988266342407E-2</v>
      </c>
      <c r="AI713">
        <f t="shared" si="113"/>
        <v>2.3152296092568799E-2</v>
      </c>
      <c r="AJ713">
        <f t="shared" si="123"/>
        <v>1</v>
      </c>
      <c r="AK713">
        <f t="shared" si="124"/>
        <v>1</v>
      </c>
      <c r="AL713">
        <f t="shared" si="114"/>
        <v>1</v>
      </c>
      <c r="AM713">
        <f t="shared" si="125"/>
        <v>2.0000000000000018E-3</v>
      </c>
      <c r="AN713">
        <v>0.48815144588293302</v>
      </c>
      <c r="AO713">
        <v>0.51578064661886702</v>
      </c>
      <c r="AP713">
        <v>0.998</v>
      </c>
      <c r="AQ713">
        <v>2361</v>
      </c>
      <c r="AR713">
        <v>3.9848803169724403E-2</v>
      </c>
      <c r="AS713">
        <v>1.79499494116593E-2</v>
      </c>
      <c r="AT713">
        <v>1.51164123672061E-2</v>
      </c>
      <c r="AU713">
        <v>9.1336431563831894E-2</v>
      </c>
      <c r="AV713">
        <v>12.4652740240181</v>
      </c>
      <c r="AW713">
        <v>4.0000000000000001E-3</v>
      </c>
      <c r="AX713">
        <v>-3.6367494133171203E-2</v>
      </c>
      <c r="AY713">
        <v>1.15761480462844E-2</v>
      </c>
      <c r="AZ713">
        <v>-5.0022022267512498E-2</v>
      </c>
      <c r="BA713">
        <v>-1.7641644371906299E-2</v>
      </c>
      <c r="BB713">
        <v>2.6586077345918802</v>
      </c>
      <c r="BC713">
        <v>1E-3</v>
      </c>
    </row>
    <row r="714" spans="1:55" x14ac:dyDescent="0.25">
      <c r="A714">
        <v>15</v>
      </c>
      <c r="B714" t="s">
        <v>90</v>
      </c>
      <c r="C714">
        <v>2021</v>
      </c>
      <c r="D714" t="s">
        <v>91</v>
      </c>
      <c r="E714" s="3" t="s">
        <v>92</v>
      </c>
      <c r="F714" s="3" t="s">
        <v>93</v>
      </c>
      <c r="G714" s="1" t="s">
        <v>162</v>
      </c>
      <c r="H714" t="s">
        <v>24</v>
      </c>
      <c r="I714" t="s">
        <v>26</v>
      </c>
      <c r="J714" t="s">
        <v>94</v>
      </c>
      <c r="K714" t="s">
        <v>95</v>
      </c>
      <c r="L714" t="s">
        <v>29</v>
      </c>
      <c r="M714" t="s">
        <v>280</v>
      </c>
      <c r="N714" t="s">
        <v>262</v>
      </c>
      <c r="P714" t="s">
        <v>230</v>
      </c>
      <c r="Q714" t="s">
        <v>507</v>
      </c>
      <c r="R714" t="s">
        <v>75</v>
      </c>
      <c r="S714" t="s">
        <v>75</v>
      </c>
      <c r="T714" t="s">
        <v>303</v>
      </c>
      <c r="U714" t="s">
        <v>304</v>
      </c>
      <c r="V714" t="s">
        <v>40</v>
      </c>
      <c r="W714" t="s">
        <v>251</v>
      </c>
      <c r="Z714">
        <v>272</v>
      </c>
      <c r="AA714" t="s">
        <v>547</v>
      </c>
      <c r="AB714">
        <v>1</v>
      </c>
      <c r="AC714" t="s">
        <v>317</v>
      </c>
      <c r="AD714">
        <v>1</v>
      </c>
      <c r="AF714" t="str">
        <f t="shared" si="121"/>
        <v>NA</v>
      </c>
      <c r="AG714" t="str">
        <f t="shared" si="126"/>
        <v>NA</v>
      </c>
      <c r="AH714" t="str">
        <f t="shared" si="122"/>
        <v>NA</v>
      </c>
      <c r="AI714" t="str">
        <f t="shared" si="113"/>
        <v>NA</v>
      </c>
      <c r="AJ714">
        <f t="shared" si="123"/>
        <v>0</v>
      </c>
      <c r="AK714">
        <f t="shared" si="124"/>
        <v>0</v>
      </c>
      <c r="AL714">
        <f t="shared" si="114"/>
        <v>0</v>
      </c>
      <c r="AM714">
        <f t="shared" si="125"/>
        <v>0.29800000000000004</v>
      </c>
      <c r="AN714">
        <v>1.0554457334990599</v>
      </c>
      <c r="AO714">
        <v>41.078485829425297</v>
      </c>
      <c r="AP714">
        <v>0.70199999999999996</v>
      </c>
      <c r="AQ714">
        <v>2361</v>
      </c>
      <c r="AR714">
        <v>3.8279992338213602E-2</v>
      </c>
      <c r="AS714">
        <v>3.1829501382489897E-2</v>
      </c>
      <c r="AT714">
        <v>-9.5867913332767802E-3</v>
      </c>
      <c r="AU714">
        <v>9.3431787827285007E-2</v>
      </c>
      <c r="AV714">
        <v>2.4605559112651201</v>
      </c>
      <c r="AW714">
        <v>0.23599999999999999</v>
      </c>
      <c r="AX714">
        <v>-1.4185576190658701E-2</v>
      </c>
      <c r="AY714">
        <v>1.26182676185769E-2</v>
      </c>
      <c r="AZ714">
        <v>-3.6723918482948599E-2</v>
      </c>
      <c r="BA714">
        <v>4.8051827470772003E-3</v>
      </c>
      <c r="BB714">
        <v>6.4336199654535697</v>
      </c>
      <c r="BC714">
        <v>0.252</v>
      </c>
    </row>
    <row r="715" spans="1:55" x14ac:dyDescent="0.25">
      <c r="A715">
        <v>15</v>
      </c>
      <c r="B715" t="s">
        <v>90</v>
      </c>
      <c r="C715">
        <v>2021</v>
      </c>
      <c r="D715" t="s">
        <v>91</v>
      </c>
      <c r="E715" s="3" t="s">
        <v>92</v>
      </c>
      <c r="F715" s="3" t="s">
        <v>93</v>
      </c>
      <c r="G715" s="1" t="s">
        <v>162</v>
      </c>
      <c r="H715" t="s">
        <v>24</v>
      </c>
      <c r="I715" t="s">
        <v>26</v>
      </c>
      <c r="J715" t="s">
        <v>94</v>
      </c>
      <c r="K715" t="s">
        <v>95</v>
      </c>
      <c r="L715" t="s">
        <v>29</v>
      </c>
      <c r="M715" t="s">
        <v>281</v>
      </c>
      <c r="N715" t="s">
        <v>262</v>
      </c>
      <c r="P715" t="s">
        <v>230</v>
      </c>
      <c r="Q715" t="s">
        <v>507</v>
      </c>
      <c r="R715" t="s">
        <v>75</v>
      </c>
      <c r="S715" t="s">
        <v>75</v>
      </c>
      <c r="T715" t="s">
        <v>299</v>
      </c>
      <c r="U715" t="s">
        <v>305</v>
      </c>
      <c r="V715" t="s">
        <v>40</v>
      </c>
      <c r="W715" t="s">
        <v>251</v>
      </c>
      <c r="Z715">
        <v>273</v>
      </c>
      <c r="AA715" t="s">
        <v>547</v>
      </c>
      <c r="AB715">
        <v>1</v>
      </c>
      <c r="AC715" t="s">
        <v>317</v>
      </c>
      <c r="AD715">
        <v>1</v>
      </c>
      <c r="AF715" t="str">
        <f t="shared" si="121"/>
        <v>disruptive</v>
      </c>
      <c r="AG715" t="str">
        <f t="shared" si="126"/>
        <v>disruptive</v>
      </c>
      <c r="AH715">
        <f t="shared" si="122"/>
        <v>24775.950453121801</v>
      </c>
      <c r="AI715">
        <f t="shared" si="113"/>
        <v>45127.076017619802</v>
      </c>
      <c r="AJ715">
        <f t="shared" si="123"/>
        <v>1</v>
      </c>
      <c r="AK715">
        <f t="shared" si="124"/>
        <v>1</v>
      </c>
      <c r="AL715">
        <f t="shared" si="114"/>
        <v>1</v>
      </c>
      <c r="AM715">
        <f t="shared" si="125"/>
        <v>1.6000000000000014E-2</v>
      </c>
      <c r="AN715">
        <v>-0.50387758081011902</v>
      </c>
      <c r="AO715">
        <v>2.2796872649197999</v>
      </c>
      <c r="AP715">
        <v>0.98399999999999999</v>
      </c>
      <c r="AQ715">
        <v>1546</v>
      </c>
      <c r="AR715">
        <v>11745.2531963285</v>
      </c>
      <c r="AS715">
        <v>21966.2623221131</v>
      </c>
      <c r="AT715">
        <v>-711.32491942811203</v>
      </c>
      <c r="AU715">
        <v>68752.809438343407</v>
      </c>
      <c r="AV715">
        <v>3.2924157508927698</v>
      </c>
      <c r="AW715">
        <v>4.5999999999999999E-2</v>
      </c>
      <c r="AX715">
        <v>12387.9752265609</v>
      </c>
      <c r="AY715">
        <v>22563.538008809901</v>
      </c>
      <c r="AZ715">
        <v>0.14832230158572199</v>
      </c>
      <c r="BA715">
        <v>65641.737487774604</v>
      </c>
      <c r="BB715">
        <v>4.7009900377473999</v>
      </c>
      <c r="BC715">
        <v>1E-3</v>
      </c>
    </row>
    <row r="716" spans="1:55" x14ac:dyDescent="0.25">
      <c r="A716">
        <v>15</v>
      </c>
      <c r="B716" t="s">
        <v>90</v>
      </c>
      <c r="C716">
        <v>2021</v>
      </c>
      <c r="D716" t="s">
        <v>91</v>
      </c>
      <c r="E716" s="3" t="s">
        <v>92</v>
      </c>
      <c r="F716" s="3" t="s">
        <v>93</v>
      </c>
      <c r="G716" s="1" t="s">
        <v>162</v>
      </c>
      <c r="H716" t="s">
        <v>24</v>
      </c>
      <c r="I716" t="s">
        <v>26</v>
      </c>
      <c r="J716" t="s">
        <v>94</v>
      </c>
      <c r="K716" t="s">
        <v>95</v>
      </c>
      <c r="L716" t="s">
        <v>29</v>
      </c>
      <c r="M716" t="s">
        <v>281</v>
      </c>
      <c r="N716" t="s">
        <v>262</v>
      </c>
      <c r="P716" t="s">
        <v>230</v>
      </c>
      <c r="Q716" t="s">
        <v>507</v>
      </c>
      <c r="R716" t="s">
        <v>75</v>
      </c>
      <c r="S716" t="s">
        <v>75</v>
      </c>
      <c r="T716" t="s">
        <v>300</v>
      </c>
      <c r="U716" t="s">
        <v>306</v>
      </c>
      <c r="V716" t="s">
        <v>40</v>
      </c>
      <c r="W716" t="s">
        <v>251</v>
      </c>
      <c r="Z716">
        <v>274</v>
      </c>
      <c r="AA716" t="s">
        <v>547</v>
      </c>
      <c r="AB716">
        <v>1</v>
      </c>
      <c r="AC716" t="s">
        <v>317</v>
      </c>
      <c r="AD716">
        <v>1</v>
      </c>
      <c r="AF716" t="str">
        <f t="shared" si="121"/>
        <v>NA</v>
      </c>
      <c r="AG716" t="str">
        <f t="shared" si="126"/>
        <v>NA</v>
      </c>
      <c r="AH716" t="str">
        <f t="shared" si="122"/>
        <v>NA</v>
      </c>
      <c r="AI716" t="str">
        <f t="shared" si="113"/>
        <v>NA</v>
      </c>
      <c r="AJ716">
        <f t="shared" si="123"/>
        <v>0</v>
      </c>
      <c r="AK716">
        <f t="shared" si="124"/>
        <v>0</v>
      </c>
      <c r="AL716">
        <f t="shared" si="114"/>
        <v>0</v>
      </c>
      <c r="AM716">
        <f t="shared" si="125"/>
        <v>0.11099999999999999</v>
      </c>
      <c r="AN716">
        <v>0.48602605124144999</v>
      </c>
      <c r="AO716">
        <v>30.731357951227402</v>
      </c>
      <c r="AP716">
        <v>0.88900000000000001</v>
      </c>
      <c r="AQ716">
        <v>2340</v>
      </c>
      <c r="AR716">
        <v>26.589696709881601</v>
      </c>
      <c r="AS716">
        <v>92.959222297756895</v>
      </c>
      <c r="AT716">
        <v>-80.8977476406872</v>
      </c>
      <c r="AU716">
        <v>236.947891111617</v>
      </c>
      <c r="AV716">
        <v>13.5468057347732</v>
      </c>
      <c r="AW716">
        <v>0.36</v>
      </c>
      <c r="AX716">
        <v>-20.864396891407601</v>
      </c>
      <c r="AY716">
        <v>62.658732822405803</v>
      </c>
      <c r="AZ716">
        <v>-164.266445025347</v>
      </c>
      <c r="BA716">
        <v>24.425884542419201</v>
      </c>
      <c r="BB716">
        <v>12.5360739978511</v>
      </c>
      <c r="BC716">
        <v>0.248</v>
      </c>
    </row>
    <row r="717" spans="1:55" x14ac:dyDescent="0.25">
      <c r="A717">
        <v>15</v>
      </c>
      <c r="B717" t="s">
        <v>90</v>
      </c>
      <c r="C717">
        <v>2021</v>
      </c>
      <c r="D717" t="s">
        <v>91</v>
      </c>
      <c r="E717" s="3" t="s">
        <v>92</v>
      </c>
      <c r="F717" s="3" t="s">
        <v>93</v>
      </c>
      <c r="G717" s="1" t="s">
        <v>162</v>
      </c>
      <c r="H717" t="s">
        <v>24</v>
      </c>
      <c r="I717" t="s">
        <v>26</v>
      </c>
      <c r="J717" t="s">
        <v>94</v>
      </c>
      <c r="K717" t="s">
        <v>95</v>
      </c>
      <c r="L717" t="s">
        <v>29</v>
      </c>
      <c r="M717" t="s">
        <v>281</v>
      </c>
      <c r="N717" t="s">
        <v>262</v>
      </c>
      <c r="P717" t="s">
        <v>230</v>
      </c>
      <c r="Q717" t="s">
        <v>507</v>
      </c>
      <c r="R717" t="s">
        <v>75</v>
      </c>
      <c r="S717" t="s">
        <v>75</v>
      </c>
      <c r="T717" t="s">
        <v>250</v>
      </c>
      <c r="U717" t="s">
        <v>253</v>
      </c>
      <c r="V717" t="s">
        <v>40</v>
      </c>
      <c r="W717" t="s">
        <v>251</v>
      </c>
      <c r="Z717">
        <v>275</v>
      </c>
      <c r="AA717" t="s">
        <v>547</v>
      </c>
      <c r="AB717">
        <v>1</v>
      </c>
      <c r="AC717" t="s">
        <v>317</v>
      </c>
      <c r="AD717">
        <v>1</v>
      </c>
      <c r="AF717" t="str">
        <f t="shared" si="121"/>
        <v>disruptive</v>
      </c>
      <c r="AG717" t="str">
        <f t="shared" si="126"/>
        <v>disruptive</v>
      </c>
      <c r="AH717">
        <f t="shared" si="122"/>
        <v>30.3782862104662</v>
      </c>
      <c r="AI717">
        <f t="shared" si="113"/>
        <v>53.403400905822402</v>
      </c>
      <c r="AJ717">
        <f t="shared" si="123"/>
        <v>0</v>
      </c>
      <c r="AK717">
        <f t="shared" si="124"/>
        <v>1</v>
      </c>
      <c r="AL717">
        <f t="shared" si="114"/>
        <v>1</v>
      </c>
      <c r="AM717">
        <f t="shared" si="125"/>
        <v>1.0000000000000009E-3</v>
      </c>
      <c r="AN717">
        <v>-0.102693039589171</v>
      </c>
      <c r="AO717">
        <v>0.40215865246801302</v>
      </c>
      <c r="AP717">
        <v>0.999</v>
      </c>
      <c r="AQ717">
        <v>4300</v>
      </c>
      <c r="AR717">
        <v>3.4187410182333302</v>
      </c>
      <c r="AS717">
        <v>12.8140897787555</v>
      </c>
      <c r="AT717">
        <v>-13.7307820739661</v>
      </c>
      <c r="AU717">
        <v>34.074627519090399</v>
      </c>
      <c r="AV717">
        <v>35.449147850939497</v>
      </c>
      <c r="AW717">
        <v>0.59799999999999998</v>
      </c>
      <c r="AX717">
        <v>15.1891431052331</v>
      </c>
      <c r="AY717">
        <v>26.701700452911201</v>
      </c>
      <c r="AZ717">
        <v>0.101974227101891</v>
      </c>
      <c r="BA717">
        <v>72.341336413704994</v>
      </c>
      <c r="BB717">
        <v>6.6124744115891998</v>
      </c>
      <c r="BC717">
        <v>1E-3</v>
      </c>
    </row>
    <row r="718" spans="1:55" x14ac:dyDescent="0.25">
      <c r="A718">
        <v>15</v>
      </c>
      <c r="B718" t="s">
        <v>90</v>
      </c>
      <c r="C718">
        <v>2021</v>
      </c>
      <c r="D718" t="s">
        <v>91</v>
      </c>
      <c r="E718" s="3" t="s">
        <v>92</v>
      </c>
      <c r="F718" s="3" t="s">
        <v>93</v>
      </c>
      <c r="G718" s="1" t="s">
        <v>162</v>
      </c>
      <c r="H718" t="s">
        <v>24</v>
      </c>
      <c r="I718" t="s">
        <v>26</v>
      </c>
      <c r="J718" t="s">
        <v>94</v>
      </c>
      <c r="K718" t="s">
        <v>95</v>
      </c>
      <c r="L718" t="s">
        <v>29</v>
      </c>
      <c r="M718" t="s">
        <v>281</v>
      </c>
      <c r="N718" t="s">
        <v>262</v>
      </c>
      <c r="P718" t="s">
        <v>230</v>
      </c>
      <c r="Q718" t="s">
        <v>507</v>
      </c>
      <c r="R718" t="s">
        <v>75</v>
      </c>
      <c r="S718" t="s">
        <v>75</v>
      </c>
      <c r="T718" t="s">
        <v>301</v>
      </c>
      <c r="U718" t="s">
        <v>302</v>
      </c>
      <c r="V718" t="s">
        <v>40</v>
      </c>
      <c r="W718" t="s">
        <v>251</v>
      </c>
      <c r="Z718">
        <v>276</v>
      </c>
      <c r="AA718" t="s">
        <v>547</v>
      </c>
      <c r="AB718">
        <v>1</v>
      </c>
      <c r="AC718" t="s">
        <v>317</v>
      </c>
      <c r="AD718">
        <v>1</v>
      </c>
      <c r="AF718" t="str">
        <f t="shared" si="121"/>
        <v>stabilising</v>
      </c>
      <c r="AG718" t="str">
        <f t="shared" si="126"/>
        <v>stabilising</v>
      </c>
      <c r="AH718">
        <f t="shared" si="122"/>
        <v>-6.3365647706592199E-2</v>
      </c>
      <c r="AI718">
        <f t="shared" si="113"/>
        <v>1.041179200520786E-2</v>
      </c>
      <c r="AJ718">
        <f t="shared" si="123"/>
        <v>1</v>
      </c>
      <c r="AK718">
        <f t="shared" si="124"/>
        <v>1</v>
      </c>
      <c r="AL718">
        <f t="shared" si="114"/>
        <v>1</v>
      </c>
      <c r="AM718">
        <f t="shared" si="125"/>
        <v>1.4000000000000012E-2</v>
      </c>
      <c r="AN718">
        <v>0.95823979766936995</v>
      </c>
      <c r="AO718">
        <v>1.19932250214616</v>
      </c>
      <c r="AP718">
        <v>0.98599999999999999</v>
      </c>
      <c r="AQ718">
        <v>2361</v>
      </c>
      <c r="AR718">
        <v>6.3387157288897197E-2</v>
      </c>
      <c r="AS718">
        <v>7.9898726751753395E-3</v>
      </c>
      <c r="AT718">
        <v>5.3591371979564401E-2</v>
      </c>
      <c r="AU718">
        <v>8.5042448838066803E-2</v>
      </c>
      <c r="AV718">
        <v>14.724755466587</v>
      </c>
      <c r="AW718">
        <v>1E-3</v>
      </c>
      <c r="AX718">
        <v>-3.1682823853296099E-2</v>
      </c>
      <c r="AY718">
        <v>5.2058960026039299E-3</v>
      </c>
      <c r="AZ718">
        <v>-3.6282651535657399E-2</v>
      </c>
      <c r="BA718">
        <v>-2.4303266080096399E-2</v>
      </c>
      <c r="BB718">
        <v>21.274010374732701</v>
      </c>
      <c r="BC718">
        <v>0.01</v>
      </c>
    </row>
    <row r="719" spans="1:55" x14ac:dyDescent="0.25">
      <c r="A719">
        <v>15</v>
      </c>
      <c r="B719" t="s">
        <v>90</v>
      </c>
      <c r="C719">
        <v>2021</v>
      </c>
      <c r="D719" t="s">
        <v>91</v>
      </c>
      <c r="E719" s="3" t="s">
        <v>92</v>
      </c>
      <c r="F719" s="3" t="s">
        <v>93</v>
      </c>
      <c r="G719" s="1" t="s">
        <v>162</v>
      </c>
      <c r="H719" t="s">
        <v>24</v>
      </c>
      <c r="I719" t="s">
        <v>26</v>
      </c>
      <c r="J719" t="s">
        <v>94</v>
      </c>
      <c r="K719" t="s">
        <v>95</v>
      </c>
      <c r="L719" t="s">
        <v>29</v>
      </c>
      <c r="M719" t="s">
        <v>281</v>
      </c>
      <c r="N719" t="s">
        <v>262</v>
      </c>
      <c r="P719" t="s">
        <v>230</v>
      </c>
      <c r="Q719" t="s">
        <v>507</v>
      </c>
      <c r="R719" t="s">
        <v>75</v>
      </c>
      <c r="S719" t="s">
        <v>75</v>
      </c>
      <c r="T719" t="s">
        <v>303</v>
      </c>
      <c r="U719" t="s">
        <v>304</v>
      </c>
      <c r="V719" t="s">
        <v>40</v>
      </c>
      <c r="W719" t="s">
        <v>251</v>
      </c>
      <c r="Z719">
        <v>277</v>
      </c>
      <c r="AA719" t="s">
        <v>547</v>
      </c>
      <c r="AB719">
        <v>1</v>
      </c>
      <c r="AC719" t="s">
        <v>317</v>
      </c>
      <c r="AD719">
        <v>1</v>
      </c>
      <c r="AF719" t="str">
        <f t="shared" si="121"/>
        <v>negative directional</v>
      </c>
      <c r="AG719" t="str">
        <f t="shared" si="126"/>
        <v>negative directional</v>
      </c>
      <c r="AH719">
        <f t="shared" si="122"/>
        <v>-4.2566538535407497E-2</v>
      </c>
      <c r="AI719">
        <f t="shared" si="113"/>
        <v>2.10105323965648E-2</v>
      </c>
      <c r="AJ719">
        <f t="shared" si="123"/>
        <v>1</v>
      </c>
      <c r="AK719">
        <f t="shared" si="124"/>
        <v>0</v>
      </c>
      <c r="AL719">
        <f t="shared" si="114"/>
        <v>0</v>
      </c>
      <c r="AM719">
        <f t="shared" si="125"/>
        <v>7.0999999999999952E-2</v>
      </c>
      <c r="AN719">
        <v>-0.48507929794696503</v>
      </c>
      <c r="AO719">
        <v>2.8843264347386599</v>
      </c>
      <c r="AP719">
        <v>0.92900000000000005</v>
      </c>
      <c r="AQ719">
        <v>2361</v>
      </c>
      <c r="AR719">
        <v>-4.2566538535407497E-2</v>
      </c>
      <c r="AS719">
        <v>2.10105323965648E-2</v>
      </c>
      <c r="AT719">
        <v>-8.68769411026733E-2</v>
      </c>
      <c r="AU719">
        <v>-6.9693851401098105E-4</v>
      </c>
      <c r="AV719">
        <v>6.2192954472810502</v>
      </c>
      <c r="AW719">
        <v>2.4E-2</v>
      </c>
      <c r="AX719">
        <v>-3.8190206331704397E-2</v>
      </c>
      <c r="AY719">
        <v>2.2908093986461899E-2</v>
      </c>
      <c r="AZ719">
        <v>-8.1052477922639796E-2</v>
      </c>
      <c r="BA719">
        <v>-3.2786081428639599E-3</v>
      </c>
      <c r="BB719">
        <v>2.3814297530829198</v>
      </c>
      <c r="BC719">
        <v>8.2000000000000003E-2</v>
      </c>
    </row>
    <row r="720" spans="1:55" x14ac:dyDescent="0.25">
      <c r="A720">
        <v>15</v>
      </c>
      <c r="B720" t="s">
        <v>90</v>
      </c>
      <c r="C720">
        <v>2021</v>
      </c>
      <c r="D720" t="s">
        <v>91</v>
      </c>
      <c r="E720" s="3" t="s">
        <v>92</v>
      </c>
      <c r="F720" s="3" t="s">
        <v>93</v>
      </c>
      <c r="G720" s="1" t="s">
        <v>162</v>
      </c>
      <c r="H720" t="s">
        <v>24</v>
      </c>
      <c r="I720" t="s">
        <v>26</v>
      </c>
      <c r="J720" t="s">
        <v>94</v>
      </c>
      <c r="K720" t="s">
        <v>95</v>
      </c>
      <c r="L720" t="s">
        <v>29</v>
      </c>
      <c r="M720" t="s">
        <v>282</v>
      </c>
      <c r="N720" t="s">
        <v>262</v>
      </c>
      <c r="P720" t="s">
        <v>230</v>
      </c>
      <c r="Q720" t="s">
        <v>507</v>
      </c>
      <c r="R720" t="s">
        <v>75</v>
      </c>
      <c r="S720" t="s">
        <v>75</v>
      </c>
      <c r="T720" t="s">
        <v>299</v>
      </c>
      <c r="U720" t="s">
        <v>305</v>
      </c>
      <c r="V720" t="s">
        <v>40</v>
      </c>
      <c r="W720" t="s">
        <v>251</v>
      </c>
      <c r="Z720">
        <v>278</v>
      </c>
      <c r="AA720" t="s">
        <v>547</v>
      </c>
      <c r="AB720">
        <v>1</v>
      </c>
      <c r="AC720" t="s">
        <v>317</v>
      </c>
      <c r="AD720">
        <v>1</v>
      </c>
      <c r="AF720" t="str">
        <f t="shared" si="121"/>
        <v>disruptive</v>
      </c>
      <c r="AG720" t="str">
        <f t="shared" si="126"/>
        <v>disruptive</v>
      </c>
      <c r="AH720">
        <f t="shared" si="122"/>
        <v>46666.746391100598</v>
      </c>
      <c r="AI720">
        <f t="shared" si="113"/>
        <v>60981.782740721799</v>
      </c>
      <c r="AJ720">
        <f t="shared" si="123"/>
        <v>1</v>
      </c>
      <c r="AK720">
        <f t="shared" si="124"/>
        <v>1</v>
      </c>
      <c r="AL720">
        <f t="shared" si="114"/>
        <v>1</v>
      </c>
      <c r="AM720">
        <f t="shared" si="125"/>
        <v>2.200000000000002E-2</v>
      </c>
      <c r="AN720">
        <v>-0.48324007519713402</v>
      </c>
      <c r="AO720">
        <v>1.8706221761086801</v>
      </c>
      <c r="AP720">
        <v>0.97799999999999998</v>
      </c>
      <c r="AQ720">
        <v>1546</v>
      </c>
      <c r="AR720">
        <v>19822.6718363984</v>
      </c>
      <c r="AS720">
        <v>27110.620089600801</v>
      </c>
      <c r="AT720">
        <v>-301.55687526598899</v>
      </c>
      <c r="AU720">
        <v>79495.647538103105</v>
      </c>
      <c r="AV720">
        <v>4.1798462112214896</v>
      </c>
      <c r="AW720">
        <v>3.4000000000000002E-2</v>
      </c>
      <c r="AX720">
        <v>23333.373195550299</v>
      </c>
      <c r="AY720">
        <v>30490.8913703609</v>
      </c>
      <c r="AZ720">
        <v>-8.1517771044309502</v>
      </c>
      <c r="BA720">
        <v>83199.882403099604</v>
      </c>
      <c r="BB720">
        <v>5.1353178439867699</v>
      </c>
      <c r="BC720">
        <v>6.0000000000000097E-3</v>
      </c>
    </row>
    <row r="721" spans="1:55" x14ac:dyDescent="0.25">
      <c r="A721">
        <v>15</v>
      </c>
      <c r="B721" t="s">
        <v>90</v>
      </c>
      <c r="C721">
        <v>2021</v>
      </c>
      <c r="D721" t="s">
        <v>91</v>
      </c>
      <c r="E721" s="3" t="s">
        <v>92</v>
      </c>
      <c r="F721" s="3" t="s">
        <v>93</v>
      </c>
      <c r="G721" s="1" t="s">
        <v>162</v>
      </c>
      <c r="H721" t="s">
        <v>24</v>
      </c>
      <c r="I721" t="s">
        <v>26</v>
      </c>
      <c r="J721" t="s">
        <v>94</v>
      </c>
      <c r="K721" t="s">
        <v>95</v>
      </c>
      <c r="L721" t="s">
        <v>29</v>
      </c>
      <c r="M721" t="s">
        <v>282</v>
      </c>
      <c r="N721" t="s">
        <v>262</v>
      </c>
      <c r="P721" t="s">
        <v>230</v>
      </c>
      <c r="Q721" t="s">
        <v>507</v>
      </c>
      <c r="R721" t="s">
        <v>75</v>
      </c>
      <c r="S721" t="s">
        <v>75</v>
      </c>
      <c r="T721" t="s">
        <v>300</v>
      </c>
      <c r="U721" t="s">
        <v>306</v>
      </c>
      <c r="V721" t="s">
        <v>40</v>
      </c>
      <c r="W721" t="s">
        <v>251</v>
      </c>
      <c r="Z721">
        <v>279</v>
      </c>
      <c r="AA721" t="s">
        <v>547</v>
      </c>
      <c r="AB721">
        <v>1</v>
      </c>
      <c r="AC721" t="s">
        <v>317</v>
      </c>
      <c r="AD721">
        <v>1</v>
      </c>
      <c r="AF721" t="str">
        <f t="shared" si="121"/>
        <v>NA</v>
      </c>
      <c r="AG721" t="str">
        <f t="shared" si="126"/>
        <v>NA</v>
      </c>
      <c r="AH721" t="str">
        <f t="shared" si="122"/>
        <v>NA</v>
      </c>
      <c r="AI721" t="str">
        <f t="shared" si="113"/>
        <v>NA</v>
      </c>
      <c r="AJ721">
        <f t="shared" si="123"/>
        <v>0</v>
      </c>
      <c r="AK721">
        <f t="shared" si="124"/>
        <v>0</v>
      </c>
      <c r="AL721">
        <f t="shared" si="114"/>
        <v>0</v>
      </c>
      <c r="AM721">
        <f t="shared" si="125"/>
        <v>0.10199999999999998</v>
      </c>
      <c r="AN721">
        <v>0.51426267621262101</v>
      </c>
      <c r="AO721">
        <v>12.3337258136659</v>
      </c>
      <c r="AP721">
        <v>0.89800000000000002</v>
      </c>
      <c r="AQ721">
        <v>2340</v>
      </c>
      <c r="AR721">
        <v>2.8532880639879399</v>
      </c>
      <c r="AS721">
        <v>5.5926085407186497</v>
      </c>
      <c r="AT721">
        <v>-5.3632079169583404</v>
      </c>
      <c r="AU721">
        <v>16.660170515358899</v>
      </c>
      <c r="AV721">
        <v>15.450250638126199</v>
      </c>
      <c r="AW721">
        <v>0.33200000000000002</v>
      </c>
      <c r="AX721">
        <v>-2.3477927976807398</v>
      </c>
      <c r="AY721">
        <v>3.99419918804904</v>
      </c>
      <c r="AZ721">
        <v>-13.2731467334961</v>
      </c>
      <c r="BA721">
        <v>1.8100674505258201</v>
      </c>
      <c r="BB721">
        <v>9.3273614720844993</v>
      </c>
      <c r="BC721">
        <v>0.24199999999999999</v>
      </c>
    </row>
    <row r="722" spans="1:55" x14ac:dyDescent="0.25">
      <c r="A722">
        <v>15</v>
      </c>
      <c r="B722" t="s">
        <v>90</v>
      </c>
      <c r="C722">
        <v>2021</v>
      </c>
      <c r="D722" t="s">
        <v>91</v>
      </c>
      <c r="E722" s="3" t="s">
        <v>92</v>
      </c>
      <c r="F722" s="3" t="s">
        <v>93</v>
      </c>
      <c r="G722" s="1" t="s">
        <v>162</v>
      </c>
      <c r="H722" t="s">
        <v>24</v>
      </c>
      <c r="I722" t="s">
        <v>26</v>
      </c>
      <c r="J722" t="s">
        <v>94</v>
      </c>
      <c r="K722" t="s">
        <v>95</v>
      </c>
      <c r="L722" t="s">
        <v>29</v>
      </c>
      <c r="M722" t="s">
        <v>282</v>
      </c>
      <c r="N722" t="s">
        <v>262</v>
      </c>
      <c r="P722" t="s">
        <v>230</v>
      </c>
      <c r="Q722" t="s">
        <v>507</v>
      </c>
      <c r="R722" t="s">
        <v>75</v>
      </c>
      <c r="S722" t="s">
        <v>75</v>
      </c>
      <c r="T722" t="s">
        <v>250</v>
      </c>
      <c r="U722" t="s">
        <v>253</v>
      </c>
      <c r="V722" t="s">
        <v>40</v>
      </c>
      <c r="W722" t="s">
        <v>251</v>
      </c>
      <c r="Z722">
        <v>280</v>
      </c>
      <c r="AA722" t="s">
        <v>547</v>
      </c>
      <c r="AB722">
        <v>1</v>
      </c>
      <c r="AC722" t="s">
        <v>317</v>
      </c>
      <c r="AD722">
        <v>1</v>
      </c>
      <c r="AF722" t="str">
        <f t="shared" si="121"/>
        <v>disruptive</v>
      </c>
      <c r="AG722" t="str">
        <f t="shared" si="126"/>
        <v>disruptive</v>
      </c>
      <c r="AH722">
        <f t="shared" si="122"/>
        <v>78.565719940403994</v>
      </c>
      <c r="AI722">
        <f t="shared" si="113"/>
        <v>109.9178028817138</v>
      </c>
      <c r="AJ722">
        <f t="shared" si="123"/>
        <v>0</v>
      </c>
      <c r="AK722">
        <f t="shared" si="124"/>
        <v>1</v>
      </c>
      <c r="AL722">
        <f t="shared" si="114"/>
        <v>1</v>
      </c>
      <c r="AM722">
        <f t="shared" si="125"/>
        <v>0</v>
      </c>
      <c r="AN722">
        <v>-0.12028860772403301</v>
      </c>
      <c r="AO722">
        <v>0.26097467706739202</v>
      </c>
      <c r="AP722">
        <v>1</v>
      </c>
      <c r="AQ722">
        <v>4300</v>
      </c>
      <c r="AR722">
        <v>8.2144476192338107</v>
      </c>
      <c r="AS722">
        <v>27.078831280688199</v>
      </c>
      <c r="AT722">
        <v>-43.615539426857097</v>
      </c>
      <c r="AU722">
        <v>72.459763503211406</v>
      </c>
      <c r="AV722">
        <v>39.234940091691897</v>
      </c>
      <c r="AW722">
        <v>0.58599999999999997</v>
      </c>
      <c r="AX722">
        <v>39.282859970201997</v>
      </c>
      <c r="AY722">
        <v>54.958901440856899</v>
      </c>
      <c r="AZ722">
        <v>6.8216257801395799E-2</v>
      </c>
      <c r="BA722">
        <v>162.11822568485499</v>
      </c>
      <c r="BB722">
        <v>1.7651631687597999</v>
      </c>
      <c r="BC722">
        <v>1E-3</v>
      </c>
    </row>
    <row r="723" spans="1:55" x14ac:dyDescent="0.25">
      <c r="A723">
        <v>15</v>
      </c>
      <c r="B723" t="s">
        <v>90</v>
      </c>
      <c r="C723">
        <v>2021</v>
      </c>
      <c r="D723" t="s">
        <v>91</v>
      </c>
      <c r="E723" s="3" t="s">
        <v>92</v>
      </c>
      <c r="F723" s="3" t="s">
        <v>93</v>
      </c>
      <c r="G723" s="1" t="s">
        <v>162</v>
      </c>
      <c r="H723" t="s">
        <v>24</v>
      </c>
      <c r="I723" t="s">
        <v>26</v>
      </c>
      <c r="J723" t="s">
        <v>94</v>
      </c>
      <c r="K723" t="s">
        <v>95</v>
      </c>
      <c r="L723" t="s">
        <v>29</v>
      </c>
      <c r="M723" t="s">
        <v>282</v>
      </c>
      <c r="N723" t="s">
        <v>262</v>
      </c>
      <c r="P723" t="s">
        <v>230</v>
      </c>
      <c r="Q723" t="s">
        <v>507</v>
      </c>
      <c r="R723" t="s">
        <v>75</v>
      </c>
      <c r="S723" t="s">
        <v>75</v>
      </c>
      <c r="T723" t="s">
        <v>301</v>
      </c>
      <c r="U723" t="s">
        <v>302</v>
      </c>
      <c r="V723" t="s">
        <v>40</v>
      </c>
      <c r="W723" t="s">
        <v>251</v>
      </c>
      <c r="Z723">
        <v>281</v>
      </c>
      <c r="AA723" t="s">
        <v>547</v>
      </c>
      <c r="AB723">
        <v>1</v>
      </c>
      <c r="AC723" t="s">
        <v>317</v>
      </c>
      <c r="AD723">
        <v>1</v>
      </c>
      <c r="AF723" t="str">
        <f t="shared" si="121"/>
        <v>NA</v>
      </c>
      <c r="AG723" t="str">
        <f t="shared" si="126"/>
        <v>NA</v>
      </c>
      <c r="AH723" t="str">
        <f t="shared" si="122"/>
        <v>NA</v>
      </c>
      <c r="AI723" t="str">
        <f t="shared" si="113"/>
        <v>NA</v>
      </c>
      <c r="AJ723">
        <f t="shared" si="123"/>
        <v>0</v>
      </c>
      <c r="AK723">
        <f t="shared" si="124"/>
        <v>0</v>
      </c>
      <c r="AL723">
        <f t="shared" si="114"/>
        <v>0</v>
      </c>
      <c r="AM723">
        <f t="shared" si="125"/>
        <v>0.23899999999999999</v>
      </c>
      <c r="AN723">
        <v>0.21881470642820799</v>
      </c>
      <c r="AO723">
        <v>1486.4752166313999</v>
      </c>
      <c r="AP723">
        <v>0.76100000000000001</v>
      </c>
      <c r="AQ723">
        <v>2361</v>
      </c>
      <c r="AR723">
        <v>5.03106795627085E-3</v>
      </c>
      <c r="AS723">
        <v>5.3275256163251801E-2</v>
      </c>
      <c r="AT723">
        <v>-9.9992851804927299E-2</v>
      </c>
      <c r="AU723">
        <v>7.5207083165878402E-2</v>
      </c>
      <c r="AV723">
        <v>3.064004741957</v>
      </c>
      <c r="AW723">
        <v>0.79400000000000004</v>
      </c>
      <c r="AX723">
        <v>-1.6977252628000601E-2</v>
      </c>
      <c r="AY723">
        <v>1.5568208910844599E-2</v>
      </c>
      <c r="AZ723">
        <v>-4.2051441851072E-2</v>
      </c>
      <c r="BA723">
        <v>1.09337669273373E-2</v>
      </c>
      <c r="BB723">
        <v>6.3087552000725902</v>
      </c>
      <c r="BC723">
        <v>0.32800000000000001</v>
      </c>
    </row>
    <row r="724" spans="1:55" x14ac:dyDescent="0.25">
      <c r="A724">
        <v>15</v>
      </c>
      <c r="B724" t="s">
        <v>90</v>
      </c>
      <c r="C724">
        <v>2021</v>
      </c>
      <c r="D724" t="s">
        <v>91</v>
      </c>
      <c r="E724" s="3" t="s">
        <v>92</v>
      </c>
      <c r="F724" s="3" t="s">
        <v>93</v>
      </c>
      <c r="G724" s="1" t="s">
        <v>162</v>
      </c>
      <c r="H724" t="s">
        <v>24</v>
      </c>
      <c r="I724" t="s">
        <v>26</v>
      </c>
      <c r="J724" t="s">
        <v>94</v>
      </c>
      <c r="K724" t="s">
        <v>95</v>
      </c>
      <c r="L724" t="s">
        <v>29</v>
      </c>
      <c r="M724" t="s">
        <v>282</v>
      </c>
      <c r="N724" t="s">
        <v>262</v>
      </c>
      <c r="P724" t="s">
        <v>230</v>
      </c>
      <c r="Q724" t="s">
        <v>507</v>
      </c>
      <c r="R724" t="s">
        <v>75</v>
      </c>
      <c r="S724" t="s">
        <v>75</v>
      </c>
      <c r="T724" t="s">
        <v>303</v>
      </c>
      <c r="U724" t="s">
        <v>304</v>
      </c>
      <c r="V724" t="s">
        <v>40</v>
      </c>
      <c r="W724" t="s">
        <v>251</v>
      </c>
      <c r="Z724">
        <v>282</v>
      </c>
      <c r="AA724" t="s">
        <v>547</v>
      </c>
      <c r="AB724">
        <v>1</v>
      </c>
      <c r="AC724" t="s">
        <v>317</v>
      </c>
      <c r="AD724">
        <v>1</v>
      </c>
      <c r="AF724" t="str">
        <f t="shared" si="121"/>
        <v>stabilising</v>
      </c>
      <c r="AG724" t="str">
        <f t="shared" si="126"/>
        <v>stabilising</v>
      </c>
      <c r="AH724">
        <f t="shared" si="122"/>
        <v>-0.1091986984402544</v>
      </c>
      <c r="AI724">
        <f t="shared" si="113"/>
        <v>2.67922281275902E-2</v>
      </c>
      <c r="AJ724">
        <f t="shared" si="123"/>
        <v>0</v>
      </c>
      <c r="AK724">
        <f t="shared" si="124"/>
        <v>1</v>
      </c>
      <c r="AL724">
        <f t="shared" si="114"/>
        <v>1</v>
      </c>
      <c r="AM724">
        <f t="shared" si="125"/>
        <v>0</v>
      </c>
      <c r="AN724">
        <v>-0.49142987303090901</v>
      </c>
      <c r="AO724">
        <v>0.29865724495719298</v>
      </c>
      <c r="AP724">
        <v>1</v>
      </c>
      <c r="AQ724">
        <v>2361</v>
      </c>
      <c r="AR724">
        <v>-4.2636704842633398E-2</v>
      </c>
      <c r="AS724">
        <v>2.7302425987677199E-2</v>
      </c>
      <c r="AT724">
        <v>-0.100665754434885</v>
      </c>
      <c r="AU724">
        <v>6.7885234602726996E-3</v>
      </c>
      <c r="AV724">
        <v>3.86807863495393</v>
      </c>
      <c r="AW724">
        <v>0.13400000000000001</v>
      </c>
      <c r="AX724">
        <v>-5.45993492201272E-2</v>
      </c>
      <c r="AY724">
        <v>1.33961140637951E-2</v>
      </c>
      <c r="AZ724">
        <v>-7.7349412516923594E-2</v>
      </c>
      <c r="BA724">
        <v>-3.6432791748666198E-2</v>
      </c>
      <c r="BB724">
        <v>3.8600165902203001</v>
      </c>
      <c r="BC724">
        <v>1E-3</v>
      </c>
    </row>
    <row r="725" spans="1:55" x14ac:dyDescent="0.25">
      <c r="A725">
        <v>15</v>
      </c>
      <c r="B725" t="s">
        <v>90</v>
      </c>
      <c r="C725">
        <v>2021</v>
      </c>
      <c r="D725" t="s">
        <v>91</v>
      </c>
      <c r="E725" s="3" t="s">
        <v>92</v>
      </c>
      <c r="F725" s="3" t="s">
        <v>93</v>
      </c>
      <c r="G725" s="1" t="s">
        <v>162</v>
      </c>
      <c r="H725" t="s">
        <v>24</v>
      </c>
      <c r="I725" t="s">
        <v>26</v>
      </c>
      <c r="J725" t="s">
        <v>94</v>
      </c>
      <c r="K725" t="s">
        <v>95</v>
      </c>
      <c r="L725" t="s">
        <v>29</v>
      </c>
      <c r="M725" t="s">
        <v>297</v>
      </c>
      <c r="N725" t="s">
        <v>262</v>
      </c>
      <c r="P725" t="s">
        <v>230</v>
      </c>
      <c r="Q725" t="s">
        <v>507</v>
      </c>
      <c r="R725" t="s">
        <v>75</v>
      </c>
      <c r="S725" t="s">
        <v>75</v>
      </c>
      <c r="T725" t="s">
        <v>299</v>
      </c>
      <c r="U725" t="s">
        <v>305</v>
      </c>
      <c r="V725" t="s">
        <v>40</v>
      </c>
      <c r="W725" t="s">
        <v>251</v>
      </c>
      <c r="Z725">
        <v>283</v>
      </c>
      <c r="AA725" t="s">
        <v>547</v>
      </c>
      <c r="AB725">
        <v>1</v>
      </c>
      <c r="AC725" t="s">
        <v>317</v>
      </c>
      <c r="AD725">
        <v>1</v>
      </c>
      <c r="AF725" t="str">
        <f t="shared" si="121"/>
        <v>disruptive</v>
      </c>
      <c r="AG725" t="str">
        <f t="shared" si="126"/>
        <v>disruptive</v>
      </c>
      <c r="AH725">
        <f t="shared" si="122"/>
        <v>34029.7498306458</v>
      </c>
      <c r="AI725">
        <f t="shared" si="113"/>
        <v>42555.615844790198</v>
      </c>
      <c r="AJ725">
        <f t="shared" si="123"/>
        <v>1</v>
      </c>
      <c r="AK725">
        <f t="shared" si="124"/>
        <v>1</v>
      </c>
      <c r="AL725">
        <f t="shared" si="114"/>
        <v>1</v>
      </c>
      <c r="AM725">
        <f t="shared" si="125"/>
        <v>2.7000000000000024E-2</v>
      </c>
      <c r="AN725">
        <v>-0.51436400637578605</v>
      </c>
      <c r="AO725">
        <v>1.99245546642111</v>
      </c>
      <c r="AP725">
        <v>0.97299999999999998</v>
      </c>
      <c r="AQ725">
        <v>1546</v>
      </c>
      <c r="AR725">
        <v>16055.548218899199</v>
      </c>
      <c r="AS725">
        <v>21018.887137128499</v>
      </c>
      <c r="AT725">
        <v>-3244.5374982205799</v>
      </c>
      <c r="AU725">
        <v>58773.744086387502</v>
      </c>
      <c r="AV725">
        <v>5.4303623169456801</v>
      </c>
      <c r="AW725">
        <v>0.04</v>
      </c>
      <c r="AX725">
        <v>17014.8749153229</v>
      </c>
      <c r="AY725">
        <v>21277.807922395099</v>
      </c>
      <c r="AZ725">
        <v>-34.577781543244797</v>
      </c>
      <c r="BA725">
        <v>60680.885810475404</v>
      </c>
      <c r="BB725">
        <v>3.3541420599284901</v>
      </c>
      <c r="BC725">
        <v>1.2E-2</v>
      </c>
    </row>
    <row r="726" spans="1:55" x14ac:dyDescent="0.25">
      <c r="A726">
        <v>15</v>
      </c>
      <c r="B726" t="s">
        <v>90</v>
      </c>
      <c r="C726">
        <v>2021</v>
      </c>
      <c r="D726" t="s">
        <v>91</v>
      </c>
      <c r="E726" s="3" t="s">
        <v>92</v>
      </c>
      <c r="F726" s="3" t="s">
        <v>93</v>
      </c>
      <c r="G726" s="1" t="s">
        <v>162</v>
      </c>
      <c r="H726" t="s">
        <v>24</v>
      </c>
      <c r="I726" t="s">
        <v>26</v>
      </c>
      <c r="J726" t="s">
        <v>94</v>
      </c>
      <c r="K726" t="s">
        <v>95</v>
      </c>
      <c r="L726" t="s">
        <v>29</v>
      </c>
      <c r="M726" t="s">
        <v>297</v>
      </c>
      <c r="N726" t="s">
        <v>262</v>
      </c>
      <c r="P726" t="s">
        <v>230</v>
      </c>
      <c r="Q726" t="s">
        <v>507</v>
      </c>
      <c r="R726" t="s">
        <v>75</v>
      </c>
      <c r="S726" t="s">
        <v>75</v>
      </c>
      <c r="T726" t="s">
        <v>300</v>
      </c>
      <c r="U726" t="s">
        <v>306</v>
      </c>
      <c r="V726" t="s">
        <v>40</v>
      </c>
      <c r="W726" t="s">
        <v>251</v>
      </c>
      <c r="Z726">
        <v>284</v>
      </c>
      <c r="AA726" t="s">
        <v>547</v>
      </c>
      <c r="AB726">
        <v>1</v>
      </c>
      <c r="AC726" t="s">
        <v>317</v>
      </c>
      <c r="AD726">
        <v>1</v>
      </c>
      <c r="AF726" t="str">
        <f t="shared" si="121"/>
        <v>NA</v>
      </c>
      <c r="AG726" t="str">
        <f t="shared" si="126"/>
        <v>NA</v>
      </c>
      <c r="AH726" t="str">
        <f t="shared" si="122"/>
        <v>NA</v>
      </c>
      <c r="AI726" t="str">
        <f t="shared" si="113"/>
        <v>NA</v>
      </c>
      <c r="AJ726">
        <f t="shared" si="123"/>
        <v>0</v>
      </c>
      <c r="AK726">
        <f t="shared" si="124"/>
        <v>0</v>
      </c>
      <c r="AL726">
        <f t="shared" si="114"/>
        <v>0</v>
      </c>
      <c r="AM726">
        <f t="shared" si="125"/>
        <v>0.10499999999999998</v>
      </c>
      <c r="AN726">
        <v>0.47297233123800397</v>
      </c>
      <c r="AO726">
        <v>157.39842804682601</v>
      </c>
      <c r="AP726">
        <v>0.89500000000000002</v>
      </c>
      <c r="AQ726">
        <v>2340</v>
      </c>
      <c r="AR726">
        <v>2.95622237976561</v>
      </c>
      <c r="AS726">
        <v>8.0607392007787393</v>
      </c>
      <c r="AT726">
        <v>-10.8248157328999</v>
      </c>
      <c r="AU726">
        <v>19.3036694939947</v>
      </c>
      <c r="AV726">
        <v>17.2920641474389</v>
      </c>
      <c r="AW726">
        <v>0.39400000000000002</v>
      </c>
      <c r="AX726">
        <v>-2.6263703303486698</v>
      </c>
      <c r="AY726">
        <v>5.14886016550322</v>
      </c>
      <c r="AZ726">
        <v>-15.5322290369222</v>
      </c>
      <c r="BA726">
        <v>1.95109561854042</v>
      </c>
      <c r="BB726">
        <v>7.2259822525893096</v>
      </c>
      <c r="BC726">
        <v>0.23799999999999999</v>
      </c>
    </row>
    <row r="727" spans="1:55" x14ac:dyDescent="0.25">
      <c r="A727">
        <v>15</v>
      </c>
      <c r="B727" t="s">
        <v>90</v>
      </c>
      <c r="C727">
        <v>2021</v>
      </c>
      <c r="D727" t="s">
        <v>91</v>
      </c>
      <c r="E727" s="3" t="s">
        <v>92</v>
      </c>
      <c r="F727" s="3" t="s">
        <v>93</v>
      </c>
      <c r="G727" s="1" t="s">
        <v>162</v>
      </c>
      <c r="H727" t="s">
        <v>24</v>
      </c>
      <c r="I727" t="s">
        <v>26</v>
      </c>
      <c r="J727" t="s">
        <v>94</v>
      </c>
      <c r="K727" t="s">
        <v>95</v>
      </c>
      <c r="L727" t="s">
        <v>29</v>
      </c>
      <c r="M727" t="s">
        <v>297</v>
      </c>
      <c r="N727" t="s">
        <v>262</v>
      </c>
      <c r="P727" t="s">
        <v>230</v>
      </c>
      <c r="Q727" t="s">
        <v>507</v>
      </c>
      <c r="R727" t="s">
        <v>75</v>
      </c>
      <c r="S727" t="s">
        <v>75</v>
      </c>
      <c r="T727" t="s">
        <v>250</v>
      </c>
      <c r="U727" t="s">
        <v>253</v>
      </c>
      <c r="V727" t="s">
        <v>40</v>
      </c>
      <c r="W727" t="s">
        <v>251</v>
      </c>
      <c r="Z727">
        <v>285</v>
      </c>
      <c r="AA727" t="s">
        <v>547</v>
      </c>
      <c r="AB727">
        <v>1</v>
      </c>
      <c r="AC727" t="s">
        <v>317</v>
      </c>
      <c r="AD727">
        <v>1</v>
      </c>
      <c r="AF727" t="str">
        <f t="shared" si="121"/>
        <v>disruptive</v>
      </c>
      <c r="AG727" t="str">
        <f t="shared" si="126"/>
        <v>disruptive</v>
      </c>
      <c r="AH727">
        <f t="shared" si="122"/>
        <v>21.582696548901001</v>
      </c>
      <c r="AI727">
        <f t="shared" si="113"/>
        <v>25.096704709546</v>
      </c>
      <c r="AJ727">
        <f t="shared" si="123"/>
        <v>0</v>
      </c>
      <c r="AK727">
        <f t="shared" si="124"/>
        <v>1</v>
      </c>
      <c r="AL727">
        <f t="shared" si="114"/>
        <v>1</v>
      </c>
      <c r="AM727">
        <f t="shared" si="125"/>
        <v>1.0000000000000009E-3</v>
      </c>
      <c r="AN727">
        <v>-0.108275077235629</v>
      </c>
      <c r="AO727">
        <v>0.72858658499699303</v>
      </c>
      <c r="AP727">
        <v>0.999</v>
      </c>
      <c r="AQ727">
        <v>4300</v>
      </c>
      <c r="AR727">
        <v>2.3602725463162302</v>
      </c>
      <c r="AS727">
        <v>6.9459364630125604</v>
      </c>
      <c r="AT727">
        <v>-9.6788062676932896</v>
      </c>
      <c r="AU727">
        <v>17.1806329026731</v>
      </c>
      <c r="AV727">
        <v>115.565609587987</v>
      </c>
      <c r="AW727">
        <v>0.57799999999999996</v>
      </c>
      <c r="AX727">
        <v>10.791348274450501</v>
      </c>
      <c r="AY727">
        <v>12.548352354773</v>
      </c>
      <c r="AZ727">
        <v>3.1389098716317697E-2</v>
      </c>
      <c r="BA727">
        <v>40.260262807452797</v>
      </c>
      <c r="BB727">
        <v>3.2578736049774202</v>
      </c>
      <c r="BC727">
        <v>1E-3</v>
      </c>
    </row>
    <row r="728" spans="1:55" x14ac:dyDescent="0.25">
      <c r="A728">
        <v>15</v>
      </c>
      <c r="B728" t="s">
        <v>90</v>
      </c>
      <c r="C728">
        <v>2021</v>
      </c>
      <c r="D728" t="s">
        <v>91</v>
      </c>
      <c r="E728" s="3" t="s">
        <v>92</v>
      </c>
      <c r="F728" s="3" t="s">
        <v>93</v>
      </c>
      <c r="G728" s="1" t="s">
        <v>162</v>
      </c>
      <c r="H728" t="s">
        <v>24</v>
      </c>
      <c r="I728" t="s">
        <v>26</v>
      </c>
      <c r="J728" t="s">
        <v>94</v>
      </c>
      <c r="K728" t="s">
        <v>95</v>
      </c>
      <c r="L728" t="s">
        <v>29</v>
      </c>
      <c r="M728" t="s">
        <v>297</v>
      </c>
      <c r="N728" t="s">
        <v>262</v>
      </c>
      <c r="P728" t="s">
        <v>230</v>
      </c>
      <c r="Q728" t="s">
        <v>507</v>
      </c>
      <c r="R728" t="s">
        <v>75</v>
      </c>
      <c r="S728" t="s">
        <v>75</v>
      </c>
      <c r="T728" t="s">
        <v>301</v>
      </c>
      <c r="U728" t="s">
        <v>302</v>
      </c>
      <c r="V728" t="s">
        <v>40</v>
      </c>
      <c r="W728" t="s">
        <v>251</v>
      </c>
      <c r="Z728">
        <v>286</v>
      </c>
      <c r="AA728" t="s">
        <v>547</v>
      </c>
      <c r="AB728">
        <v>1</v>
      </c>
      <c r="AC728" t="s">
        <v>317</v>
      </c>
      <c r="AD728">
        <v>1</v>
      </c>
      <c r="AF728" t="str">
        <f t="shared" si="121"/>
        <v>stabilising</v>
      </c>
      <c r="AG728" t="str">
        <f t="shared" si="126"/>
        <v>stabilising</v>
      </c>
      <c r="AH728">
        <f t="shared" si="122"/>
        <v>-6.1746334688463397E-2</v>
      </c>
      <c r="AI728">
        <f t="shared" si="113"/>
        <v>1.8777890848478581E-2</v>
      </c>
      <c r="AJ728">
        <f t="shared" si="123"/>
        <v>0</v>
      </c>
      <c r="AK728">
        <f t="shared" si="124"/>
        <v>1</v>
      </c>
      <c r="AL728">
        <f t="shared" si="114"/>
        <v>1</v>
      </c>
      <c r="AM728">
        <f t="shared" si="125"/>
        <v>4.8000000000000043E-2</v>
      </c>
      <c r="AN728">
        <v>-1.18128460517072</v>
      </c>
      <c r="AO728">
        <v>1.1127985603192301</v>
      </c>
      <c r="AP728">
        <v>0.95199999999999996</v>
      </c>
      <c r="AQ728">
        <v>2361</v>
      </c>
      <c r="AR728">
        <v>-5.0522364714744403E-2</v>
      </c>
      <c r="AS728">
        <v>5.64209695870663E-2</v>
      </c>
      <c r="AT728">
        <v>-0.14018040339578899</v>
      </c>
      <c r="AU728">
        <v>2.0077192326425599E-2</v>
      </c>
      <c r="AV728">
        <v>1.03917315687721</v>
      </c>
      <c r="AW728">
        <v>0.61399999999999999</v>
      </c>
      <c r="AX728">
        <v>-3.0873167344231699E-2</v>
      </c>
      <c r="AY728">
        <v>9.3889454242392905E-3</v>
      </c>
      <c r="AZ728">
        <v>-4.6065652815741501E-2</v>
      </c>
      <c r="BA728">
        <v>-1.16245579120005E-2</v>
      </c>
      <c r="BB728">
        <v>5.0569753481920001</v>
      </c>
      <c r="BC728">
        <v>1E-3</v>
      </c>
    </row>
    <row r="729" spans="1:55" x14ac:dyDescent="0.25">
      <c r="A729">
        <v>15</v>
      </c>
      <c r="B729" t="s">
        <v>90</v>
      </c>
      <c r="C729">
        <v>2021</v>
      </c>
      <c r="D729" t="s">
        <v>91</v>
      </c>
      <c r="E729" s="3" t="s">
        <v>92</v>
      </c>
      <c r="F729" s="3" t="s">
        <v>93</v>
      </c>
      <c r="G729" s="1" t="s">
        <v>162</v>
      </c>
      <c r="H729" t="s">
        <v>24</v>
      </c>
      <c r="I729" t="s">
        <v>26</v>
      </c>
      <c r="J729" t="s">
        <v>94</v>
      </c>
      <c r="K729" t="s">
        <v>95</v>
      </c>
      <c r="L729" t="s">
        <v>29</v>
      </c>
      <c r="M729" t="s">
        <v>297</v>
      </c>
      <c r="N729" t="s">
        <v>262</v>
      </c>
      <c r="P729" t="s">
        <v>230</v>
      </c>
      <c r="Q729" t="s">
        <v>507</v>
      </c>
      <c r="R729" t="s">
        <v>75</v>
      </c>
      <c r="S729" t="s">
        <v>75</v>
      </c>
      <c r="T729" t="s">
        <v>303</v>
      </c>
      <c r="U729" t="s">
        <v>304</v>
      </c>
      <c r="V729" t="s">
        <v>40</v>
      </c>
      <c r="W729" t="s">
        <v>251</v>
      </c>
      <c r="Z729">
        <v>287</v>
      </c>
      <c r="AA729" t="s">
        <v>547</v>
      </c>
      <c r="AB729">
        <v>1</v>
      </c>
      <c r="AC729" t="s">
        <v>317</v>
      </c>
      <c r="AD729">
        <v>1</v>
      </c>
      <c r="AF729" t="str">
        <f t="shared" si="121"/>
        <v>NA</v>
      </c>
      <c r="AG729" t="str">
        <f t="shared" si="126"/>
        <v>NA</v>
      </c>
      <c r="AH729" t="str">
        <f t="shared" si="122"/>
        <v>NA</v>
      </c>
      <c r="AI729" t="str">
        <f t="shared" si="113"/>
        <v>NA</v>
      </c>
      <c r="AJ729">
        <f t="shared" si="123"/>
        <v>0</v>
      </c>
      <c r="AK729">
        <f t="shared" si="124"/>
        <v>0</v>
      </c>
      <c r="AL729">
        <f t="shared" si="114"/>
        <v>1</v>
      </c>
      <c r="AM729">
        <f t="shared" si="125"/>
        <v>4.8000000000000043E-2</v>
      </c>
      <c r="AN729">
        <v>0.467765418983563</v>
      </c>
      <c r="AO729">
        <v>4.8260505795407997</v>
      </c>
      <c r="AP729">
        <v>0.95199999999999996</v>
      </c>
      <c r="AQ729">
        <v>2361</v>
      </c>
      <c r="AR729">
        <v>2.9894354339231401E-2</v>
      </c>
      <c r="AS729">
        <v>3.0652044951871401E-2</v>
      </c>
      <c r="AT729">
        <v>-1.8754603739580499E-2</v>
      </c>
      <c r="AU729">
        <v>0.101212110508641</v>
      </c>
      <c r="AV729">
        <v>2.2769222071255002</v>
      </c>
      <c r="AW729">
        <v>0.31</v>
      </c>
      <c r="AX729">
        <v>-3.0940782267896799E-2</v>
      </c>
      <c r="AY729">
        <v>2.33103751737683E-2</v>
      </c>
      <c r="AZ729">
        <v>-7.0694465786800706E-2</v>
      </c>
      <c r="BA729">
        <v>8.8523096201242896E-3</v>
      </c>
      <c r="BB729">
        <v>2.1384971449651302</v>
      </c>
      <c r="BC729">
        <v>0.16</v>
      </c>
    </row>
    <row r="730" spans="1:55" x14ac:dyDescent="0.25">
      <c r="A730">
        <v>15</v>
      </c>
      <c r="B730" t="s">
        <v>90</v>
      </c>
      <c r="C730">
        <v>2021</v>
      </c>
      <c r="D730" t="s">
        <v>91</v>
      </c>
      <c r="E730" s="3" t="s">
        <v>92</v>
      </c>
      <c r="F730" s="3" t="s">
        <v>93</v>
      </c>
      <c r="G730" s="1" t="s">
        <v>162</v>
      </c>
      <c r="H730" t="s">
        <v>24</v>
      </c>
      <c r="I730" t="s">
        <v>26</v>
      </c>
      <c r="J730" t="s">
        <v>94</v>
      </c>
      <c r="K730" t="s">
        <v>95</v>
      </c>
      <c r="L730" t="s">
        <v>29</v>
      </c>
      <c r="M730" t="s">
        <v>283</v>
      </c>
      <c r="N730" t="s">
        <v>262</v>
      </c>
      <c r="P730" t="s">
        <v>230</v>
      </c>
      <c r="Q730" t="s">
        <v>507</v>
      </c>
      <c r="R730" t="s">
        <v>75</v>
      </c>
      <c r="S730" t="s">
        <v>75</v>
      </c>
      <c r="T730" t="s">
        <v>299</v>
      </c>
      <c r="U730" t="s">
        <v>305</v>
      </c>
      <c r="V730" t="s">
        <v>40</v>
      </c>
      <c r="W730" t="s">
        <v>251</v>
      </c>
      <c r="Z730">
        <v>288</v>
      </c>
      <c r="AA730" t="s">
        <v>547</v>
      </c>
      <c r="AB730">
        <v>1</v>
      </c>
      <c r="AC730" t="s">
        <v>317</v>
      </c>
      <c r="AD730">
        <v>1</v>
      </c>
      <c r="AF730" t="str">
        <f t="shared" si="121"/>
        <v>disruptive</v>
      </c>
      <c r="AG730" t="str">
        <f t="shared" si="126"/>
        <v>disruptive</v>
      </c>
      <c r="AH730">
        <f t="shared" si="122"/>
        <v>386.30410959532799</v>
      </c>
      <c r="AI730">
        <f t="shared" si="113"/>
        <v>1029.4760604371761</v>
      </c>
      <c r="AJ730">
        <f t="shared" si="123"/>
        <v>1</v>
      </c>
      <c r="AK730">
        <f t="shared" si="124"/>
        <v>1</v>
      </c>
      <c r="AL730">
        <f t="shared" si="114"/>
        <v>1</v>
      </c>
      <c r="AM730">
        <f t="shared" si="125"/>
        <v>2.9000000000000026E-2</v>
      </c>
      <c r="AN730">
        <v>-0.51731055427013395</v>
      </c>
      <c r="AO730">
        <v>8.3669529363950108</v>
      </c>
      <c r="AP730">
        <v>0.97099999999999997</v>
      </c>
      <c r="AQ730">
        <v>1546</v>
      </c>
      <c r="AR730">
        <v>183.37930669462199</v>
      </c>
      <c r="AS730">
        <v>499.73129399667101</v>
      </c>
      <c r="AT730">
        <v>-32.552229065622697</v>
      </c>
      <c r="AU730">
        <v>965.16718754276906</v>
      </c>
      <c r="AV730">
        <v>8.6900935552319005</v>
      </c>
      <c r="AW730">
        <v>4.8000000000000001E-2</v>
      </c>
      <c r="AX730">
        <v>193.15205479766399</v>
      </c>
      <c r="AY730">
        <v>514.73803021858805</v>
      </c>
      <c r="AZ730">
        <v>-1.2999453469965401</v>
      </c>
      <c r="BA730">
        <v>1020.32841869176</v>
      </c>
      <c r="BB730">
        <v>11.718345134113701</v>
      </c>
      <c r="BC730">
        <v>8.0000000000000106E-3</v>
      </c>
    </row>
    <row r="731" spans="1:55" x14ac:dyDescent="0.25">
      <c r="A731">
        <v>15</v>
      </c>
      <c r="B731" t="s">
        <v>90</v>
      </c>
      <c r="C731">
        <v>2021</v>
      </c>
      <c r="D731" t="s">
        <v>91</v>
      </c>
      <c r="E731" s="3" t="s">
        <v>92</v>
      </c>
      <c r="F731" s="3" t="s">
        <v>93</v>
      </c>
      <c r="G731" s="1" t="s">
        <v>162</v>
      </c>
      <c r="H731" t="s">
        <v>24</v>
      </c>
      <c r="I731" t="s">
        <v>26</v>
      </c>
      <c r="J731" t="s">
        <v>94</v>
      </c>
      <c r="K731" t="s">
        <v>95</v>
      </c>
      <c r="L731" t="s">
        <v>29</v>
      </c>
      <c r="M731" t="s">
        <v>283</v>
      </c>
      <c r="N731" t="s">
        <v>262</v>
      </c>
      <c r="P731" t="s">
        <v>230</v>
      </c>
      <c r="Q731" t="s">
        <v>507</v>
      </c>
      <c r="R731" t="s">
        <v>75</v>
      </c>
      <c r="S731" t="s">
        <v>75</v>
      </c>
      <c r="T731" t="s">
        <v>300</v>
      </c>
      <c r="U731" t="s">
        <v>306</v>
      </c>
      <c r="V731" t="s">
        <v>40</v>
      </c>
      <c r="W731" t="s">
        <v>251</v>
      </c>
      <c r="Z731">
        <v>289</v>
      </c>
      <c r="AA731" t="s">
        <v>547</v>
      </c>
      <c r="AB731">
        <v>1</v>
      </c>
      <c r="AC731" t="s">
        <v>317</v>
      </c>
      <c r="AD731">
        <v>1</v>
      </c>
      <c r="AF731" t="str">
        <f t="shared" ref="AF731:AF794" si="127">IF(AR731="NA","MISSING DATA",IF(AK731,IF(AL731,IF(AX731&lt;0,"stabilising","disruptive"),IF(AJ731,IF(AR731&gt;0,"positive directional","negative directional"),"not in range")),IF(AJ731,IF(AR731&gt;0,"positive directional","negative directional"),"NA")))</f>
        <v>NA</v>
      </c>
      <c r="AG731" t="str">
        <f t="shared" si="126"/>
        <v>NA</v>
      </c>
      <c r="AH731" t="str">
        <f t="shared" si="122"/>
        <v>NA</v>
      </c>
      <c r="AI731" t="str">
        <f t="shared" si="113"/>
        <v>NA</v>
      </c>
      <c r="AJ731">
        <f t="shared" si="123"/>
        <v>0</v>
      </c>
      <c r="AK731">
        <f t="shared" si="124"/>
        <v>0</v>
      </c>
      <c r="AL731">
        <f t="shared" si="114"/>
        <v>0</v>
      </c>
      <c r="AM731">
        <f t="shared" si="125"/>
        <v>0.10999999999999999</v>
      </c>
      <c r="AN731">
        <v>0.49048130899878201</v>
      </c>
      <c r="AO731">
        <v>931.87672945134398</v>
      </c>
      <c r="AP731">
        <v>0.89</v>
      </c>
      <c r="AQ731">
        <v>2340</v>
      </c>
      <c r="AR731">
        <v>59.038507807245402</v>
      </c>
      <c r="AS731">
        <v>213.327633386381</v>
      </c>
      <c r="AT731">
        <v>-181.45614430995201</v>
      </c>
      <c r="AU731">
        <v>579.61258826687094</v>
      </c>
      <c r="AV731">
        <v>24.083958420103599</v>
      </c>
      <c r="AW731">
        <v>0.38800000000000001</v>
      </c>
      <c r="AX731">
        <v>-57.759278766382899</v>
      </c>
      <c r="AY731">
        <v>163.14968053942499</v>
      </c>
      <c r="AZ731">
        <v>-490.223832771459</v>
      </c>
      <c r="BA731">
        <v>18.298651480232401</v>
      </c>
      <c r="BB731">
        <v>6.0422923214525204</v>
      </c>
      <c r="BC731">
        <v>0.218</v>
      </c>
    </row>
    <row r="732" spans="1:55" x14ac:dyDescent="0.25">
      <c r="A732">
        <v>15</v>
      </c>
      <c r="B732" t="s">
        <v>90</v>
      </c>
      <c r="C732">
        <v>2021</v>
      </c>
      <c r="D732" t="s">
        <v>91</v>
      </c>
      <c r="E732" s="3" t="s">
        <v>92</v>
      </c>
      <c r="F732" s="3" t="s">
        <v>93</v>
      </c>
      <c r="G732" s="1" t="s">
        <v>162</v>
      </c>
      <c r="H732" t="s">
        <v>24</v>
      </c>
      <c r="I732" t="s">
        <v>26</v>
      </c>
      <c r="J732" t="s">
        <v>94</v>
      </c>
      <c r="K732" t="s">
        <v>95</v>
      </c>
      <c r="L732" t="s">
        <v>29</v>
      </c>
      <c r="M732" t="s">
        <v>283</v>
      </c>
      <c r="N732" t="s">
        <v>262</v>
      </c>
      <c r="P732" t="s">
        <v>230</v>
      </c>
      <c r="Q732" t="s">
        <v>507</v>
      </c>
      <c r="R732" t="s">
        <v>75</v>
      </c>
      <c r="S732" t="s">
        <v>75</v>
      </c>
      <c r="T732" t="s">
        <v>250</v>
      </c>
      <c r="U732" t="s">
        <v>253</v>
      </c>
      <c r="V732" t="s">
        <v>40</v>
      </c>
      <c r="W732" t="s">
        <v>251</v>
      </c>
      <c r="Z732">
        <v>290</v>
      </c>
      <c r="AA732" t="s">
        <v>547</v>
      </c>
      <c r="AB732">
        <v>1</v>
      </c>
      <c r="AC732" t="s">
        <v>317</v>
      </c>
      <c r="AD732">
        <v>1</v>
      </c>
      <c r="AF732" t="str">
        <f t="shared" si="127"/>
        <v>disruptive</v>
      </c>
      <c r="AG732" t="str">
        <f t="shared" si="126"/>
        <v>disruptive</v>
      </c>
      <c r="AH732">
        <f t="shared" si="122"/>
        <v>49.898431675380401</v>
      </c>
      <c r="AI732">
        <f t="shared" si="113"/>
        <v>86.495311236691407</v>
      </c>
      <c r="AJ732">
        <f t="shared" si="123"/>
        <v>0</v>
      </c>
      <c r="AK732">
        <f t="shared" si="124"/>
        <v>1</v>
      </c>
      <c r="AL732">
        <f t="shared" si="114"/>
        <v>1</v>
      </c>
      <c r="AM732">
        <f t="shared" si="125"/>
        <v>0</v>
      </c>
      <c r="AN732">
        <v>-9.5606006820158296E-2</v>
      </c>
      <c r="AO732">
        <v>0.25953276290145999</v>
      </c>
      <c r="AP732">
        <v>1</v>
      </c>
      <c r="AQ732">
        <v>4300</v>
      </c>
      <c r="AR732">
        <v>4.9724126845650201</v>
      </c>
      <c r="AS732">
        <v>19.911245838105799</v>
      </c>
      <c r="AT732">
        <v>-26.8959757130215</v>
      </c>
      <c r="AU732">
        <v>48.686678053898497</v>
      </c>
      <c r="AV732">
        <v>76.252268524357802</v>
      </c>
      <c r="AW732">
        <v>0.626</v>
      </c>
      <c r="AX732">
        <v>24.9492158376902</v>
      </c>
      <c r="AY732">
        <v>43.247655618345703</v>
      </c>
      <c r="AZ732">
        <v>2.5281744421135999E-2</v>
      </c>
      <c r="BA732">
        <v>127.29479716915699</v>
      </c>
      <c r="BB732">
        <v>5.0009664536553302</v>
      </c>
      <c r="BC732">
        <v>1E-3</v>
      </c>
    </row>
    <row r="733" spans="1:55" x14ac:dyDescent="0.25">
      <c r="A733">
        <v>15</v>
      </c>
      <c r="B733" t="s">
        <v>90</v>
      </c>
      <c r="C733">
        <v>2021</v>
      </c>
      <c r="D733" t="s">
        <v>91</v>
      </c>
      <c r="E733" s="3" t="s">
        <v>92</v>
      </c>
      <c r="F733" s="3" t="s">
        <v>93</v>
      </c>
      <c r="G733" s="1" t="s">
        <v>162</v>
      </c>
      <c r="H733" t="s">
        <v>24</v>
      </c>
      <c r="I733" t="s">
        <v>26</v>
      </c>
      <c r="J733" t="s">
        <v>94</v>
      </c>
      <c r="K733" t="s">
        <v>95</v>
      </c>
      <c r="L733" t="s">
        <v>29</v>
      </c>
      <c r="M733" t="s">
        <v>283</v>
      </c>
      <c r="N733" t="s">
        <v>262</v>
      </c>
      <c r="P733" t="s">
        <v>230</v>
      </c>
      <c r="Q733" t="s">
        <v>507</v>
      </c>
      <c r="R733" t="s">
        <v>75</v>
      </c>
      <c r="S733" t="s">
        <v>75</v>
      </c>
      <c r="T733" t="s">
        <v>301</v>
      </c>
      <c r="U733" t="s">
        <v>302</v>
      </c>
      <c r="V733" t="s">
        <v>40</v>
      </c>
      <c r="W733" t="s">
        <v>251</v>
      </c>
      <c r="Z733">
        <v>291</v>
      </c>
      <c r="AA733" t="s">
        <v>547</v>
      </c>
      <c r="AB733">
        <v>1</v>
      </c>
      <c r="AC733" t="s">
        <v>317</v>
      </c>
      <c r="AD733">
        <v>1</v>
      </c>
      <c r="AF733" t="str">
        <f t="shared" si="127"/>
        <v>stabilising</v>
      </c>
      <c r="AG733" t="str">
        <f t="shared" si="126"/>
        <v>stabilising</v>
      </c>
      <c r="AH733">
        <f t="shared" si="122"/>
        <v>-5.0160641213628197E-2</v>
      </c>
      <c r="AI733">
        <f t="shared" si="113"/>
        <v>5.25299285011974E-3</v>
      </c>
      <c r="AJ733">
        <f t="shared" si="123"/>
        <v>1</v>
      </c>
      <c r="AK733">
        <f t="shared" si="124"/>
        <v>1</v>
      </c>
      <c r="AL733">
        <f t="shared" si="114"/>
        <v>1</v>
      </c>
      <c r="AM733">
        <f t="shared" si="125"/>
        <v>0</v>
      </c>
      <c r="AN733">
        <v>0.59600075194727498</v>
      </c>
      <c r="AO733">
        <v>0.104526742800698</v>
      </c>
      <c r="AP733">
        <v>1</v>
      </c>
      <c r="AQ733">
        <v>2361</v>
      </c>
      <c r="AR733">
        <v>2.9929318179763E-2</v>
      </c>
      <c r="AS733">
        <v>5.8430051836595703E-3</v>
      </c>
      <c r="AT733">
        <v>2.1204753113124801E-2</v>
      </c>
      <c r="AU733">
        <v>4.5091864594724002E-2</v>
      </c>
      <c r="AV733">
        <v>5.9479390338636504</v>
      </c>
      <c r="AW733">
        <v>1E-3</v>
      </c>
      <c r="AX733">
        <v>-2.5080320606814099E-2</v>
      </c>
      <c r="AY733">
        <v>2.62649642505987E-3</v>
      </c>
      <c r="AZ733">
        <v>-3.1386320435558397E-2</v>
      </c>
      <c r="BA733">
        <v>-1.9080567224591501E-2</v>
      </c>
      <c r="BB733">
        <v>10.4560175786921</v>
      </c>
      <c r="BC733">
        <v>1E-3</v>
      </c>
    </row>
    <row r="734" spans="1:55" x14ac:dyDescent="0.25">
      <c r="A734">
        <v>15</v>
      </c>
      <c r="B734" t="s">
        <v>90</v>
      </c>
      <c r="C734">
        <v>2021</v>
      </c>
      <c r="D734" t="s">
        <v>91</v>
      </c>
      <c r="E734" s="3" t="s">
        <v>92</v>
      </c>
      <c r="F734" s="3" t="s">
        <v>93</v>
      </c>
      <c r="G734" s="1" t="s">
        <v>162</v>
      </c>
      <c r="H734" t="s">
        <v>24</v>
      </c>
      <c r="I734" t="s">
        <v>26</v>
      </c>
      <c r="J734" t="s">
        <v>94</v>
      </c>
      <c r="K734" t="s">
        <v>95</v>
      </c>
      <c r="L734" t="s">
        <v>29</v>
      </c>
      <c r="M734" t="s">
        <v>283</v>
      </c>
      <c r="N734" t="s">
        <v>262</v>
      </c>
      <c r="P734" t="s">
        <v>230</v>
      </c>
      <c r="Q734" t="s">
        <v>507</v>
      </c>
      <c r="R734" t="s">
        <v>75</v>
      </c>
      <c r="S734" t="s">
        <v>75</v>
      </c>
      <c r="T734" t="s">
        <v>303</v>
      </c>
      <c r="U734" t="s">
        <v>304</v>
      </c>
      <c r="V734" t="s">
        <v>40</v>
      </c>
      <c r="W734" t="s">
        <v>251</v>
      </c>
      <c r="Z734">
        <v>292</v>
      </c>
      <c r="AA734" t="s">
        <v>547</v>
      </c>
      <c r="AB734">
        <v>1</v>
      </c>
      <c r="AC734" t="s">
        <v>317</v>
      </c>
      <c r="AD734">
        <v>1</v>
      </c>
      <c r="AF734" t="str">
        <f t="shared" si="127"/>
        <v>NA</v>
      </c>
      <c r="AG734" t="str">
        <f t="shared" si="126"/>
        <v>NA</v>
      </c>
      <c r="AH734" t="str">
        <f t="shared" si="122"/>
        <v>NA</v>
      </c>
      <c r="AI734" t="str">
        <f t="shared" si="113"/>
        <v>NA</v>
      </c>
      <c r="AJ734">
        <f t="shared" si="123"/>
        <v>0</v>
      </c>
      <c r="AK734">
        <f t="shared" si="124"/>
        <v>0</v>
      </c>
      <c r="AL734">
        <f t="shared" si="114"/>
        <v>0</v>
      </c>
      <c r="AM734">
        <f t="shared" si="125"/>
        <v>0.32699999999999996</v>
      </c>
      <c r="AN734">
        <v>0.39122841334640301</v>
      </c>
      <c r="AO734">
        <v>453.05598575323597</v>
      </c>
      <c r="AP734">
        <v>0.67300000000000004</v>
      </c>
      <c r="AQ734">
        <v>2361</v>
      </c>
      <c r="AR734">
        <v>-7.6877511173905899E-3</v>
      </c>
      <c r="AS734">
        <v>2.8904668690242E-2</v>
      </c>
      <c r="AT734">
        <v>-4.5911762746982297E-2</v>
      </c>
      <c r="AU734">
        <v>4.5160617730289197E-2</v>
      </c>
      <c r="AV734">
        <v>3.68205664633529</v>
      </c>
      <c r="AW734">
        <v>0.77600000000000002</v>
      </c>
      <c r="AX734">
        <v>-1.62033354615897E-2</v>
      </c>
      <c r="AY734">
        <v>2.1989189510829101E-2</v>
      </c>
      <c r="AZ734">
        <v>-5.8867089428531499E-2</v>
      </c>
      <c r="BA734">
        <v>1.36406673118472E-2</v>
      </c>
      <c r="BB734">
        <v>3.1886700002745298</v>
      </c>
      <c r="BC734">
        <v>0.77</v>
      </c>
    </row>
    <row r="735" spans="1:55" x14ac:dyDescent="0.25">
      <c r="A735">
        <v>15</v>
      </c>
      <c r="B735" t="s">
        <v>90</v>
      </c>
      <c r="C735">
        <v>2021</v>
      </c>
      <c r="D735" t="s">
        <v>91</v>
      </c>
      <c r="E735" s="3" t="s">
        <v>92</v>
      </c>
      <c r="F735" s="3" t="s">
        <v>93</v>
      </c>
      <c r="G735" s="1" t="s">
        <v>162</v>
      </c>
      <c r="H735" t="s">
        <v>24</v>
      </c>
      <c r="I735" t="s">
        <v>26</v>
      </c>
      <c r="J735" t="s">
        <v>94</v>
      </c>
      <c r="K735" t="s">
        <v>95</v>
      </c>
      <c r="L735" t="s">
        <v>29</v>
      </c>
      <c r="M735" t="s">
        <v>284</v>
      </c>
      <c r="N735" t="s">
        <v>262</v>
      </c>
      <c r="P735" t="s">
        <v>230</v>
      </c>
      <c r="Q735" t="s">
        <v>507</v>
      </c>
      <c r="R735" t="s">
        <v>75</v>
      </c>
      <c r="S735" t="s">
        <v>75</v>
      </c>
      <c r="T735" t="s">
        <v>299</v>
      </c>
      <c r="U735" t="s">
        <v>305</v>
      </c>
      <c r="V735" t="s">
        <v>40</v>
      </c>
      <c r="W735" t="s">
        <v>251</v>
      </c>
      <c r="Z735">
        <v>293</v>
      </c>
      <c r="AA735" t="s">
        <v>547</v>
      </c>
      <c r="AB735">
        <v>1</v>
      </c>
      <c r="AC735" t="s">
        <v>317</v>
      </c>
      <c r="AD735">
        <v>1</v>
      </c>
      <c r="AF735" t="str">
        <f t="shared" si="127"/>
        <v>disruptive</v>
      </c>
      <c r="AG735" t="str">
        <f t="shared" si="126"/>
        <v>disruptive</v>
      </c>
      <c r="AH735">
        <f t="shared" si="122"/>
        <v>35037.145648612801</v>
      </c>
      <c r="AI735">
        <f t="shared" si="113"/>
        <v>65281.168416694003</v>
      </c>
      <c r="AJ735">
        <f t="shared" si="123"/>
        <v>1</v>
      </c>
      <c r="AK735">
        <f t="shared" si="124"/>
        <v>1</v>
      </c>
      <c r="AL735">
        <f t="shared" si="114"/>
        <v>1</v>
      </c>
      <c r="AM735">
        <f t="shared" ref="AM735:AM784" si="128">IF(AP735="NA","NA",1-AP735)</f>
        <v>1.6000000000000014E-2</v>
      </c>
      <c r="AN735">
        <v>-0.50777819433564797</v>
      </c>
      <c r="AO735">
        <v>1.87454192763236</v>
      </c>
      <c r="AP735">
        <v>0.98399999999999999</v>
      </c>
      <c r="AQ735">
        <v>1546</v>
      </c>
      <c r="AR735">
        <v>13391.825235127701</v>
      </c>
      <c r="AS735">
        <v>25707.075483223602</v>
      </c>
      <c r="AT735">
        <v>-2366.1313286170498</v>
      </c>
      <c r="AU735">
        <v>76208.661595779296</v>
      </c>
      <c r="AV735">
        <v>2.2141557258417901</v>
      </c>
      <c r="AW735">
        <v>4.3999999999999997E-2</v>
      </c>
      <c r="AX735">
        <v>17518.5728243064</v>
      </c>
      <c r="AY735">
        <v>32640.584208347002</v>
      </c>
      <c r="AZ735">
        <v>-4.6897009254607802</v>
      </c>
      <c r="BA735">
        <v>93680.630143321207</v>
      </c>
      <c r="BB735">
        <v>3.14386476391959</v>
      </c>
      <c r="BC735">
        <v>6.0000000000000097E-3</v>
      </c>
    </row>
    <row r="736" spans="1:55" x14ac:dyDescent="0.25">
      <c r="A736">
        <v>15</v>
      </c>
      <c r="B736" t="s">
        <v>90</v>
      </c>
      <c r="C736">
        <v>2021</v>
      </c>
      <c r="D736" t="s">
        <v>91</v>
      </c>
      <c r="E736" s="3" t="s">
        <v>92</v>
      </c>
      <c r="F736" s="3" t="s">
        <v>93</v>
      </c>
      <c r="G736" s="1" t="s">
        <v>162</v>
      </c>
      <c r="H736" t="s">
        <v>24</v>
      </c>
      <c r="I736" t="s">
        <v>26</v>
      </c>
      <c r="J736" t="s">
        <v>94</v>
      </c>
      <c r="K736" t="s">
        <v>95</v>
      </c>
      <c r="L736" t="s">
        <v>29</v>
      </c>
      <c r="M736" t="s">
        <v>284</v>
      </c>
      <c r="N736" t="s">
        <v>262</v>
      </c>
      <c r="P736" t="s">
        <v>230</v>
      </c>
      <c r="Q736" t="s">
        <v>507</v>
      </c>
      <c r="R736" t="s">
        <v>75</v>
      </c>
      <c r="S736" t="s">
        <v>75</v>
      </c>
      <c r="T736" t="s">
        <v>300</v>
      </c>
      <c r="U736" t="s">
        <v>306</v>
      </c>
      <c r="V736" t="s">
        <v>40</v>
      </c>
      <c r="W736" t="s">
        <v>251</v>
      </c>
      <c r="Z736">
        <v>294</v>
      </c>
      <c r="AA736" t="s">
        <v>547</v>
      </c>
      <c r="AB736">
        <v>1</v>
      </c>
      <c r="AC736" t="s">
        <v>317</v>
      </c>
      <c r="AD736">
        <v>1</v>
      </c>
      <c r="AF736" t="str">
        <f t="shared" si="127"/>
        <v>NA</v>
      </c>
      <c r="AG736" t="str">
        <f t="shared" si="126"/>
        <v>NA</v>
      </c>
      <c r="AH736" t="str">
        <f t="shared" si="122"/>
        <v>NA</v>
      </c>
      <c r="AI736" t="str">
        <f t="shared" si="113"/>
        <v>NA</v>
      </c>
      <c r="AJ736">
        <f t="shared" si="123"/>
        <v>0</v>
      </c>
      <c r="AK736">
        <f t="shared" si="124"/>
        <v>0</v>
      </c>
      <c r="AL736">
        <f t="shared" si="114"/>
        <v>0</v>
      </c>
      <c r="AM736">
        <f t="shared" si="128"/>
        <v>0.11099999999999999</v>
      </c>
      <c r="AN736">
        <v>0.46786608461884199</v>
      </c>
      <c r="AO736">
        <v>19.150478767016399</v>
      </c>
      <c r="AP736">
        <v>0.88900000000000001</v>
      </c>
      <c r="AQ736">
        <v>2340</v>
      </c>
      <c r="AR736">
        <v>17.836650198787201</v>
      </c>
      <c r="AS736">
        <v>48.362949581758997</v>
      </c>
      <c r="AT736">
        <v>-28.532356509109398</v>
      </c>
      <c r="AU736">
        <v>133.27701609093501</v>
      </c>
      <c r="AV736">
        <v>10.824632125320401</v>
      </c>
      <c r="AW736">
        <v>0.39600000000000002</v>
      </c>
      <c r="AX736">
        <v>-14.8453886123439</v>
      </c>
      <c r="AY736">
        <v>31.471534658991899</v>
      </c>
      <c r="AZ736">
        <v>-93.397808323308695</v>
      </c>
      <c r="BA736">
        <v>16.746061419500599</v>
      </c>
      <c r="BB736">
        <v>7.0588918204525202</v>
      </c>
      <c r="BC736">
        <v>0.27200000000000002</v>
      </c>
    </row>
    <row r="737" spans="1:55" x14ac:dyDescent="0.25">
      <c r="A737">
        <v>15</v>
      </c>
      <c r="B737" t="s">
        <v>90</v>
      </c>
      <c r="C737">
        <v>2021</v>
      </c>
      <c r="D737" t="s">
        <v>91</v>
      </c>
      <c r="E737" s="3" t="s">
        <v>92</v>
      </c>
      <c r="F737" s="3" t="s">
        <v>93</v>
      </c>
      <c r="G737" s="1" t="s">
        <v>162</v>
      </c>
      <c r="H737" t="s">
        <v>24</v>
      </c>
      <c r="I737" t="s">
        <v>26</v>
      </c>
      <c r="J737" t="s">
        <v>94</v>
      </c>
      <c r="K737" t="s">
        <v>95</v>
      </c>
      <c r="L737" t="s">
        <v>29</v>
      </c>
      <c r="M737" t="s">
        <v>284</v>
      </c>
      <c r="N737" t="s">
        <v>262</v>
      </c>
      <c r="P737" t="s">
        <v>230</v>
      </c>
      <c r="Q737" t="s">
        <v>507</v>
      </c>
      <c r="R737" t="s">
        <v>75</v>
      </c>
      <c r="S737" t="s">
        <v>75</v>
      </c>
      <c r="T737" t="s">
        <v>250</v>
      </c>
      <c r="U737" t="s">
        <v>253</v>
      </c>
      <c r="V737" t="s">
        <v>40</v>
      </c>
      <c r="W737" t="s">
        <v>251</v>
      </c>
      <c r="Z737">
        <v>295</v>
      </c>
      <c r="AA737" t="s">
        <v>547</v>
      </c>
      <c r="AB737">
        <v>1</v>
      </c>
      <c r="AC737" t="s">
        <v>317</v>
      </c>
      <c r="AD737">
        <v>1</v>
      </c>
      <c r="AF737" t="str">
        <f t="shared" si="127"/>
        <v>disruptive</v>
      </c>
      <c r="AG737" t="str">
        <f t="shared" si="126"/>
        <v>disruptive</v>
      </c>
      <c r="AH737">
        <f t="shared" si="122"/>
        <v>11.674776342000801</v>
      </c>
      <c r="AI737">
        <f t="shared" si="113"/>
        <v>16.354614223155359</v>
      </c>
      <c r="AJ737">
        <f t="shared" si="123"/>
        <v>0</v>
      </c>
      <c r="AK737">
        <f t="shared" si="124"/>
        <v>1</v>
      </c>
      <c r="AL737">
        <f t="shared" si="114"/>
        <v>1</v>
      </c>
      <c r="AM737">
        <f t="shared" si="128"/>
        <v>0</v>
      </c>
      <c r="AN737">
        <v>-0.112631604386889</v>
      </c>
      <c r="AO737">
        <v>0.26598430421314501</v>
      </c>
      <c r="AP737">
        <v>1</v>
      </c>
      <c r="AQ737">
        <v>4300</v>
      </c>
      <c r="AR737">
        <v>1.3200109441410799</v>
      </c>
      <c r="AS737">
        <v>4.4075017682471396</v>
      </c>
      <c r="AT737">
        <v>-7.29898115583637</v>
      </c>
      <c r="AU737">
        <v>11.2384494405851</v>
      </c>
      <c r="AV737">
        <v>38.586949302463502</v>
      </c>
      <c r="AW737">
        <v>0.57199999999999995</v>
      </c>
      <c r="AX737">
        <v>5.8373881710004003</v>
      </c>
      <c r="AY737">
        <v>8.1773071115776794</v>
      </c>
      <c r="AZ737">
        <v>0.17520073780906401</v>
      </c>
      <c r="BA737">
        <v>25.625942003807701</v>
      </c>
      <c r="BB737">
        <v>2.7865242222645699</v>
      </c>
      <c r="BC737">
        <v>1E-3</v>
      </c>
    </row>
    <row r="738" spans="1:55" x14ac:dyDescent="0.25">
      <c r="A738">
        <v>15</v>
      </c>
      <c r="B738" t="s">
        <v>90</v>
      </c>
      <c r="C738">
        <v>2021</v>
      </c>
      <c r="D738" t="s">
        <v>91</v>
      </c>
      <c r="E738" s="3" t="s">
        <v>92</v>
      </c>
      <c r="F738" s="3" t="s">
        <v>93</v>
      </c>
      <c r="G738" s="1" t="s">
        <v>162</v>
      </c>
      <c r="H738" t="s">
        <v>24</v>
      </c>
      <c r="I738" t="s">
        <v>26</v>
      </c>
      <c r="J738" t="s">
        <v>94</v>
      </c>
      <c r="K738" t="s">
        <v>95</v>
      </c>
      <c r="L738" t="s">
        <v>29</v>
      </c>
      <c r="M738" t="s">
        <v>284</v>
      </c>
      <c r="N738" t="s">
        <v>262</v>
      </c>
      <c r="P738" t="s">
        <v>230</v>
      </c>
      <c r="Q738" t="s">
        <v>507</v>
      </c>
      <c r="R738" t="s">
        <v>75</v>
      </c>
      <c r="S738" t="s">
        <v>75</v>
      </c>
      <c r="T738" t="s">
        <v>301</v>
      </c>
      <c r="U738" t="s">
        <v>302</v>
      </c>
      <c r="V738" t="s">
        <v>40</v>
      </c>
      <c r="W738" t="s">
        <v>251</v>
      </c>
      <c r="Z738">
        <v>296</v>
      </c>
      <c r="AA738" t="s">
        <v>547</v>
      </c>
      <c r="AB738">
        <v>1</v>
      </c>
      <c r="AC738" t="s">
        <v>317</v>
      </c>
      <c r="AD738">
        <v>1</v>
      </c>
      <c r="AF738" t="str">
        <f t="shared" si="127"/>
        <v>negative directional</v>
      </c>
      <c r="AG738" t="str">
        <f t="shared" si="126"/>
        <v>stabilising</v>
      </c>
      <c r="AH738">
        <f t="shared" si="122"/>
        <v>-7.8345659050924193E-2</v>
      </c>
      <c r="AI738">
        <f t="shared" si="113"/>
        <v>3.5378006729540501E-2</v>
      </c>
      <c r="AJ738">
        <f t="shared" si="123"/>
        <v>1</v>
      </c>
      <c r="AK738">
        <f t="shared" si="124"/>
        <v>1</v>
      </c>
      <c r="AL738">
        <f t="shared" si="114"/>
        <v>0</v>
      </c>
      <c r="AM738">
        <f t="shared" si="128"/>
        <v>0.40900000000000003</v>
      </c>
      <c r="AN738">
        <v>-2.1803848222773299</v>
      </c>
      <c r="AO738">
        <v>17.508630198609701</v>
      </c>
      <c r="AP738">
        <v>0.59099999999999997</v>
      </c>
      <c r="AQ738">
        <v>2361</v>
      </c>
      <c r="AR738">
        <v>-7.8345659050924193E-2</v>
      </c>
      <c r="AS738">
        <v>3.5378006729540501E-2</v>
      </c>
      <c r="AT738">
        <v>-0.13301527356088599</v>
      </c>
      <c r="AU738">
        <v>-2.0728360017528799E-2</v>
      </c>
      <c r="AV738">
        <v>1.7102905907438499</v>
      </c>
      <c r="AW738">
        <v>1E-3</v>
      </c>
      <c r="AX738">
        <v>-2.0302424295815E-2</v>
      </c>
      <c r="AY738">
        <v>1.81199346457903E-2</v>
      </c>
      <c r="AZ738">
        <v>-5.3458428087651597E-2</v>
      </c>
      <c r="BA738">
        <v>-4.7992362669901901E-4</v>
      </c>
      <c r="BB738">
        <v>1.61148301878134</v>
      </c>
      <c r="BC738">
        <v>2.5999999999999999E-2</v>
      </c>
    </row>
    <row r="739" spans="1:55" x14ac:dyDescent="0.25">
      <c r="A739">
        <v>15</v>
      </c>
      <c r="B739" t="s">
        <v>90</v>
      </c>
      <c r="C739">
        <v>2021</v>
      </c>
      <c r="D739" t="s">
        <v>91</v>
      </c>
      <c r="E739" s="3" t="s">
        <v>92</v>
      </c>
      <c r="F739" s="3" t="s">
        <v>93</v>
      </c>
      <c r="G739" s="1" t="s">
        <v>162</v>
      </c>
      <c r="H739" t="s">
        <v>24</v>
      </c>
      <c r="I739" t="s">
        <v>26</v>
      </c>
      <c r="J739" t="s">
        <v>94</v>
      </c>
      <c r="K739" t="s">
        <v>95</v>
      </c>
      <c r="L739" t="s">
        <v>29</v>
      </c>
      <c r="M739" t="s">
        <v>284</v>
      </c>
      <c r="N739" t="s">
        <v>262</v>
      </c>
      <c r="P739" t="s">
        <v>230</v>
      </c>
      <c r="Q739" t="s">
        <v>507</v>
      </c>
      <c r="R739" t="s">
        <v>75</v>
      </c>
      <c r="S739" t="s">
        <v>75</v>
      </c>
      <c r="T739" t="s">
        <v>303</v>
      </c>
      <c r="U739" t="s">
        <v>304</v>
      </c>
      <c r="V739" t="s">
        <v>40</v>
      </c>
      <c r="W739" t="s">
        <v>251</v>
      </c>
      <c r="Z739">
        <v>297</v>
      </c>
      <c r="AA739" t="s">
        <v>547</v>
      </c>
      <c r="AB739">
        <v>1</v>
      </c>
      <c r="AC739" t="s">
        <v>317</v>
      </c>
      <c r="AD739">
        <v>1</v>
      </c>
      <c r="AF739" t="str">
        <f t="shared" si="127"/>
        <v>stabilising</v>
      </c>
      <c r="AG739" t="str">
        <f t="shared" si="126"/>
        <v>stabilising</v>
      </c>
      <c r="AH739">
        <f t="shared" ref="AH739:AH790" si="129">IF(AF739="NA","NA",IF(AF739="MISSING DATA","NA",IF(OR(AF739="positive directional",AF739="negative directional"),AR739,2*AX739)))</f>
        <v>-0.124203593501135</v>
      </c>
      <c r="AI739">
        <f t="shared" si="113"/>
        <v>5.4939195531974398E-2</v>
      </c>
      <c r="AJ739">
        <f t="shared" ref="AJ739:AJ790" si="130">IF(AW739&lt;0.05,1,0)</f>
        <v>0</v>
      </c>
      <c r="AK739">
        <f t="shared" ref="AK739:AK790" si="131">IF(BC739&lt;0.05,1,0)</f>
        <v>1</v>
      </c>
      <c r="AL739">
        <f t="shared" si="114"/>
        <v>1</v>
      </c>
      <c r="AM739">
        <f t="shared" si="128"/>
        <v>2.0000000000000018E-3</v>
      </c>
      <c r="AN739">
        <v>0.14548344821047501</v>
      </c>
      <c r="AO739">
        <v>0.565611844553778</v>
      </c>
      <c r="AP739">
        <v>0.998</v>
      </c>
      <c r="AQ739">
        <v>2361</v>
      </c>
      <c r="AR739">
        <v>2.2675814994039301E-2</v>
      </c>
      <c r="AS739">
        <v>3.69090935510894E-2</v>
      </c>
      <c r="AT739">
        <v>-4.0635288867633797E-2</v>
      </c>
      <c r="AU739">
        <v>8.7092717309133094E-2</v>
      </c>
      <c r="AV739">
        <v>3.9348814704819999</v>
      </c>
      <c r="AW739">
        <v>0.65</v>
      </c>
      <c r="AX739">
        <v>-6.2101796750567498E-2</v>
      </c>
      <c r="AY739">
        <v>2.7469597765987199E-2</v>
      </c>
      <c r="AZ739">
        <v>-0.102988863058272</v>
      </c>
      <c r="BA739">
        <v>-1.3989831000799299E-2</v>
      </c>
      <c r="BB739">
        <v>2.64389813030893</v>
      </c>
      <c r="BC739">
        <v>2.1999999999999999E-2</v>
      </c>
    </row>
    <row r="740" spans="1:55" x14ac:dyDescent="0.25">
      <c r="A740">
        <v>15</v>
      </c>
      <c r="B740" t="s">
        <v>90</v>
      </c>
      <c r="C740">
        <v>2021</v>
      </c>
      <c r="D740" t="s">
        <v>91</v>
      </c>
      <c r="E740" s="3" t="s">
        <v>92</v>
      </c>
      <c r="F740" s="3" t="s">
        <v>93</v>
      </c>
      <c r="G740" s="1" t="s">
        <v>162</v>
      </c>
      <c r="H740" t="s">
        <v>24</v>
      </c>
      <c r="I740" t="s">
        <v>26</v>
      </c>
      <c r="J740" t="s">
        <v>94</v>
      </c>
      <c r="K740" t="s">
        <v>95</v>
      </c>
      <c r="L740" t="s">
        <v>29</v>
      </c>
      <c r="M740" t="s">
        <v>285</v>
      </c>
      <c r="N740" t="s">
        <v>262</v>
      </c>
      <c r="P740" t="s">
        <v>230</v>
      </c>
      <c r="Q740" t="s">
        <v>507</v>
      </c>
      <c r="R740" t="s">
        <v>75</v>
      </c>
      <c r="S740" t="s">
        <v>75</v>
      </c>
      <c r="T740" t="s">
        <v>299</v>
      </c>
      <c r="U740" t="s">
        <v>305</v>
      </c>
      <c r="V740" t="s">
        <v>40</v>
      </c>
      <c r="W740" t="s">
        <v>251</v>
      </c>
      <c r="Z740">
        <v>298</v>
      </c>
      <c r="AA740" t="s">
        <v>547</v>
      </c>
      <c r="AB740">
        <v>1</v>
      </c>
      <c r="AC740" t="s">
        <v>317</v>
      </c>
      <c r="AD740">
        <v>1</v>
      </c>
      <c r="AF740" t="str">
        <f t="shared" si="127"/>
        <v>disruptive</v>
      </c>
      <c r="AG740" t="str">
        <f t="shared" si="126"/>
        <v>disruptive</v>
      </c>
      <c r="AH740">
        <f t="shared" si="129"/>
        <v>73146.017591918397</v>
      </c>
      <c r="AI740">
        <f t="shared" si="113"/>
        <v>76316.192097285195</v>
      </c>
      <c r="AJ740">
        <f t="shared" si="130"/>
        <v>1</v>
      </c>
      <c r="AK740">
        <f t="shared" si="131"/>
        <v>1</v>
      </c>
      <c r="AL740">
        <f t="shared" si="114"/>
        <v>1</v>
      </c>
      <c r="AM740">
        <f t="shared" si="128"/>
        <v>1.0000000000000009E-2</v>
      </c>
      <c r="AN740">
        <v>-0.464947269993435</v>
      </c>
      <c r="AO740">
        <v>13.715308853041201</v>
      </c>
      <c r="AP740">
        <v>0.99</v>
      </c>
      <c r="AQ740">
        <v>1546</v>
      </c>
      <c r="AR740">
        <v>30838.192966664199</v>
      </c>
      <c r="AS740">
        <v>34502.982565320599</v>
      </c>
      <c r="AT740">
        <v>-1327.5511845421299</v>
      </c>
      <c r="AU740">
        <v>99139.974651476499</v>
      </c>
      <c r="AV740">
        <v>4.6351823647207802</v>
      </c>
      <c r="AW740">
        <v>0.03</v>
      </c>
      <c r="AX740">
        <v>36573.008795959198</v>
      </c>
      <c r="AY740">
        <v>38158.096048642597</v>
      </c>
      <c r="AZ740">
        <v>-6.4578998720462604</v>
      </c>
      <c r="BA740">
        <v>108455.889679942</v>
      </c>
      <c r="BB740">
        <v>2.8468271617919698</v>
      </c>
      <c r="BC740">
        <v>4.0000000000000001E-3</v>
      </c>
    </row>
    <row r="741" spans="1:55" x14ac:dyDescent="0.25">
      <c r="A741">
        <v>15</v>
      </c>
      <c r="B741" t="s">
        <v>90</v>
      </c>
      <c r="C741">
        <v>2021</v>
      </c>
      <c r="D741" t="s">
        <v>91</v>
      </c>
      <c r="E741" s="3" t="s">
        <v>92</v>
      </c>
      <c r="F741" s="3" t="s">
        <v>93</v>
      </c>
      <c r="G741" s="1" t="s">
        <v>162</v>
      </c>
      <c r="H741" t="s">
        <v>24</v>
      </c>
      <c r="I741" t="s">
        <v>26</v>
      </c>
      <c r="J741" t="s">
        <v>94</v>
      </c>
      <c r="K741" t="s">
        <v>95</v>
      </c>
      <c r="L741" t="s">
        <v>29</v>
      </c>
      <c r="M741" t="s">
        <v>285</v>
      </c>
      <c r="N741" t="s">
        <v>262</v>
      </c>
      <c r="P741" t="s">
        <v>230</v>
      </c>
      <c r="Q741" t="s">
        <v>507</v>
      </c>
      <c r="R741" t="s">
        <v>75</v>
      </c>
      <c r="S741" t="s">
        <v>75</v>
      </c>
      <c r="T741" t="s">
        <v>300</v>
      </c>
      <c r="U741" t="s">
        <v>306</v>
      </c>
      <c r="V741" t="s">
        <v>40</v>
      </c>
      <c r="W741" t="s">
        <v>251</v>
      </c>
      <c r="Z741">
        <v>299</v>
      </c>
      <c r="AA741" t="s">
        <v>547</v>
      </c>
      <c r="AB741">
        <v>1</v>
      </c>
      <c r="AC741" t="s">
        <v>317</v>
      </c>
      <c r="AD741">
        <v>1</v>
      </c>
      <c r="AF741" t="str">
        <f t="shared" si="127"/>
        <v>NA</v>
      </c>
      <c r="AG741" t="str">
        <f t="shared" si="126"/>
        <v>NA</v>
      </c>
      <c r="AH741" t="str">
        <f t="shared" si="129"/>
        <v>NA</v>
      </c>
      <c r="AI741" t="str">
        <f t="shared" si="113"/>
        <v>NA</v>
      </c>
      <c r="AJ741">
        <f t="shared" si="130"/>
        <v>0</v>
      </c>
      <c r="AK741">
        <f t="shared" si="131"/>
        <v>0</v>
      </c>
      <c r="AL741">
        <f t="shared" si="114"/>
        <v>0</v>
      </c>
      <c r="AM741">
        <f t="shared" si="128"/>
        <v>0.11499999999999999</v>
      </c>
      <c r="AN741">
        <v>0.47887284331254198</v>
      </c>
      <c r="AO741">
        <v>6.5149095126574501</v>
      </c>
      <c r="AP741">
        <v>0.88500000000000001</v>
      </c>
      <c r="AQ741">
        <v>2340</v>
      </c>
      <c r="AR741">
        <v>2.2452332804308299</v>
      </c>
      <c r="AS741">
        <v>7.7604807591193703</v>
      </c>
      <c r="AT741">
        <v>-2.9722855326544999</v>
      </c>
      <c r="AU741">
        <v>22.433004966573201</v>
      </c>
      <c r="AV741">
        <v>13.637679699854701</v>
      </c>
      <c r="AW741">
        <v>0.372</v>
      </c>
      <c r="AX741">
        <v>-1.6003856802913901</v>
      </c>
      <c r="AY741">
        <v>4.5904798226232799</v>
      </c>
      <c r="AZ741">
        <v>-13.2563644448928</v>
      </c>
      <c r="BA741">
        <v>1.01635348437412</v>
      </c>
      <c r="BB741">
        <v>4.66910074828027</v>
      </c>
      <c r="BC741">
        <v>0.23400000000000001</v>
      </c>
    </row>
    <row r="742" spans="1:55" x14ac:dyDescent="0.25">
      <c r="A742">
        <v>15</v>
      </c>
      <c r="B742" t="s">
        <v>90</v>
      </c>
      <c r="C742">
        <v>2021</v>
      </c>
      <c r="D742" t="s">
        <v>91</v>
      </c>
      <c r="E742" s="3" t="s">
        <v>92</v>
      </c>
      <c r="F742" s="3" t="s">
        <v>93</v>
      </c>
      <c r="G742" s="1" t="s">
        <v>162</v>
      </c>
      <c r="H742" t="s">
        <v>24</v>
      </c>
      <c r="I742" t="s">
        <v>26</v>
      </c>
      <c r="J742" t="s">
        <v>94</v>
      </c>
      <c r="K742" t="s">
        <v>95</v>
      </c>
      <c r="L742" t="s">
        <v>29</v>
      </c>
      <c r="M742" t="s">
        <v>285</v>
      </c>
      <c r="N742" t="s">
        <v>262</v>
      </c>
      <c r="P742" t="s">
        <v>230</v>
      </c>
      <c r="Q742" t="s">
        <v>507</v>
      </c>
      <c r="R742" t="s">
        <v>75</v>
      </c>
      <c r="S742" t="s">
        <v>75</v>
      </c>
      <c r="T742" t="s">
        <v>250</v>
      </c>
      <c r="U742" t="s">
        <v>253</v>
      </c>
      <c r="V742" t="s">
        <v>40</v>
      </c>
      <c r="W742" t="s">
        <v>251</v>
      </c>
      <c r="Z742">
        <v>300</v>
      </c>
      <c r="AA742" t="s">
        <v>547</v>
      </c>
      <c r="AB742">
        <v>1</v>
      </c>
      <c r="AC742" t="s">
        <v>317</v>
      </c>
      <c r="AD742">
        <v>1</v>
      </c>
      <c r="AF742" t="str">
        <f t="shared" si="127"/>
        <v>disruptive</v>
      </c>
      <c r="AG742" t="str">
        <f t="shared" si="126"/>
        <v>disruptive</v>
      </c>
      <c r="AH742">
        <f t="shared" si="129"/>
        <v>3.3335678160115001</v>
      </c>
      <c r="AI742">
        <f t="shared" si="113"/>
        <v>2.59785738928572</v>
      </c>
      <c r="AJ742">
        <f t="shared" si="130"/>
        <v>0</v>
      </c>
      <c r="AK742">
        <f t="shared" si="131"/>
        <v>1</v>
      </c>
      <c r="AL742">
        <f t="shared" si="114"/>
        <v>1</v>
      </c>
      <c r="AM742">
        <f t="shared" si="128"/>
        <v>1.0000000000000009E-3</v>
      </c>
      <c r="AN742">
        <v>-0.11823956645535801</v>
      </c>
      <c r="AO742">
        <v>0.291770838213467</v>
      </c>
      <c r="AP742">
        <v>0.999</v>
      </c>
      <c r="AQ742">
        <v>4300</v>
      </c>
      <c r="AR742">
        <v>0.404906608684725</v>
      </c>
      <c r="AS742">
        <v>0.95385065394743396</v>
      </c>
      <c r="AT742">
        <v>-1.1610052374489901</v>
      </c>
      <c r="AU742">
        <v>2.8417281297588501</v>
      </c>
      <c r="AV742">
        <v>72.955562742599696</v>
      </c>
      <c r="AW742">
        <v>0.60799999999999998</v>
      </c>
      <c r="AX742">
        <v>1.66678390800575</v>
      </c>
      <c r="AY742">
        <v>1.29892869464286</v>
      </c>
      <c r="AZ742">
        <v>8.2797457311244202E-2</v>
      </c>
      <c r="BA742">
        <v>4.27804043004289</v>
      </c>
      <c r="BB742">
        <v>6.4350865592583304</v>
      </c>
      <c r="BC742">
        <v>1E-3</v>
      </c>
    </row>
    <row r="743" spans="1:55" x14ac:dyDescent="0.25">
      <c r="A743">
        <v>15</v>
      </c>
      <c r="B743" t="s">
        <v>90</v>
      </c>
      <c r="C743">
        <v>2021</v>
      </c>
      <c r="D743" t="s">
        <v>91</v>
      </c>
      <c r="E743" s="3" t="s">
        <v>92</v>
      </c>
      <c r="F743" s="3" t="s">
        <v>93</v>
      </c>
      <c r="G743" s="1" t="s">
        <v>162</v>
      </c>
      <c r="H743" t="s">
        <v>24</v>
      </c>
      <c r="I743" t="s">
        <v>26</v>
      </c>
      <c r="J743" t="s">
        <v>94</v>
      </c>
      <c r="K743" t="s">
        <v>95</v>
      </c>
      <c r="L743" t="s">
        <v>29</v>
      </c>
      <c r="M743" t="s">
        <v>285</v>
      </c>
      <c r="N743" t="s">
        <v>262</v>
      </c>
      <c r="P743" t="s">
        <v>230</v>
      </c>
      <c r="Q743" t="s">
        <v>507</v>
      </c>
      <c r="R743" t="s">
        <v>75</v>
      </c>
      <c r="S743" t="s">
        <v>75</v>
      </c>
      <c r="T743" t="s">
        <v>301</v>
      </c>
      <c r="U743" t="s">
        <v>302</v>
      </c>
      <c r="V743" t="s">
        <v>40</v>
      </c>
      <c r="W743" t="s">
        <v>251</v>
      </c>
      <c r="Z743">
        <v>301</v>
      </c>
      <c r="AA743" t="s">
        <v>547</v>
      </c>
      <c r="AB743">
        <v>1</v>
      </c>
      <c r="AC743" t="s">
        <v>317</v>
      </c>
      <c r="AD743">
        <v>1</v>
      </c>
      <c r="AF743" t="str">
        <f t="shared" si="127"/>
        <v>stabilising</v>
      </c>
      <c r="AG743" t="str">
        <f t="shared" si="126"/>
        <v>stabilising</v>
      </c>
      <c r="AH743">
        <f t="shared" si="129"/>
        <v>-9.6614190726762597E-2</v>
      </c>
      <c r="AI743">
        <f t="shared" si="113"/>
        <v>1.5630387078976959E-2</v>
      </c>
      <c r="AJ743">
        <f t="shared" si="130"/>
        <v>1</v>
      </c>
      <c r="AK743">
        <f t="shared" si="131"/>
        <v>1</v>
      </c>
      <c r="AL743">
        <f t="shared" si="114"/>
        <v>1</v>
      </c>
      <c r="AM743">
        <f t="shared" si="128"/>
        <v>0</v>
      </c>
      <c r="AN743">
        <v>-0.66544246609354496</v>
      </c>
      <c r="AO743">
        <v>0.114996575784827</v>
      </c>
      <c r="AP743">
        <v>1</v>
      </c>
      <c r="AQ743">
        <v>2361</v>
      </c>
      <c r="AR743">
        <v>-6.4249009772498894E-2</v>
      </c>
      <c r="AS743">
        <v>1.67865067372284E-2</v>
      </c>
      <c r="AT743">
        <v>-9.8982694093137993E-2</v>
      </c>
      <c r="AU743">
        <v>-4.0370935807004599E-2</v>
      </c>
      <c r="AV743">
        <v>3.4148641274471001</v>
      </c>
      <c r="AW743">
        <v>1E-3</v>
      </c>
      <c r="AX743">
        <v>-4.8307095363381299E-2</v>
      </c>
      <c r="AY743">
        <v>7.8151935394884797E-3</v>
      </c>
      <c r="AZ743">
        <v>-6.2963725766167003E-2</v>
      </c>
      <c r="BA743">
        <v>-3.4268922987394E-2</v>
      </c>
      <c r="BB743">
        <v>4.7201132728689004</v>
      </c>
      <c r="BC743">
        <v>1E-3</v>
      </c>
    </row>
    <row r="744" spans="1:55" x14ac:dyDescent="0.25">
      <c r="A744">
        <v>15</v>
      </c>
      <c r="B744" t="s">
        <v>90</v>
      </c>
      <c r="C744">
        <v>2021</v>
      </c>
      <c r="D744" t="s">
        <v>91</v>
      </c>
      <c r="E744" s="3" t="s">
        <v>92</v>
      </c>
      <c r="F744" s="3" t="s">
        <v>93</v>
      </c>
      <c r="G744" s="1" t="s">
        <v>162</v>
      </c>
      <c r="H744" t="s">
        <v>24</v>
      </c>
      <c r="I744" t="s">
        <v>26</v>
      </c>
      <c r="J744" t="s">
        <v>94</v>
      </c>
      <c r="K744" t="s">
        <v>95</v>
      </c>
      <c r="L744" t="s">
        <v>29</v>
      </c>
      <c r="M744" t="s">
        <v>285</v>
      </c>
      <c r="N744" t="s">
        <v>262</v>
      </c>
      <c r="P744" t="s">
        <v>230</v>
      </c>
      <c r="Q744" t="s">
        <v>507</v>
      </c>
      <c r="R744" t="s">
        <v>75</v>
      </c>
      <c r="S744" t="s">
        <v>75</v>
      </c>
      <c r="T744" t="s">
        <v>303</v>
      </c>
      <c r="U744" t="s">
        <v>304</v>
      </c>
      <c r="V744" t="s">
        <v>40</v>
      </c>
      <c r="W744" t="s">
        <v>251</v>
      </c>
      <c r="Z744">
        <v>302</v>
      </c>
      <c r="AA744" t="s">
        <v>547</v>
      </c>
      <c r="AB744">
        <v>1</v>
      </c>
      <c r="AC744" t="s">
        <v>317</v>
      </c>
      <c r="AD744">
        <v>1</v>
      </c>
      <c r="AF744" t="str">
        <f t="shared" si="127"/>
        <v>positive directional</v>
      </c>
      <c r="AG744" t="str">
        <f t="shared" si="126"/>
        <v>positive directional</v>
      </c>
      <c r="AH744">
        <f t="shared" si="129"/>
        <v>5.3085820891114299E-2</v>
      </c>
      <c r="AI744">
        <f t="shared" si="113"/>
        <v>2.1972076932508799E-2</v>
      </c>
      <c r="AJ744">
        <f t="shared" si="130"/>
        <v>1</v>
      </c>
      <c r="AK744">
        <f t="shared" si="131"/>
        <v>0</v>
      </c>
      <c r="AL744">
        <f t="shared" si="114"/>
        <v>0</v>
      </c>
      <c r="AM744">
        <f t="shared" si="128"/>
        <v>0.19099999999999995</v>
      </c>
      <c r="AN744">
        <v>1.4247015285901601</v>
      </c>
      <c r="AO744">
        <v>55.798452087138699</v>
      </c>
      <c r="AP744">
        <v>0.80900000000000005</v>
      </c>
      <c r="AQ744">
        <v>2361</v>
      </c>
      <c r="AR744">
        <v>5.3085820891114299E-2</v>
      </c>
      <c r="AS744">
        <v>2.1972076932508799E-2</v>
      </c>
      <c r="AT744">
        <v>5.6901482748799E-3</v>
      </c>
      <c r="AU744">
        <v>8.5566935336828506E-2</v>
      </c>
      <c r="AV744">
        <v>3.2500580561594101</v>
      </c>
      <c r="AW744">
        <v>6.0000000000000097E-3</v>
      </c>
      <c r="AX744">
        <v>-1.4868402729905099E-2</v>
      </c>
      <c r="AY744">
        <v>1.4726438569017199E-2</v>
      </c>
      <c r="AZ744">
        <v>-3.8628481030173099E-2</v>
      </c>
      <c r="BA744">
        <v>1.7886278859805298E-2</v>
      </c>
      <c r="BB744">
        <v>4.05730431911228</v>
      </c>
      <c r="BC744">
        <v>0.308</v>
      </c>
    </row>
    <row r="745" spans="1:55" x14ac:dyDescent="0.25">
      <c r="A745">
        <v>15</v>
      </c>
      <c r="B745" t="s">
        <v>90</v>
      </c>
      <c r="C745">
        <v>2021</v>
      </c>
      <c r="D745" t="s">
        <v>91</v>
      </c>
      <c r="E745" s="3" t="s">
        <v>92</v>
      </c>
      <c r="F745" s="3" t="s">
        <v>93</v>
      </c>
      <c r="G745" s="1" t="s">
        <v>162</v>
      </c>
      <c r="H745" t="s">
        <v>24</v>
      </c>
      <c r="I745" t="s">
        <v>26</v>
      </c>
      <c r="J745" t="s">
        <v>94</v>
      </c>
      <c r="K745" t="s">
        <v>95</v>
      </c>
      <c r="L745" t="s">
        <v>29</v>
      </c>
      <c r="M745" t="s">
        <v>298</v>
      </c>
      <c r="N745" t="s">
        <v>262</v>
      </c>
      <c r="P745" t="s">
        <v>230</v>
      </c>
      <c r="Q745" t="s">
        <v>507</v>
      </c>
      <c r="R745" t="s">
        <v>75</v>
      </c>
      <c r="S745" t="s">
        <v>75</v>
      </c>
      <c r="T745" t="s">
        <v>299</v>
      </c>
      <c r="U745" t="s">
        <v>305</v>
      </c>
      <c r="V745" t="s">
        <v>40</v>
      </c>
      <c r="W745" t="s">
        <v>251</v>
      </c>
      <c r="Z745">
        <v>303</v>
      </c>
      <c r="AA745" t="s">
        <v>547</v>
      </c>
      <c r="AB745">
        <v>1</v>
      </c>
      <c r="AC745" t="s">
        <v>317</v>
      </c>
      <c r="AD745">
        <v>1</v>
      </c>
      <c r="AF745" t="str">
        <f t="shared" si="127"/>
        <v>disruptive</v>
      </c>
      <c r="AG745" t="str">
        <f t="shared" si="126"/>
        <v>disruptive</v>
      </c>
      <c r="AH745">
        <f t="shared" si="129"/>
        <v>25024.2146549108</v>
      </c>
      <c r="AI745">
        <f t="shared" si="113"/>
        <v>39810.652902177397</v>
      </c>
      <c r="AJ745">
        <f t="shared" si="130"/>
        <v>1</v>
      </c>
      <c r="AK745">
        <f t="shared" si="131"/>
        <v>1</v>
      </c>
      <c r="AL745">
        <f t="shared" si="114"/>
        <v>1</v>
      </c>
      <c r="AM745">
        <f t="shared" si="128"/>
        <v>1.8000000000000016E-2</v>
      </c>
      <c r="AN745">
        <v>-0.48492400558847598</v>
      </c>
      <c r="AO745">
        <v>3.2115162703261602</v>
      </c>
      <c r="AP745">
        <v>0.98199999999999998</v>
      </c>
      <c r="AQ745">
        <v>1546</v>
      </c>
      <c r="AR745">
        <v>12183.607110044601</v>
      </c>
      <c r="AS745">
        <v>20474.35849902</v>
      </c>
      <c r="AT745">
        <v>-130.43305179286801</v>
      </c>
      <c r="AU745">
        <v>63147.590938187903</v>
      </c>
      <c r="AV745">
        <v>2.7506179509030901</v>
      </c>
      <c r="AW745">
        <v>2.8000000000000001E-2</v>
      </c>
      <c r="AX745">
        <v>12512.1073274554</v>
      </c>
      <c r="AY745">
        <v>19905.326451088698</v>
      </c>
      <c r="AZ745">
        <v>-302.68808923576597</v>
      </c>
      <c r="BA745">
        <v>58339.3200647716</v>
      </c>
      <c r="BB745">
        <v>2.6582403049146901</v>
      </c>
      <c r="BC745">
        <v>0.01</v>
      </c>
    </row>
    <row r="746" spans="1:55" x14ac:dyDescent="0.25">
      <c r="A746">
        <v>15</v>
      </c>
      <c r="B746" t="s">
        <v>90</v>
      </c>
      <c r="C746">
        <v>2021</v>
      </c>
      <c r="D746" t="s">
        <v>91</v>
      </c>
      <c r="E746" s="3" t="s">
        <v>92</v>
      </c>
      <c r="F746" s="3" t="s">
        <v>93</v>
      </c>
      <c r="G746" s="1" t="s">
        <v>162</v>
      </c>
      <c r="H746" t="s">
        <v>24</v>
      </c>
      <c r="I746" t="s">
        <v>26</v>
      </c>
      <c r="J746" t="s">
        <v>94</v>
      </c>
      <c r="K746" t="s">
        <v>95</v>
      </c>
      <c r="L746" t="s">
        <v>29</v>
      </c>
      <c r="M746" t="s">
        <v>298</v>
      </c>
      <c r="N746" t="s">
        <v>262</v>
      </c>
      <c r="P746" t="s">
        <v>230</v>
      </c>
      <c r="Q746" t="s">
        <v>507</v>
      </c>
      <c r="R746" t="s">
        <v>75</v>
      </c>
      <c r="S746" t="s">
        <v>75</v>
      </c>
      <c r="T746" t="s">
        <v>300</v>
      </c>
      <c r="U746" t="s">
        <v>306</v>
      </c>
      <c r="V746" t="s">
        <v>40</v>
      </c>
      <c r="W746" t="s">
        <v>251</v>
      </c>
      <c r="Z746">
        <v>304</v>
      </c>
      <c r="AA746" t="s">
        <v>547</v>
      </c>
      <c r="AB746">
        <v>1</v>
      </c>
      <c r="AC746" t="s">
        <v>317</v>
      </c>
      <c r="AD746">
        <v>1</v>
      </c>
      <c r="AF746" t="str">
        <f t="shared" si="127"/>
        <v>NA</v>
      </c>
      <c r="AG746" t="str">
        <f t="shared" si="126"/>
        <v>NA</v>
      </c>
      <c r="AH746" t="str">
        <f t="shared" si="129"/>
        <v>NA</v>
      </c>
      <c r="AI746" t="str">
        <f t="shared" si="113"/>
        <v>NA</v>
      </c>
      <c r="AJ746">
        <f t="shared" si="130"/>
        <v>0</v>
      </c>
      <c r="AK746">
        <f t="shared" si="131"/>
        <v>0</v>
      </c>
      <c r="AL746">
        <f t="shared" si="114"/>
        <v>0</v>
      </c>
      <c r="AM746">
        <f t="shared" si="128"/>
        <v>0.10599999999999998</v>
      </c>
      <c r="AN746">
        <v>0.45847501325238499</v>
      </c>
      <c r="AO746">
        <v>151.42291236000699</v>
      </c>
      <c r="AP746">
        <v>0.89400000000000002</v>
      </c>
      <c r="AQ746">
        <v>2340</v>
      </c>
      <c r="AR746">
        <v>254.25309250966501</v>
      </c>
      <c r="AS746">
        <v>927.179171060626</v>
      </c>
      <c r="AT746">
        <v>-538.41611082961003</v>
      </c>
      <c r="AU746">
        <v>2817.0671907548399</v>
      </c>
      <c r="AV746">
        <v>13.501834437486799</v>
      </c>
      <c r="AW746">
        <v>0.38</v>
      </c>
      <c r="AX746">
        <v>-217.20366013581</v>
      </c>
      <c r="AY746">
        <v>558.05915915956803</v>
      </c>
      <c r="AZ746">
        <v>-1521.12284224213</v>
      </c>
      <c r="BA746">
        <v>270.83203936029201</v>
      </c>
      <c r="BB746">
        <v>7.7291907411260601</v>
      </c>
      <c r="BC746">
        <v>0.25</v>
      </c>
    </row>
    <row r="747" spans="1:55" x14ac:dyDescent="0.25">
      <c r="A747">
        <v>15</v>
      </c>
      <c r="B747" t="s">
        <v>90</v>
      </c>
      <c r="C747">
        <v>2021</v>
      </c>
      <c r="D747" t="s">
        <v>91</v>
      </c>
      <c r="E747" s="3" t="s">
        <v>92</v>
      </c>
      <c r="F747" s="3" t="s">
        <v>93</v>
      </c>
      <c r="G747" s="1" t="s">
        <v>162</v>
      </c>
      <c r="H747" t="s">
        <v>24</v>
      </c>
      <c r="I747" t="s">
        <v>26</v>
      </c>
      <c r="J747" t="s">
        <v>94</v>
      </c>
      <c r="K747" t="s">
        <v>95</v>
      </c>
      <c r="L747" t="s">
        <v>29</v>
      </c>
      <c r="M747" t="s">
        <v>298</v>
      </c>
      <c r="N747" t="s">
        <v>262</v>
      </c>
      <c r="P747" t="s">
        <v>230</v>
      </c>
      <c r="Q747" t="s">
        <v>507</v>
      </c>
      <c r="R747" t="s">
        <v>75</v>
      </c>
      <c r="S747" t="s">
        <v>75</v>
      </c>
      <c r="T747" t="s">
        <v>250</v>
      </c>
      <c r="U747" t="s">
        <v>253</v>
      </c>
      <c r="V747" t="s">
        <v>40</v>
      </c>
      <c r="W747" t="s">
        <v>251</v>
      </c>
      <c r="Z747">
        <v>305</v>
      </c>
      <c r="AA747" t="s">
        <v>547</v>
      </c>
      <c r="AB747">
        <v>1</v>
      </c>
      <c r="AC747" t="s">
        <v>317</v>
      </c>
      <c r="AD747">
        <v>1</v>
      </c>
      <c r="AF747" t="str">
        <f t="shared" si="127"/>
        <v>disruptive</v>
      </c>
      <c r="AG747" t="str">
        <f t="shared" si="126"/>
        <v>disruptive</v>
      </c>
      <c r="AH747">
        <f t="shared" si="129"/>
        <v>3.2275968370933001</v>
      </c>
      <c r="AI747">
        <f t="shared" si="113"/>
        <v>2.2542357351108202</v>
      </c>
      <c r="AJ747">
        <f t="shared" si="130"/>
        <v>0</v>
      </c>
      <c r="AK747">
        <f t="shared" si="131"/>
        <v>1</v>
      </c>
      <c r="AL747">
        <f t="shared" si="114"/>
        <v>1</v>
      </c>
      <c r="AM747">
        <f t="shared" si="128"/>
        <v>0</v>
      </c>
      <c r="AN747">
        <v>-0.105497089631715</v>
      </c>
      <c r="AO747">
        <v>0.26968091923159598</v>
      </c>
      <c r="AP747">
        <v>1</v>
      </c>
      <c r="AQ747">
        <v>4300</v>
      </c>
      <c r="AR747">
        <v>0.35150699664663598</v>
      </c>
      <c r="AS747">
        <v>0.83357541789525902</v>
      </c>
      <c r="AT747">
        <v>-1.28231768327532</v>
      </c>
      <c r="AU747">
        <v>2.0494523914094298</v>
      </c>
      <c r="AV747">
        <v>76.884200435784095</v>
      </c>
      <c r="AW747">
        <v>0.64</v>
      </c>
      <c r="AX747">
        <v>1.6137984185466501</v>
      </c>
      <c r="AY747">
        <v>1.1271178675554101</v>
      </c>
      <c r="AZ747">
        <v>0.15124678626671101</v>
      </c>
      <c r="BA747">
        <v>3.8977694433633601</v>
      </c>
      <c r="BB747">
        <v>6.2004477736531003</v>
      </c>
      <c r="BC747">
        <v>1E-3</v>
      </c>
    </row>
    <row r="748" spans="1:55" x14ac:dyDescent="0.25">
      <c r="A748">
        <v>15</v>
      </c>
      <c r="B748" t="s">
        <v>90</v>
      </c>
      <c r="C748">
        <v>2021</v>
      </c>
      <c r="D748" t="s">
        <v>91</v>
      </c>
      <c r="E748" s="3" t="s">
        <v>92</v>
      </c>
      <c r="F748" s="3" t="s">
        <v>93</v>
      </c>
      <c r="G748" s="1" t="s">
        <v>162</v>
      </c>
      <c r="H748" t="s">
        <v>24</v>
      </c>
      <c r="I748" t="s">
        <v>26</v>
      </c>
      <c r="J748" t="s">
        <v>94</v>
      </c>
      <c r="K748" t="s">
        <v>95</v>
      </c>
      <c r="L748" t="s">
        <v>29</v>
      </c>
      <c r="M748" t="s">
        <v>298</v>
      </c>
      <c r="N748" t="s">
        <v>262</v>
      </c>
      <c r="P748" t="s">
        <v>230</v>
      </c>
      <c r="Q748" t="s">
        <v>507</v>
      </c>
      <c r="R748" t="s">
        <v>75</v>
      </c>
      <c r="S748" t="s">
        <v>75</v>
      </c>
      <c r="T748" t="s">
        <v>301</v>
      </c>
      <c r="U748" t="s">
        <v>302</v>
      </c>
      <c r="V748" t="s">
        <v>40</v>
      </c>
      <c r="W748" t="s">
        <v>251</v>
      </c>
      <c r="Z748">
        <v>306</v>
      </c>
      <c r="AA748" t="s">
        <v>547</v>
      </c>
      <c r="AB748">
        <v>1</v>
      </c>
      <c r="AC748" t="s">
        <v>317</v>
      </c>
      <c r="AD748">
        <v>1</v>
      </c>
      <c r="AF748" t="str">
        <f t="shared" si="127"/>
        <v>stabilising</v>
      </c>
      <c r="AG748" t="str">
        <f t="shared" si="126"/>
        <v>stabilising</v>
      </c>
      <c r="AH748">
        <f t="shared" si="129"/>
        <v>-5.9307475372134599E-2</v>
      </c>
      <c r="AI748">
        <f t="shared" si="113"/>
        <v>2.1286170448056599E-2</v>
      </c>
      <c r="AJ748">
        <f t="shared" si="130"/>
        <v>0</v>
      </c>
      <c r="AK748">
        <f t="shared" si="131"/>
        <v>1</v>
      </c>
      <c r="AL748">
        <f t="shared" si="114"/>
        <v>1</v>
      </c>
      <c r="AM748">
        <f t="shared" si="128"/>
        <v>3.0000000000000027E-2</v>
      </c>
      <c r="AN748">
        <v>-0.52275257476529702</v>
      </c>
      <c r="AO748">
        <v>1.5689933953481801</v>
      </c>
      <c r="AP748">
        <v>0.97</v>
      </c>
      <c r="AQ748">
        <v>2361</v>
      </c>
      <c r="AR748">
        <v>-2.4404513676207398E-2</v>
      </c>
      <c r="AS748">
        <v>4.5286702974947399E-2</v>
      </c>
      <c r="AT748">
        <v>-8.6890854086959707E-2</v>
      </c>
      <c r="AU748">
        <v>4.9867560977872899E-2</v>
      </c>
      <c r="AV748">
        <v>1.3102912305968499</v>
      </c>
      <c r="AW748">
        <v>0.74199999999999999</v>
      </c>
      <c r="AX748">
        <v>-2.96537376860673E-2</v>
      </c>
      <c r="AY748">
        <v>1.0643085224028299E-2</v>
      </c>
      <c r="AZ748">
        <v>-4.56828462192789E-2</v>
      </c>
      <c r="BA748">
        <v>-8.6383161105914007E-3</v>
      </c>
      <c r="BB748">
        <v>2.8892919176744498</v>
      </c>
      <c r="BC748">
        <v>1E-3</v>
      </c>
    </row>
    <row r="749" spans="1:55" x14ac:dyDescent="0.25">
      <c r="A749">
        <v>15</v>
      </c>
      <c r="B749" t="s">
        <v>90</v>
      </c>
      <c r="C749">
        <v>2021</v>
      </c>
      <c r="D749" t="s">
        <v>91</v>
      </c>
      <c r="E749" s="3" t="s">
        <v>92</v>
      </c>
      <c r="F749" s="3" t="s">
        <v>93</v>
      </c>
      <c r="G749" s="1" t="s">
        <v>162</v>
      </c>
      <c r="H749" t="s">
        <v>24</v>
      </c>
      <c r="I749" t="s">
        <v>26</v>
      </c>
      <c r="J749" t="s">
        <v>94</v>
      </c>
      <c r="K749" t="s">
        <v>95</v>
      </c>
      <c r="L749" t="s">
        <v>29</v>
      </c>
      <c r="M749" t="s">
        <v>298</v>
      </c>
      <c r="N749" t="s">
        <v>262</v>
      </c>
      <c r="P749" t="s">
        <v>230</v>
      </c>
      <c r="Q749" t="s">
        <v>507</v>
      </c>
      <c r="R749" t="s">
        <v>75</v>
      </c>
      <c r="S749" t="s">
        <v>75</v>
      </c>
      <c r="T749" t="s">
        <v>303</v>
      </c>
      <c r="U749" t="s">
        <v>304</v>
      </c>
      <c r="V749" t="s">
        <v>40</v>
      </c>
      <c r="W749" t="s">
        <v>251</v>
      </c>
      <c r="Z749">
        <v>307</v>
      </c>
      <c r="AA749" t="s">
        <v>547</v>
      </c>
      <c r="AB749">
        <v>1</v>
      </c>
      <c r="AC749" t="s">
        <v>317</v>
      </c>
      <c r="AD749">
        <v>1</v>
      </c>
      <c r="AF749" t="str">
        <f t="shared" si="127"/>
        <v>stabilising</v>
      </c>
      <c r="AG749" t="str">
        <f t="shared" si="126"/>
        <v>stabilising</v>
      </c>
      <c r="AH749">
        <f t="shared" si="129"/>
        <v>-6.4135210398742204E-2</v>
      </c>
      <c r="AI749">
        <f t="shared" si="113"/>
        <v>1.513432030367306E-2</v>
      </c>
      <c r="AJ749">
        <f t="shared" si="130"/>
        <v>1</v>
      </c>
      <c r="AK749">
        <f t="shared" si="131"/>
        <v>1</v>
      </c>
      <c r="AL749">
        <f t="shared" si="114"/>
        <v>1</v>
      </c>
      <c r="AM749">
        <f t="shared" si="128"/>
        <v>0</v>
      </c>
      <c r="AN749">
        <v>1.39379676516224</v>
      </c>
      <c r="AO749">
        <v>0.25717134160404798</v>
      </c>
      <c r="AP749">
        <v>1</v>
      </c>
      <c r="AQ749">
        <v>2361</v>
      </c>
      <c r="AR749">
        <v>8.8838797834705496E-2</v>
      </c>
      <c r="AS749">
        <v>1.15208708090484E-2</v>
      </c>
      <c r="AT749">
        <v>7.2733193039312E-2</v>
      </c>
      <c r="AU749">
        <v>0.108168453989492</v>
      </c>
      <c r="AV749">
        <v>5.4401511137391196</v>
      </c>
      <c r="AW749">
        <v>1E-3</v>
      </c>
      <c r="AX749">
        <v>-3.2067605199371102E-2</v>
      </c>
      <c r="AY749">
        <v>7.5671601518365302E-3</v>
      </c>
      <c r="AZ749">
        <v>-4.60943223506547E-2</v>
      </c>
      <c r="BA749">
        <v>-1.85143229318783E-2</v>
      </c>
      <c r="BB749">
        <v>6.7431745427507801</v>
      </c>
      <c r="BC749">
        <v>1E-3</v>
      </c>
    </row>
    <row r="750" spans="1:55" x14ac:dyDescent="0.25">
      <c r="A750">
        <v>15</v>
      </c>
      <c r="B750" t="s">
        <v>90</v>
      </c>
      <c r="C750">
        <v>2021</v>
      </c>
      <c r="D750" t="s">
        <v>91</v>
      </c>
      <c r="E750" s="3" t="s">
        <v>92</v>
      </c>
      <c r="F750" s="3" t="s">
        <v>93</v>
      </c>
      <c r="G750" s="1" t="s">
        <v>162</v>
      </c>
      <c r="H750" t="s">
        <v>24</v>
      </c>
      <c r="I750" t="s">
        <v>26</v>
      </c>
      <c r="J750" t="s">
        <v>94</v>
      </c>
      <c r="K750" t="s">
        <v>95</v>
      </c>
      <c r="L750" t="s">
        <v>29</v>
      </c>
      <c r="M750" t="s">
        <v>286</v>
      </c>
      <c r="N750" t="s">
        <v>262</v>
      </c>
      <c r="P750" t="s">
        <v>230</v>
      </c>
      <c r="Q750" t="s">
        <v>507</v>
      </c>
      <c r="R750" t="s">
        <v>75</v>
      </c>
      <c r="S750" t="s">
        <v>75</v>
      </c>
      <c r="T750" t="s">
        <v>299</v>
      </c>
      <c r="U750" t="s">
        <v>305</v>
      </c>
      <c r="V750" t="s">
        <v>40</v>
      </c>
      <c r="W750" t="s">
        <v>251</v>
      </c>
      <c r="Z750">
        <v>308</v>
      </c>
      <c r="AA750" t="s">
        <v>547</v>
      </c>
      <c r="AB750">
        <v>1</v>
      </c>
      <c r="AC750" t="s">
        <v>317</v>
      </c>
      <c r="AD750">
        <v>1</v>
      </c>
      <c r="AF750" t="str">
        <f t="shared" si="127"/>
        <v>disruptive</v>
      </c>
      <c r="AG750" t="str">
        <f t="shared" si="126"/>
        <v>disruptive</v>
      </c>
      <c r="AH750">
        <f t="shared" si="129"/>
        <v>11495.184093760499</v>
      </c>
      <c r="AI750">
        <f t="shared" si="113"/>
        <v>20290.037989527002</v>
      </c>
      <c r="AJ750">
        <f t="shared" si="130"/>
        <v>1</v>
      </c>
      <c r="AK750">
        <f t="shared" si="131"/>
        <v>1</v>
      </c>
      <c r="AL750">
        <f t="shared" si="114"/>
        <v>1</v>
      </c>
      <c r="AM750">
        <f t="shared" si="128"/>
        <v>2.4000000000000021E-2</v>
      </c>
      <c r="AN750">
        <v>-0.543602285580709</v>
      </c>
      <c r="AO750">
        <v>661.13657521595303</v>
      </c>
      <c r="AP750">
        <v>0.97599999999999998</v>
      </c>
      <c r="AQ750">
        <v>1546</v>
      </c>
      <c r="AR750">
        <v>6061.0186017891701</v>
      </c>
      <c r="AS750">
        <v>11176.691603015601</v>
      </c>
      <c r="AT750">
        <v>-369.44457785221999</v>
      </c>
      <c r="AU750">
        <v>31612.478092740901</v>
      </c>
      <c r="AV750">
        <v>7.0700442444358904</v>
      </c>
      <c r="AW750">
        <v>3.5999999999999997E-2</v>
      </c>
      <c r="AX750">
        <v>5747.5920468802497</v>
      </c>
      <c r="AY750">
        <v>10145.018994763501</v>
      </c>
      <c r="AZ750">
        <v>-460.40176788117998</v>
      </c>
      <c r="BA750">
        <v>28115.0634707102</v>
      </c>
      <c r="BB750">
        <v>6.8419468204038996</v>
      </c>
      <c r="BC750">
        <v>6.0000000000000097E-3</v>
      </c>
    </row>
    <row r="751" spans="1:55" x14ac:dyDescent="0.25">
      <c r="A751">
        <v>15</v>
      </c>
      <c r="B751" t="s">
        <v>90</v>
      </c>
      <c r="C751">
        <v>2021</v>
      </c>
      <c r="D751" t="s">
        <v>91</v>
      </c>
      <c r="E751" s="3" t="s">
        <v>92</v>
      </c>
      <c r="F751" s="3" t="s">
        <v>93</v>
      </c>
      <c r="G751" s="1" t="s">
        <v>162</v>
      </c>
      <c r="H751" t="s">
        <v>24</v>
      </c>
      <c r="I751" t="s">
        <v>26</v>
      </c>
      <c r="J751" t="s">
        <v>94</v>
      </c>
      <c r="K751" t="s">
        <v>95</v>
      </c>
      <c r="L751" t="s">
        <v>29</v>
      </c>
      <c r="M751" t="s">
        <v>286</v>
      </c>
      <c r="N751" t="s">
        <v>262</v>
      </c>
      <c r="P751" t="s">
        <v>230</v>
      </c>
      <c r="Q751" t="s">
        <v>507</v>
      </c>
      <c r="R751" t="s">
        <v>75</v>
      </c>
      <c r="S751" t="s">
        <v>75</v>
      </c>
      <c r="T751" t="s">
        <v>300</v>
      </c>
      <c r="U751" t="s">
        <v>306</v>
      </c>
      <c r="V751" t="s">
        <v>40</v>
      </c>
      <c r="W751" t="s">
        <v>251</v>
      </c>
      <c r="Z751">
        <v>309</v>
      </c>
      <c r="AA751" t="s">
        <v>547</v>
      </c>
      <c r="AB751">
        <v>1</v>
      </c>
      <c r="AC751" t="s">
        <v>317</v>
      </c>
      <c r="AD751">
        <v>1</v>
      </c>
      <c r="AF751" t="str">
        <f t="shared" si="127"/>
        <v>NA</v>
      </c>
      <c r="AG751" t="str">
        <f t="shared" si="126"/>
        <v>NA</v>
      </c>
      <c r="AH751" t="str">
        <f t="shared" si="129"/>
        <v>NA</v>
      </c>
      <c r="AI751" t="str">
        <f t="shared" si="113"/>
        <v>NA</v>
      </c>
      <c r="AJ751">
        <f t="shared" si="130"/>
        <v>0</v>
      </c>
      <c r="AK751">
        <f t="shared" si="131"/>
        <v>0</v>
      </c>
      <c r="AL751">
        <f t="shared" si="114"/>
        <v>0</v>
      </c>
      <c r="AM751">
        <f t="shared" si="128"/>
        <v>9.7999999999999976E-2</v>
      </c>
      <c r="AN751">
        <v>0.490933440362601</v>
      </c>
      <c r="AO751">
        <v>934.06307715131504</v>
      </c>
      <c r="AP751">
        <v>0.90200000000000002</v>
      </c>
      <c r="AQ751">
        <v>2340</v>
      </c>
      <c r="AR751">
        <v>1385.5078469550001</v>
      </c>
      <c r="AS751">
        <v>4271.8639121241004</v>
      </c>
      <c r="AT751">
        <v>-2485.3511042453001</v>
      </c>
      <c r="AU751">
        <v>11211.6302777157</v>
      </c>
      <c r="AV751">
        <v>10.6895698886578</v>
      </c>
      <c r="AW751">
        <v>0.35399999999999998</v>
      </c>
      <c r="AX751">
        <v>-990.53727122274904</v>
      </c>
      <c r="AY751">
        <v>2800.3136280085801</v>
      </c>
      <c r="AZ751">
        <v>-7725.8862467223898</v>
      </c>
      <c r="BA751">
        <v>967.335415297694</v>
      </c>
      <c r="BB751">
        <v>7.7017950930777497</v>
      </c>
      <c r="BC751">
        <v>0.26400000000000001</v>
      </c>
    </row>
    <row r="752" spans="1:55" x14ac:dyDescent="0.25">
      <c r="A752">
        <v>15</v>
      </c>
      <c r="B752" t="s">
        <v>90</v>
      </c>
      <c r="C752">
        <v>2021</v>
      </c>
      <c r="D752" t="s">
        <v>91</v>
      </c>
      <c r="E752" s="3" t="s">
        <v>92</v>
      </c>
      <c r="F752" s="3" t="s">
        <v>93</v>
      </c>
      <c r="G752" s="1" t="s">
        <v>162</v>
      </c>
      <c r="H752" t="s">
        <v>24</v>
      </c>
      <c r="I752" t="s">
        <v>26</v>
      </c>
      <c r="J752" t="s">
        <v>94</v>
      </c>
      <c r="K752" t="s">
        <v>95</v>
      </c>
      <c r="L752" t="s">
        <v>29</v>
      </c>
      <c r="M752" t="s">
        <v>286</v>
      </c>
      <c r="N752" t="s">
        <v>262</v>
      </c>
      <c r="P752" t="s">
        <v>230</v>
      </c>
      <c r="Q752" t="s">
        <v>507</v>
      </c>
      <c r="R752" t="s">
        <v>75</v>
      </c>
      <c r="S752" t="s">
        <v>75</v>
      </c>
      <c r="T752" t="s">
        <v>250</v>
      </c>
      <c r="U752" t="s">
        <v>253</v>
      </c>
      <c r="V752" t="s">
        <v>40</v>
      </c>
      <c r="W752" t="s">
        <v>251</v>
      </c>
      <c r="Z752">
        <v>310</v>
      </c>
      <c r="AA752" t="s">
        <v>547</v>
      </c>
      <c r="AB752">
        <v>1</v>
      </c>
      <c r="AC752" t="s">
        <v>317</v>
      </c>
      <c r="AD752">
        <v>1</v>
      </c>
      <c r="AF752" t="str">
        <f t="shared" si="127"/>
        <v>disruptive</v>
      </c>
      <c r="AG752" t="str">
        <f t="shared" si="126"/>
        <v>disruptive</v>
      </c>
      <c r="AH752">
        <f t="shared" si="129"/>
        <v>21.319747805328799</v>
      </c>
      <c r="AI752">
        <f t="shared" si="113"/>
        <v>37.256793897835998</v>
      </c>
      <c r="AJ752">
        <f t="shared" si="130"/>
        <v>0</v>
      </c>
      <c r="AK752">
        <f t="shared" si="131"/>
        <v>1</v>
      </c>
      <c r="AL752">
        <f t="shared" si="114"/>
        <v>1</v>
      </c>
      <c r="AM752">
        <f t="shared" si="128"/>
        <v>1.0000000000000009E-3</v>
      </c>
      <c r="AN752">
        <v>-0.10266228678011401</v>
      </c>
      <c r="AO752">
        <v>0.277278084178946</v>
      </c>
      <c r="AP752">
        <v>0.999</v>
      </c>
      <c r="AQ752">
        <v>4300</v>
      </c>
      <c r="AR752">
        <v>2.0517718833799501</v>
      </c>
      <c r="AS752">
        <v>9.0750729771759406</v>
      </c>
      <c r="AT752">
        <v>-14.2890746783305</v>
      </c>
      <c r="AU752">
        <v>22.9056589581451</v>
      </c>
      <c r="AV752">
        <v>36.518618250730903</v>
      </c>
      <c r="AW752">
        <v>0.59799999999999998</v>
      </c>
      <c r="AX752">
        <v>10.659873902664399</v>
      </c>
      <c r="AY752">
        <v>18.628396948917999</v>
      </c>
      <c r="AZ752">
        <v>1.7110303655499599E-2</v>
      </c>
      <c r="BA752">
        <v>55.194043254057803</v>
      </c>
      <c r="BB752">
        <v>3.0817007858245602</v>
      </c>
      <c r="BC752">
        <v>1E-3</v>
      </c>
    </row>
    <row r="753" spans="1:55" x14ac:dyDescent="0.25">
      <c r="A753">
        <v>15</v>
      </c>
      <c r="B753" t="s">
        <v>90</v>
      </c>
      <c r="C753">
        <v>2021</v>
      </c>
      <c r="D753" t="s">
        <v>91</v>
      </c>
      <c r="E753" s="3" t="s">
        <v>92</v>
      </c>
      <c r="F753" s="3" t="s">
        <v>93</v>
      </c>
      <c r="G753" s="1" t="s">
        <v>162</v>
      </c>
      <c r="H753" t="s">
        <v>24</v>
      </c>
      <c r="I753" t="s">
        <v>26</v>
      </c>
      <c r="J753" t="s">
        <v>94</v>
      </c>
      <c r="K753" t="s">
        <v>95</v>
      </c>
      <c r="L753" t="s">
        <v>29</v>
      </c>
      <c r="M753" t="s">
        <v>286</v>
      </c>
      <c r="N753" t="s">
        <v>262</v>
      </c>
      <c r="P753" t="s">
        <v>230</v>
      </c>
      <c r="Q753" t="s">
        <v>507</v>
      </c>
      <c r="R753" t="s">
        <v>75</v>
      </c>
      <c r="S753" t="s">
        <v>75</v>
      </c>
      <c r="T753" t="s">
        <v>301</v>
      </c>
      <c r="U753" t="s">
        <v>302</v>
      </c>
      <c r="V753" t="s">
        <v>40</v>
      </c>
      <c r="W753" t="s">
        <v>251</v>
      </c>
      <c r="Z753">
        <v>311</v>
      </c>
      <c r="AA753" t="s">
        <v>547</v>
      </c>
      <c r="AB753">
        <v>1</v>
      </c>
      <c r="AC753" t="s">
        <v>317</v>
      </c>
      <c r="AD753">
        <v>1</v>
      </c>
      <c r="AF753" t="str">
        <f t="shared" si="127"/>
        <v>stabilising</v>
      </c>
      <c r="AG753" t="str">
        <f t="shared" si="126"/>
        <v>stabilising</v>
      </c>
      <c r="AH753">
        <f t="shared" si="129"/>
        <v>-8.7227077496688399E-2</v>
      </c>
      <c r="AI753">
        <f t="shared" si="113"/>
        <v>2.51355868556862E-2</v>
      </c>
      <c r="AJ753">
        <f t="shared" si="130"/>
        <v>0</v>
      </c>
      <c r="AK753">
        <f t="shared" si="131"/>
        <v>1</v>
      </c>
      <c r="AL753">
        <f t="shared" si="114"/>
        <v>1</v>
      </c>
      <c r="AM753">
        <f t="shared" si="128"/>
        <v>0</v>
      </c>
      <c r="AN753">
        <v>0.22319712683953999</v>
      </c>
      <c r="AO753">
        <v>1.1950746565375601</v>
      </c>
      <c r="AP753">
        <v>1</v>
      </c>
      <c r="AQ753">
        <v>2361</v>
      </c>
      <c r="AR753">
        <v>5.2819543404481903E-2</v>
      </c>
      <c r="AS753">
        <v>8.3158326521501597E-2</v>
      </c>
      <c r="AT753">
        <v>-6.4136177068576203E-2</v>
      </c>
      <c r="AU753">
        <v>0.17332406860077801</v>
      </c>
      <c r="AV753">
        <v>1.2588916833727399</v>
      </c>
      <c r="AW753">
        <v>0.85</v>
      </c>
      <c r="AX753">
        <v>-4.3613538748344199E-2</v>
      </c>
      <c r="AY753">
        <v>1.25677934278431E-2</v>
      </c>
      <c r="AZ753">
        <v>-6.7257941293064505E-2</v>
      </c>
      <c r="BA753">
        <v>-2.5636321253841701E-2</v>
      </c>
      <c r="BB753">
        <v>5.9939269968986997</v>
      </c>
      <c r="BC753">
        <v>1E-3</v>
      </c>
    </row>
    <row r="754" spans="1:55" x14ac:dyDescent="0.25">
      <c r="A754">
        <v>15</v>
      </c>
      <c r="B754" t="s">
        <v>90</v>
      </c>
      <c r="C754">
        <v>2021</v>
      </c>
      <c r="D754" t="s">
        <v>91</v>
      </c>
      <c r="E754" s="3" t="s">
        <v>92</v>
      </c>
      <c r="F754" s="3" t="s">
        <v>93</v>
      </c>
      <c r="G754" s="1" t="s">
        <v>162</v>
      </c>
      <c r="H754" t="s">
        <v>24</v>
      </c>
      <c r="I754" t="s">
        <v>26</v>
      </c>
      <c r="J754" t="s">
        <v>94</v>
      </c>
      <c r="K754" t="s">
        <v>95</v>
      </c>
      <c r="L754" t="s">
        <v>29</v>
      </c>
      <c r="M754" t="s">
        <v>286</v>
      </c>
      <c r="N754" t="s">
        <v>262</v>
      </c>
      <c r="P754" t="s">
        <v>230</v>
      </c>
      <c r="Q754" t="s">
        <v>507</v>
      </c>
      <c r="R754" t="s">
        <v>75</v>
      </c>
      <c r="S754" t="s">
        <v>75</v>
      </c>
      <c r="T754" t="s">
        <v>303</v>
      </c>
      <c r="U754" t="s">
        <v>304</v>
      </c>
      <c r="V754" t="s">
        <v>40</v>
      </c>
      <c r="W754" t="s">
        <v>251</v>
      </c>
      <c r="Z754">
        <v>312</v>
      </c>
      <c r="AA754" t="s">
        <v>547</v>
      </c>
      <c r="AB754">
        <v>1</v>
      </c>
      <c r="AC754" t="s">
        <v>317</v>
      </c>
      <c r="AD754">
        <v>1</v>
      </c>
      <c r="AF754" t="str">
        <f t="shared" si="127"/>
        <v>not in range</v>
      </c>
      <c r="AG754" t="str">
        <f t="shared" si="126"/>
        <v>stabilising</v>
      </c>
      <c r="AH754">
        <f t="shared" si="129"/>
        <v>-0.10432065167993761</v>
      </c>
      <c r="AI754">
        <f t="shared" si="113"/>
        <v>8.4836476917870204E-2</v>
      </c>
      <c r="AJ754">
        <f t="shared" si="130"/>
        <v>0</v>
      </c>
      <c r="AK754">
        <f t="shared" si="131"/>
        <v>1</v>
      </c>
      <c r="AL754">
        <f t="shared" si="114"/>
        <v>0</v>
      </c>
      <c r="AM754">
        <f t="shared" si="128"/>
        <v>0.31399999999999995</v>
      </c>
      <c r="AN754">
        <v>-1.45041354546334</v>
      </c>
      <c r="AO754">
        <v>4.5799842281317504</v>
      </c>
      <c r="AP754">
        <v>0.68600000000000005</v>
      </c>
      <c r="AQ754">
        <v>2361</v>
      </c>
      <c r="AR754">
        <v>-8.6341623309614396E-2</v>
      </c>
      <c r="AS754">
        <v>3.4147120580282797E-2</v>
      </c>
      <c r="AT754">
        <v>-0.12668726796982799</v>
      </c>
      <c r="AU754">
        <v>7.3572539258748302E-3</v>
      </c>
      <c r="AV754">
        <v>5.7793929614399397</v>
      </c>
      <c r="AW754">
        <v>0.14399999999999999</v>
      </c>
      <c r="AX754">
        <v>-5.2160325839968803E-2</v>
      </c>
      <c r="AY754">
        <v>4.2418238458935102E-2</v>
      </c>
      <c r="AZ754">
        <v>-0.125887790774868</v>
      </c>
      <c r="BA754">
        <v>-4.3740119217545699E-3</v>
      </c>
      <c r="BB754">
        <v>1.1875065329415799</v>
      </c>
      <c r="BC754">
        <v>1E-3</v>
      </c>
    </row>
    <row r="755" spans="1:55" x14ac:dyDescent="0.25">
      <c r="A755">
        <v>15</v>
      </c>
      <c r="B755" t="s">
        <v>90</v>
      </c>
      <c r="C755">
        <v>2021</v>
      </c>
      <c r="D755" t="s">
        <v>91</v>
      </c>
      <c r="E755" s="3" t="s">
        <v>92</v>
      </c>
      <c r="F755" s="3" t="s">
        <v>93</v>
      </c>
      <c r="G755" s="1" t="s">
        <v>162</v>
      </c>
      <c r="H755" t="s">
        <v>24</v>
      </c>
      <c r="I755" t="s">
        <v>26</v>
      </c>
      <c r="J755" t="s">
        <v>94</v>
      </c>
      <c r="K755" t="s">
        <v>95</v>
      </c>
      <c r="L755" t="s">
        <v>29</v>
      </c>
      <c r="M755" t="s">
        <v>287</v>
      </c>
      <c r="N755" t="s">
        <v>262</v>
      </c>
      <c r="P755" t="s">
        <v>230</v>
      </c>
      <c r="Q755" t="s">
        <v>507</v>
      </c>
      <c r="R755" t="s">
        <v>75</v>
      </c>
      <c r="S755" t="s">
        <v>75</v>
      </c>
      <c r="T755" t="s">
        <v>299</v>
      </c>
      <c r="U755" t="s">
        <v>305</v>
      </c>
      <c r="V755" t="s">
        <v>40</v>
      </c>
      <c r="W755" t="s">
        <v>251</v>
      </c>
      <c r="Z755">
        <v>313</v>
      </c>
      <c r="AA755" t="s">
        <v>547</v>
      </c>
      <c r="AB755">
        <v>1</v>
      </c>
      <c r="AC755" t="s">
        <v>317</v>
      </c>
      <c r="AD755">
        <v>1</v>
      </c>
      <c r="AF755" t="str">
        <f t="shared" si="127"/>
        <v>disruptive</v>
      </c>
      <c r="AG755" t="str">
        <f t="shared" si="126"/>
        <v>disruptive</v>
      </c>
      <c r="AH755">
        <f t="shared" si="129"/>
        <v>18986.318392561061</v>
      </c>
      <c r="AI755">
        <f t="shared" si="113"/>
        <v>46153.271237410001</v>
      </c>
      <c r="AJ755">
        <f t="shared" si="130"/>
        <v>1</v>
      </c>
      <c r="AK755">
        <f t="shared" si="131"/>
        <v>1</v>
      </c>
      <c r="AL755">
        <f t="shared" si="114"/>
        <v>1</v>
      </c>
      <c r="AM755">
        <f t="shared" si="128"/>
        <v>1.7000000000000015E-2</v>
      </c>
      <c r="AN755">
        <v>-0.49258955998707199</v>
      </c>
      <c r="AO755">
        <v>1.5821661826428599</v>
      </c>
      <c r="AP755">
        <v>0.98299999999999998</v>
      </c>
      <c r="AQ755">
        <v>1546</v>
      </c>
      <c r="AR755">
        <v>8398.82667878539</v>
      </c>
      <c r="AS755">
        <v>20724.684470335</v>
      </c>
      <c r="AT755">
        <v>-395.13287154730602</v>
      </c>
      <c r="AU755">
        <v>58354.6096324951</v>
      </c>
      <c r="AV755">
        <v>4.65027447877765</v>
      </c>
      <c r="AW755">
        <v>4.8000000000000001E-2</v>
      </c>
      <c r="AX755">
        <v>9493.1591962805305</v>
      </c>
      <c r="AY755">
        <v>23076.635618705001</v>
      </c>
      <c r="AZ755">
        <v>-314.89074878571802</v>
      </c>
      <c r="BA755">
        <v>66859.445470602906</v>
      </c>
      <c r="BB755">
        <v>6.5352015415740201</v>
      </c>
      <c r="BC755">
        <v>1.2E-2</v>
      </c>
    </row>
    <row r="756" spans="1:55" x14ac:dyDescent="0.25">
      <c r="A756">
        <v>15</v>
      </c>
      <c r="B756" t="s">
        <v>90</v>
      </c>
      <c r="C756">
        <v>2021</v>
      </c>
      <c r="D756" t="s">
        <v>91</v>
      </c>
      <c r="E756" s="3" t="s">
        <v>92</v>
      </c>
      <c r="F756" s="3" t="s">
        <v>93</v>
      </c>
      <c r="G756" s="1" t="s">
        <v>162</v>
      </c>
      <c r="H756" t="s">
        <v>24</v>
      </c>
      <c r="I756" t="s">
        <v>26</v>
      </c>
      <c r="J756" t="s">
        <v>94</v>
      </c>
      <c r="K756" t="s">
        <v>95</v>
      </c>
      <c r="L756" t="s">
        <v>29</v>
      </c>
      <c r="M756" t="s">
        <v>287</v>
      </c>
      <c r="N756" t="s">
        <v>262</v>
      </c>
      <c r="P756" t="s">
        <v>230</v>
      </c>
      <c r="Q756" t="s">
        <v>507</v>
      </c>
      <c r="R756" t="s">
        <v>75</v>
      </c>
      <c r="S756" t="s">
        <v>75</v>
      </c>
      <c r="T756" t="s">
        <v>300</v>
      </c>
      <c r="U756" t="s">
        <v>306</v>
      </c>
      <c r="V756" t="s">
        <v>40</v>
      </c>
      <c r="W756" t="s">
        <v>251</v>
      </c>
      <c r="Z756">
        <v>314</v>
      </c>
      <c r="AA756" t="s">
        <v>547</v>
      </c>
      <c r="AB756">
        <v>1</v>
      </c>
      <c r="AC756" t="s">
        <v>317</v>
      </c>
      <c r="AD756">
        <v>1</v>
      </c>
      <c r="AF756" t="str">
        <f t="shared" si="127"/>
        <v>NA</v>
      </c>
      <c r="AG756" t="str">
        <f t="shared" si="126"/>
        <v>NA</v>
      </c>
      <c r="AH756" t="str">
        <f t="shared" si="129"/>
        <v>NA</v>
      </c>
      <c r="AI756" t="str">
        <f t="shared" si="113"/>
        <v>NA</v>
      </c>
      <c r="AJ756">
        <f t="shared" si="130"/>
        <v>0</v>
      </c>
      <c r="AK756">
        <f t="shared" si="131"/>
        <v>0</v>
      </c>
      <c r="AL756">
        <f t="shared" si="114"/>
        <v>0</v>
      </c>
      <c r="AM756">
        <f t="shared" si="128"/>
        <v>0.10599999999999998</v>
      </c>
      <c r="AN756">
        <v>0.496006006491578</v>
      </c>
      <c r="AO756">
        <v>14.8852686281404</v>
      </c>
      <c r="AP756">
        <v>0.89400000000000002</v>
      </c>
      <c r="AQ756">
        <v>2340</v>
      </c>
      <c r="AR756">
        <v>4217.4178995798702</v>
      </c>
      <c r="AS756">
        <v>11856.486590554499</v>
      </c>
      <c r="AT756">
        <v>-14721.7822298844</v>
      </c>
      <c r="AU756">
        <v>35235.364906123403</v>
      </c>
      <c r="AV756">
        <v>17.395013380037302</v>
      </c>
      <c r="AW756">
        <v>0.42799999999999999</v>
      </c>
      <c r="AX756">
        <v>-3903.7350012885499</v>
      </c>
      <c r="AY756">
        <v>8353.5856554608708</v>
      </c>
      <c r="AZ756">
        <v>-25309.4152606276</v>
      </c>
      <c r="BA756">
        <v>6838.9354500562204</v>
      </c>
      <c r="BB756">
        <v>6.7273664351039404</v>
      </c>
      <c r="BC756">
        <v>0.28199999999999997</v>
      </c>
    </row>
    <row r="757" spans="1:55" x14ac:dyDescent="0.25">
      <c r="A757">
        <v>15</v>
      </c>
      <c r="B757" t="s">
        <v>90</v>
      </c>
      <c r="C757">
        <v>2021</v>
      </c>
      <c r="D757" t="s">
        <v>91</v>
      </c>
      <c r="E757" s="3" t="s">
        <v>92</v>
      </c>
      <c r="F757" s="3" t="s">
        <v>93</v>
      </c>
      <c r="G757" s="1" t="s">
        <v>162</v>
      </c>
      <c r="H757" t="s">
        <v>24</v>
      </c>
      <c r="I757" t="s">
        <v>26</v>
      </c>
      <c r="J757" t="s">
        <v>94</v>
      </c>
      <c r="K757" t="s">
        <v>95</v>
      </c>
      <c r="L757" t="s">
        <v>29</v>
      </c>
      <c r="M757" t="s">
        <v>287</v>
      </c>
      <c r="N757" t="s">
        <v>262</v>
      </c>
      <c r="P757" t="s">
        <v>230</v>
      </c>
      <c r="Q757" t="s">
        <v>507</v>
      </c>
      <c r="R757" t="s">
        <v>75</v>
      </c>
      <c r="S757" t="s">
        <v>75</v>
      </c>
      <c r="T757" t="s">
        <v>250</v>
      </c>
      <c r="U757" t="s">
        <v>253</v>
      </c>
      <c r="V757" t="s">
        <v>40</v>
      </c>
      <c r="W757" t="s">
        <v>251</v>
      </c>
      <c r="Z757">
        <v>315</v>
      </c>
      <c r="AA757" t="s">
        <v>547</v>
      </c>
      <c r="AB757">
        <v>1</v>
      </c>
      <c r="AC757" t="s">
        <v>317</v>
      </c>
      <c r="AD757">
        <v>1</v>
      </c>
      <c r="AF757" t="str">
        <f t="shared" si="127"/>
        <v>disruptive</v>
      </c>
      <c r="AG757" t="str">
        <f t="shared" si="126"/>
        <v>disruptive</v>
      </c>
      <c r="AH757">
        <f t="shared" si="129"/>
        <v>3.0348229828656601</v>
      </c>
      <c r="AI757">
        <f t="shared" si="113"/>
        <v>2.7320616319864</v>
      </c>
      <c r="AJ757">
        <f t="shared" si="130"/>
        <v>0</v>
      </c>
      <c r="AK757">
        <f t="shared" si="131"/>
        <v>1</v>
      </c>
      <c r="AL757">
        <f t="shared" si="114"/>
        <v>1</v>
      </c>
      <c r="AM757">
        <f t="shared" si="128"/>
        <v>2.0000000000000018E-3</v>
      </c>
      <c r="AN757">
        <v>-0.115430871893637</v>
      </c>
      <c r="AO757">
        <v>0.37431181325157797</v>
      </c>
      <c r="AP757">
        <v>0.998</v>
      </c>
      <c r="AQ757">
        <v>4300</v>
      </c>
      <c r="AR757">
        <v>0.31997096252479601</v>
      </c>
      <c r="AS757">
        <v>0.84493950229567905</v>
      </c>
      <c r="AT757">
        <v>-1.36752969540248</v>
      </c>
      <c r="AU757">
        <v>2.4222023928841701</v>
      </c>
      <c r="AV757">
        <v>125.594376971714</v>
      </c>
      <c r="AW757">
        <v>0.56999999999999995</v>
      </c>
      <c r="AX757">
        <v>1.5174114914328301</v>
      </c>
      <c r="AY757">
        <v>1.3660308159932</v>
      </c>
      <c r="AZ757">
        <v>6.6011748858727501E-2</v>
      </c>
      <c r="BA757">
        <v>3.9895448191382501</v>
      </c>
      <c r="BB757">
        <v>2.88217979416673</v>
      </c>
      <c r="BC757">
        <v>2E-3</v>
      </c>
    </row>
    <row r="758" spans="1:55" x14ac:dyDescent="0.25">
      <c r="A758">
        <v>15</v>
      </c>
      <c r="B758" t="s">
        <v>90</v>
      </c>
      <c r="C758">
        <v>2021</v>
      </c>
      <c r="D758" t="s">
        <v>91</v>
      </c>
      <c r="E758" s="3" t="s">
        <v>92</v>
      </c>
      <c r="F758" s="3" t="s">
        <v>93</v>
      </c>
      <c r="G758" s="1" t="s">
        <v>162</v>
      </c>
      <c r="H758" t="s">
        <v>24</v>
      </c>
      <c r="I758" t="s">
        <v>26</v>
      </c>
      <c r="J758" t="s">
        <v>94</v>
      </c>
      <c r="K758" t="s">
        <v>95</v>
      </c>
      <c r="L758" t="s">
        <v>29</v>
      </c>
      <c r="M758" t="s">
        <v>287</v>
      </c>
      <c r="N758" t="s">
        <v>262</v>
      </c>
      <c r="P758" t="s">
        <v>230</v>
      </c>
      <c r="Q758" t="s">
        <v>507</v>
      </c>
      <c r="R758" t="s">
        <v>75</v>
      </c>
      <c r="S758" t="s">
        <v>75</v>
      </c>
      <c r="T758" t="s">
        <v>301</v>
      </c>
      <c r="U758" t="s">
        <v>302</v>
      </c>
      <c r="V758" t="s">
        <v>40</v>
      </c>
      <c r="W758" t="s">
        <v>251</v>
      </c>
      <c r="Z758">
        <v>316</v>
      </c>
      <c r="AA758" t="s">
        <v>547</v>
      </c>
      <c r="AB758">
        <v>1</v>
      </c>
      <c r="AC758" t="s">
        <v>317</v>
      </c>
      <c r="AD758">
        <v>1</v>
      </c>
      <c r="AF758" t="str">
        <f t="shared" si="127"/>
        <v>negative directional</v>
      </c>
      <c r="AG758" t="str">
        <f t="shared" si="126"/>
        <v>negative directional</v>
      </c>
      <c r="AH758">
        <f t="shared" si="129"/>
        <v>-8.4699248599713103E-2</v>
      </c>
      <c r="AI758">
        <f t="shared" si="113"/>
        <v>3.6548456396861197E-2</v>
      </c>
      <c r="AJ758">
        <f t="shared" si="130"/>
        <v>1</v>
      </c>
      <c r="AK758">
        <f t="shared" si="131"/>
        <v>0</v>
      </c>
      <c r="AL758">
        <f t="shared" si="114"/>
        <v>0</v>
      </c>
      <c r="AM758">
        <f t="shared" si="128"/>
        <v>0.29900000000000004</v>
      </c>
      <c r="AN758">
        <v>-2.2131761333734001</v>
      </c>
      <c r="AO758">
        <v>3.89771949451419</v>
      </c>
      <c r="AP758">
        <v>0.70099999999999996</v>
      </c>
      <c r="AQ758">
        <v>2361</v>
      </c>
      <c r="AR758">
        <v>-8.4699248599713103E-2</v>
      </c>
      <c r="AS758">
        <v>3.6548456396861197E-2</v>
      </c>
      <c r="AT758">
        <v>-0.12093255111540201</v>
      </c>
      <c r="AU758">
        <v>-5.2084921044297499E-3</v>
      </c>
      <c r="AV758">
        <v>1.5724425843349801</v>
      </c>
      <c r="AW758">
        <v>4.0000000000000001E-3</v>
      </c>
      <c r="AX758">
        <v>-1.8025432503230701E-2</v>
      </c>
      <c r="AY758">
        <v>1.0064186037402501E-2</v>
      </c>
      <c r="AZ758">
        <v>-3.5079287943517598E-2</v>
      </c>
      <c r="BA758">
        <v>2.7537459682207598E-3</v>
      </c>
      <c r="BB758">
        <v>3.4041367494070598</v>
      </c>
      <c r="BC758">
        <v>0.16</v>
      </c>
    </row>
    <row r="759" spans="1:55" x14ac:dyDescent="0.25">
      <c r="A759">
        <v>15</v>
      </c>
      <c r="B759" t="s">
        <v>90</v>
      </c>
      <c r="C759">
        <v>2021</v>
      </c>
      <c r="D759" t="s">
        <v>91</v>
      </c>
      <c r="E759" s="3" t="s">
        <v>92</v>
      </c>
      <c r="F759" s="3" t="s">
        <v>93</v>
      </c>
      <c r="G759" s="1" t="s">
        <v>162</v>
      </c>
      <c r="H759" t="s">
        <v>24</v>
      </c>
      <c r="I759" t="s">
        <v>26</v>
      </c>
      <c r="J759" t="s">
        <v>94</v>
      </c>
      <c r="K759" t="s">
        <v>95</v>
      </c>
      <c r="L759" t="s">
        <v>29</v>
      </c>
      <c r="M759" t="s">
        <v>287</v>
      </c>
      <c r="N759" t="s">
        <v>262</v>
      </c>
      <c r="P759" t="s">
        <v>230</v>
      </c>
      <c r="Q759" t="s">
        <v>507</v>
      </c>
      <c r="R759" t="s">
        <v>75</v>
      </c>
      <c r="S759" t="s">
        <v>75</v>
      </c>
      <c r="T759" t="s">
        <v>303</v>
      </c>
      <c r="U759" t="s">
        <v>304</v>
      </c>
      <c r="V759" t="s">
        <v>40</v>
      </c>
      <c r="W759" t="s">
        <v>251</v>
      </c>
      <c r="Z759">
        <v>317</v>
      </c>
      <c r="AA759" t="s">
        <v>547</v>
      </c>
      <c r="AB759">
        <v>1</v>
      </c>
      <c r="AC759" t="s">
        <v>317</v>
      </c>
      <c r="AD759">
        <v>1</v>
      </c>
      <c r="AF759" t="str">
        <f t="shared" si="127"/>
        <v>negative directional</v>
      </c>
      <c r="AG759" t="str">
        <f t="shared" si="126"/>
        <v>negative directional</v>
      </c>
      <c r="AH759">
        <f t="shared" si="129"/>
        <v>-2.69850844080953E-2</v>
      </c>
      <c r="AI759">
        <f t="shared" si="113"/>
        <v>6.3349920818987103E-3</v>
      </c>
      <c r="AJ759">
        <f t="shared" si="130"/>
        <v>1</v>
      </c>
      <c r="AK759">
        <f t="shared" si="131"/>
        <v>0</v>
      </c>
      <c r="AL759">
        <f t="shared" si="114"/>
        <v>0</v>
      </c>
      <c r="AM759">
        <f t="shared" si="128"/>
        <v>0.90500000000000003</v>
      </c>
      <c r="AN759">
        <v>3.3660566338623199</v>
      </c>
      <c r="AO759">
        <v>228.14210215013901</v>
      </c>
      <c r="AP759">
        <v>9.5000000000000001E-2</v>
      </c>
      <c r="AQ759">
        <v>2361</v>
      </c>
      <c r="AR759">
        <v>-2.69850844080953E-2</v>
      </c>
      <c r="AS759">
        <v>6.3349920818987103E-3</v>
      </c>
      <c r="AT759">
        <v>-4.4359005973092301E-2</v>
      </c>
      <c r="AU759">
        <v>-1.7955501272808799E-2</v>
      </c>
      <c r="AV759">
        <v>4.0165333048937502</v>
      </c>
      <c r="AW759">
        <v>1E-3</v>
      </c>
      <c r="AX759">
        <v>1.3416451138967E-3</v>
      </c>
      <c r="AY759">
        <v>2.9818327463127601E-3</v>
      </c>
      <c r="AZ759">
        <v>-5.4252293193712796E-3</v>
      </c>
      <c r="BA759">
        <v>7.1442675834987304E-3</v>
      </c>
      <c r="BB759">
        <v>5.8447575945949</v>
      </c>
      <c r="BC759">
        <v>0.68600000000000005</v>
      </c>
    </row>
    <row r="760" spans="1:55" x14ac:dyDescent="0.25">
      <c r="A760">
        <v>15</v>
      </c>
      <c r="B760" t="s">
        <v>90</v>
      </c>
      <c r="C760">
        <v>2021</v>
      </c>
      <c r="D760" t="s">
        <v>91</v>
      </c>
      <c r="E760" s="3" t="s">
        <v>92</v>
      </c>
      <c r="F760" s="3" t="s">
        <v>93</v>
      </c>
      <c r="G760" s="1" t="s">
        <v>162</v>
      </c>
      <c r="H760" t="s">
        <v>24</v>
      </c>
      <c r="I760" t="s">
        <v>26</v>
      </c>
      <c r="J760" t="s">
        <v>94</v>
      </c>
      <c r="K760" t="s">
        <v>95</v>
      </c>
      <c r="L760" t="s">
        <v>29</v>
      </c>
      <c r="M760" t="s">
        <v>288</v>
      </c>
      <c r="N760" t="s">
        <v>262</v>
      </c>
      <c r="P760" t="s">
        <v>230</v>
      </c>
      <c r="Q760" t="s">
        <v>507</v>
      </c>
      <c r="R760" t="s">
        <v>75</v>
      </c>
      <c r="S760" t="s">
        <v>75</v>
      </c>
      <c r="T760" t="s">
        <v>299</v>
      </c>
      <c r="U760" t="s">
        <v>305</v>
      </c>
      <c r="V760" t="s">
        <v>40</v>
      </c>
      <c r="W760" t="s">
        <v>251</v>
      </c>
      <c r="Z760">
        <v>318</v>
      </c>
      <c r="AA760" t="s">
        <v>547</v>
      </c>
      <c r="AB760">
        <v>1</v>
      </c>
      <c r="AC760" t="s">
        <v>317</v>
      </c>
      <c r="AD760">
        <v>1</v>
      </c>
      <c r="AF760" t="str">
        <f t="shared" si="127"/>
        <v>disruptive</v>
      </c>
      <c r="AG760" t="str">
        <f t="shared" si="126"/>
        <v>disruptive</v>
      </c>
      <c r="AH760">
        <f t="shared" si="129"/>
        <v>22462.143710881399</v>
      </c>
      <c r="AI760">
        <f t="shared" si="113"/>
        <v>44494.4718424452</v>
      </c>
      <c r="AJ760">
        <f t="shared" si="130"/>
        <v>1</v>
      </c>
      <c r="AK760">
        <f t="shared" si="131"/>
        <v>1</v>
      </c>
      <c r="AL760">
        <f t="shared" si="114"/>
        <v>1</v>
      </c>
      <c r="AM760">
        <f t="shared" si="128"/>
        <v>1.9000000000000017E-2</v>
      </c>
      <c r="AN760">
        <v>-0.50796990524695196</v>
      </c>
      <c r="AO760">
        <v>1.9957493268798201</v>
      </c>
      <c r="AP760">
        <v>0.98099999999999998</v>
      </c>
      <c r="AQ760">
        <v>1546</v>
      </c>
      <c r="AR760">
        <v>10350.799571425499</v>
      </c>
      <c r="AS760">
        <v>20958.269040652402</v>
      </c>
      <c r="AT760">
        <v>-750.19799071368504</v>
      </c>
      <c r="AU760">
        <v>61274.739571497703</v>
      </c>
      <c r="AV760">
        <v>1.7961069265518701</v>
      </c>
      <c r="AW760">
        <v>4.3999999999999997E-2</v>
      </c>
      <c r="AX760">
        <v>11231.071855440699</v>
      </c>
      <c r="AY760">
        <v>22247.2359212226</v>
      </c>
      <c r="AZ760">
        <v>-9.3645307541446492</v>
      </c>
      <c r="BA760">
        <v>63285.258770668697</v>
      </c>
      <c r="BB760">
        <v>3.26993178851454</v>
      </c>
      <c r="BC760">
        <v>4.0000000000000001E-3</v>
      </c>
    </row>
    <row r="761" spans="1:55" x14ac:dyDescent="0.25">
      <c r="A761">
        <v>15</v>
      </c>
      <c r="B761" t="s">
        <v>90</v>
      </c>
      <c r="C761">
        <v>2021</v>
      </c>
      <c r="D761" t="s">
        <v>91</v>
      </c>
      <c r="E761" s="3" t="s">
        <v>92</v>
      </c>
      <c r="F761" s="3" t="s">
        <v>93</v>
      </c>
      <c r="G761" s="1" t="s">
        <v>162</v>
      </c>
      <c r="H761" t="s">
        <v>24</v>
      </c>
      <c r="I761" t="s">
        <v>26</v>
      </c>
      <c r="J761" t="s">
        <v>94</v>
      </c>
      <c r="K761" t="s">
        <v>95</v>
      </c>
      <c r="L761" t="s">
        <v>29</v>
      </c>
      <c r="M761" t="s">
        <v>288</v>
      </c>
      <c r="N761" t="s">
        <v>262</v>
      </c>
      <c r="P761" t="s">
        <v>230</v>
      </c>
      <c r="Q761" t="s">
        <v>507</v>
      </c>
      <c r="R761" t="s">
        <v>75</v>
      </c>
      <c r="S761" t="s">
        <v>75</v>
      </c>
      <c r="T761" t="s">
        <v>300</v>
      </c>
      <c r="U761" t="s">
        <v>306</v>
      </c>
      <c r="V761" t="s">
        <v>40</v>
      </c>
      <c r="W761" t="s">
        <v>251</v>
      </c>
      <c r="Z761">
        <v>319</v>
      </c>
      <c r="AA761" t="s">
        <v>547</v>
      </c>
      <c r="AB761">
        <v>1</v>
      </c>
      <c r="AC761" t="s">
        <v>317</v>
      </c>
      <c r="AD761">
        <v>1</v>
      </c>
      <c r="AF761" t="str">
        <f t="shared" si="127"/>
        <v>NA</v>
      </c>
      <c r="AG761" t="str">
        <f t="shared" si="126"/>
        <v>NA</v>
      </c>
      <c r="AH761" t="str">
        <f t="shared" si="129"/>
        <v>NA</v>
      </c>
      <c r="AI761" t="str">
        <f t="shared" si="113"/>
        <v>NA</v>
      </c>
      <c r="AJ761">
        <f t="shared" si="130"/>
        <v>0</v>
      </c>
      <c r="AK761">
        <f t="shared" si="131"/>
        <v>0</v>
      </c>
      <c r="AL761">
        <f t="shared" si="114"/>
        <v>0</v>
      </c>
      <c r="AM761">
        <f t="shared" si="128"/>
        <v>0.10699999999999998</v>
      </c>
      <c r="AN761">
        <v>0.49485423939238699</v>
      </c>
      <c r="AO761">
        <v>19.751321104440599</v>
      </c>
      <c r="AP761">
        <v>0.89300000000000002</v>
      </c>
      <c r="AQ761">
        <v>2340</v>
      </c>
      <c r="AR761">
        <v>10.5445169129165</v>
      </c>
      <c r="AS761">
        <v>18.876236721219101</v>
      </c>
      <c r="AT761">
        <v>-15.358089985776999</v>
      </c>
      <c r="AU761">
        <v>56.202070640793004</v>
      </c>
      <c r="AV761">
        <v>13.2224746420956</v>
      </c>
      <c r="AW761">
        <v>0.436</v>
      </c>
      <c r="AX761">
        <v>-7.9664450378569702</v>
      </c>
      <c r="AY761">
        <v>12.357103894026199</v>
      </c>
      <c r="AZ761">
        <v>-37.451599668907903</v>
      </c>
      <c r="BA761">
        <v>6.9854740173177596</v>
      </c>
      <c r="BB761">
        <v>7.2145364197677804</v>
      </c>
      <c r="BC761">
        <v>0.26400000000000001</v>
      </c>
    </row>
    <row r="762" spans="1:55" x14ac:dyDescent="0.25">
      <c r="A762">
        <v>15</v>
      </c>
      <c r="B762" t="s">
        <v>90</v>
      </c>
      <c r="C762">
        <v>2021</v>
      </c>
      <c r="D762" t="s">
        <v>91</v>
      </c>
      <c r="E762" s="3" t="s">
        <v>92</v>
      </c>
      <c r="F762" s="3" t="s">
        <v>93</v>
      </c>
      <c r="G762" s="1" t="s">
        <v>162</v>
      </c>
      <c r="H762" t="s">
        <v>24</v>
      </c>
      <c r="I762" t="s">
        <v>26</v>
      </c>
      <c r="J762" t="s">
        <v>94</v>
      </c>
      <c r="K762" t="s">
        <v>95</v>
      </c>
      <c r="L762" t="s">
        <v>29</v>
      </c>
      <c r="M762" t="s">
        <v>288</v>
      </c>
      <c r="N762" t="s">
        <v>262</v>
      </c>
      <c r="P762" t="s">
        <v>230</v>
      </c>
      <c r="Q762" t="s">
        <v>507</v>
      </c>
      <c r="R762" t="s">
        <v>75</v>
      </c>
      <c r="S762" t="s">
        <v>75</v>
      </c>
      <c r="T762" t="s">
        <v>250</v>
      </c>
      <c r="U762" t="s">
        <v>253</v>
      </c>
      <c r="V762" t="s">
        <v>40</v>
      </c>
      <c r="W762" t="s">
        <v>251</v>
      </c>
      <c r="Z762">
        <v>320</v>
      </c>
      <c r="AA762" t="s">
        <v>547</v>
      </c>
      <c r="AB762">
        <v>1</v>
      </c>
      <c r="AC762" t="s">
        <v>317</v>
      </c>
      <c r="AD762">
        <v>1</v>
      </c>
      <c r="AF762" t="str">
        <f t="shared" si="127"/>
        <v>disruptive</v>
      </c>
      <c r="AG762" t="str">
        <f t="shared" si="126"/>
        <v>disruptive</v>
      </c>
      <c r="AH762">
        <f t="shared" si="129"/>
        <v>4.1112506408632203</v>
      </c>
      <c r="AI762">
        <f t="shared" si="113"/>
        <v>4.5035591794010399</v>
      </c>
      <c r="AJ762">
        <f t="shared" si="130"/>
        <v>0</v>
      </c>
      <c r="AK762">
        <f t="shared" si="131"/>
        <v>1</v>
      </c>
      <c r="AL762">
        <f t="shared" si="114"/>
        <v>1</v>
      </c>
      <c r="AM762">
        <f t="shared" si="128"/>
        <v>0</v>
      </c>
      <c r="AN762">
        <v>-0.111626218943886</v>
      </c>
      <c r="AO762">
        <v>0.275800719591966</v>
      </c>
      <c r="AP762">
        <v>1</v>
      </c>
      <c r="AQ762">
        <v>4300</v>
      </c>
      <c r="AR762">
        <v>0.40623146082349898</v>
      </c>
      <c r="AS762">
        <v>1.2857921482436701</v>
      </c>
      <c r="AT762">
        <v>-1.7783851471322101</v>
      </c>
      <c r="AU762">
        <v>3.38980893630651</v>
      </c>
      <c r="AV762">
        <v>104.813201223696</v>
      </c>
      <c r="AW762">
        <v>0.66400000000000003</v>
      </c>
      <c r="AX762">
        <v>2.0556253204316102</v>
      </c>
      <c r="AY762">
        <v>2.2517795897005199</v>
      </c>
      <c r="AZ762">
        <v>3.7206052418696303E-2</v>
      </c>
      <c r="BA762">
        <v>6.7966170728614097</v>
      </c>
      <c r="BB762">
        <v>3.5069927222851298</v>
      </c>
      <c r="BC762">
        <v>1E-3</v>
      </c>
    </row>
    <row r="763" spans="1:55" x14ac:dyDescent="0.25">
      <c r="A763">
        <v>15</v>
      </c>
      <c r="B763" t="s">
        <v>90</v>
      </c>
      <c r="C763">
        <v>2021</v>
      </c>
      <c r="D763" t="s">
        <v>91</v>
      </c>
      <c r="E763" s="3" t="s">
        <v>92</v>
      </c>
      <c r="F763" s="3" t="s">
        <v>93</v>
      </c>
      <c r="G763" s="1" t="s">
        <v>162</v>
      </c>
      <c r="H763" t="s">
        <v>24</v>
      </c>
      <c r="I763" t="s">
        <v>26</v>
      </c>
      <c r="J763" t="s">
        <v>94</v>
      </c>
      <c r="K763" t="s">
        <v>95</v>
      </c>
      <c r="L763" t="s">
        <v>29</v>
      </c>
      <c r="M763" t="s">
        <v>288</v>
      </c>
      <c r="N763" t="s">
        <v>262</v>
      </c>
      <c r="P763" t="s">
        <v>230</v>
      </c>
      <c r="Q763" t="s">
        <v>507</v>
      </c>
      <c r="R763" t="s">
        <v>75</v>
      </c>
      <c r="S763" t="s">
        <v>75</v>
      </c>
      <c r="T763" t="s">
        <v>301</v>
      </c>
      <c r="U763" t="s">
        <v>302</v>
      </c>
      <c r="V763" t="s">
        <v>40</v>
      </c>
      <c r="W763" t="s">
        <v>251</v>
      </c>
      <c r="Z763">
        <v>321</v>
      </c>
      <c r="AA763" t="s">
        <v>547</v>
      </c>
      <c r="AB763">
        <v>1</v>
      </c>
      <c r="AC763" t="s">
        <v>317</v>
      </c>
      <c r="AD763">
        <v>1</v>
      </c>
      <c r="AF763" t="str">
        <f t="shared" si="127"/>
        <v>positive directional</v>
      </c>
      <c r="AG763" t="str">
        <f t="shared" si="126"/>
        <v>stabilising</v>
      </c>
      <c r="AH763">
        <f t="shared" si="129"/>
        <v>8.5075809022145593E-2</v>
      </c>
      <c r="AI763">
        <f t="shared" si="113"/>
        <v>6.7175040038312903E-3</v>
      </c>
      <c r="AJ763">
        <f t="shared" si="130"/>
        <v>1</v>
      </c>
      <c r="AK763">
        <f t="shared" si="131"/>
        <v>1</v>
      </c>
      <c r="AL763">
        <f t="shared" si="114"/>
        <v>0</v>
      </c>
      <c r="AM763">
        <f t="shared" si="128"/>
        <v>0.82800000000000007</v>
      </c>
      <c r="AN763">
        <v>5.5326274865648397</v>
      </c>
      <c r="AO763">
        <v>1.3582607927016099</v>
      </c>
      <c r="AP763">
        <v>0.17199999999999999</v>
      </c>
      <c r="AQ763">
        <v>2361</v>
      </c>
      <c r="AR763">
        <v>8.5075809022145593E-2</v>
      </c>
      <c r="AS763">
        <v>6.7175040038312903E-3</v>
      </c>
      <c r="AT763">
        <v>7.2833884682040703E-2</v>
      </c>
      <c r="AU763">
        <v>9.1393785725813401E-2</v>
      </c>
      <c r="AV763">
        <v>2.12364287883049</v>
      </c>
      <c r="AW763">
        <v>1E-3</v>
      </c>
      <c r="AX763">
        <v>-9.6878356264737397E-3</v>
      </c>
      <c r="AY763">
        <v>3.11194903981089E-3</v>
      </c>
      <c r="AZ763">
        <v>-1.69696165357891E-2</v>
      </c>
      <c r="BA763">
        <v>-7.3799511083052502E-3</v>
      </c>
      <c r="BB763">
        <v>7.7695228702103698</v>
      </c>
      <c r="BC763">
        <v>1E-3</v>
      </c>
    </row>
    <row r="764" spans="1:55" x14ac:dyDescent="0.25">
      <c r="A764">
        <v>15</v>
      </c>
      <c r="B764" t="s">
        <v>90</v>
      </c>
      <c r="C764">
        <v>2021</v>
      </c>
      <c r="D764" t="s">
        <v>91</v>
      </c>
      <c r="E764" s="3" t="s">
        <v>92</v>
      </c>
      <c r="F764" s="3" t="s">
        <v>93</v>
      </c>
      <c r="G764" s="1" t="s">
        <v>162</v>
      </c>
      <c r="H764" t="s">
        <v>24</v>
      </c>
      <c r="I764" t="s">
        <v>26</v>
      </c>
      <c r="J764" t="s">
        <v>94</v>
      </c>
      <c r="K764" t="s">
        <v>95</v>
      </c>
      <c r="L764" t="s">
        <v>29</v>
      </c>
      <c r="M764" t="s">
        <v>288</v>
      </c>
      <c r="N764" t="s">
        <v>262</v>
      </c>
      <c r="P764" t="s">
        <v>230</v>
      </c>
      <c r="Q764" t="s">
        <v>507</v>
      </c>
      <c r="R764" t="s">
        <v>75</v>
      </c>
      <c r="S764" t="s">
        <v>75</v>
      </c>
      <c r="T764" t="s">
        <v>303</v>
      </c>
      <c r="U764" t="s">
        <v>304</v>
      </c>
      <c r="V764" t="s">
        <v>40</v>
      </c>
      <c r="W764" t="s">
        <v>251</v>
      </c>
      <c r="Z764">
        <v>322</v>
      </c>
      <c r="AA764" t="s">
        <v>547</v>
      </c>
      <c r="AB764">
        <v>1</v>
      </c>
      <c r="AC764" t="s">
        <v>317</v>
      </c>
      <c r="AD764">
        <v>1</v>
      </c>
      <c r="AF764" t="str">
        <f t="shared" si="127"/>
        <v>stabilising</v>
      </c>
      <c r="AG764" t="str">
        <f t="shared" si="126"/>
        <v>stabilising</v>
      </c>
      <c r="AH764">
        <f t="shared" si="129"/>
        <v>-7.0462200129509406E-2</v>
      </c>
      <c r="AI764">
        <f t="shared" si="113"/>
        <v>1.9018680482053681E-2</v>
      </c>
      <c r="AJ764">
        <f t="shared" si="130"/>
        <v>0</v>
      </c>
      <c r="AK764">
        <f t="shared" si="131"/>
        <v>1</v>
      </c>
      <c r="AL764">
        <f t="shared" si="114"/>
        <v>1</v>
      </c>
      <c r="AM764">
        <f t="shared" si="128"/>
        <v>5.0000000000000044E-3</v>
      </c>
      <c r="AN764">
        <v>0.18890780716918301</v>
      </c>
      <c r="AO764">
        <v>0.68840228131695702</v>
      </c>
      <c r="AP764">
        <v>0.995</v>
      </c>
      <c r="AQ764">
        <v>2361</v>
      </c>
      <c r="AR764">
        <v>3.3552927869839799E-3</v>
      </c>
      <c r="AS764">
        <v>3.9920195175247197E-2</v>
      </c>
      <c r="AT764">
        <v>-7.4840297922492E-2</v>
      </c>
      <c r="AU764">
        <v>5.9937632700894E-2</v>
      </c>
      <c r="AV764">
        <v>2.2863234779629198</v>
      </c>
      <c r="AW764">
        <v>0.86399999999999999</v>
      </c>
      <c r="AX764">
        <v>-3.5231100064754703E-2</v>
      </c>
      <c r="AY764">
        <v>9.5093402410268407E-3</v>
      </c>
      <c r="AZ764">
        <v>-5.5334028977085802E-2</v>
      </c>
      <c r="BA764">
        <v>-1.66039769392228E-2</v>
      </c>
      <c r="BB764">
        <v>16.563594490307398</v>
      </c>
      <c r="BC764">
        <v>1E-3</v>
      </c>
    </row>
    <row r="765" spans="1:55" x14ac:dyDescent="0.25">
      <c r="A765">
        <v>15</v>
      </c>
      <c r="B765" t="s">
        <v>90</v>
      </c>
      <c r="C765">
        <v>2021</v>
      </c>
      <c r="D765" t="s">
        <v>91</v>
      </c>
      <c r="E765" s="3" t="s">
        <v>92</v>
      </c>
      <c r="F765" s="3" t="s">
        <v>93</v>
      </c>
      <c r="G765" s="1" t="s">
        <v>162</v>
      </c>
      <c r="H765" t="s">
        <v>24</v>
      </c>
      <c r="I765" t="s">
        <v>26</v>
      </c>
      <c r="J765" t="s">
        <v>94</v>
      </c>
      <c r="K765" t="s">
        <v>95</v>
      </c>
      <c r="L765" t="s">
        <v>29</v>
      </c>
      <c r="M765" t="s">
        <v>289</v>
      </c>
      <c r="N765" t="s">
        <v>262</v>
      </c>
      <c r="P765" t="s">
        <v>230</v>
      </c>
      <c r="Q765" t="s">
        <v>507</v>
      </c>
      <c r="R765" t="s">
        <v>75</v>
      </c>
      <c r="S765" t="s">
        <v>75</v>
      </c>
      <c r="T765" t="s">
        <v>299</v>
      </c>
      <c r="U765" t="s">
        <v>305</v>
      </c>
      <c r="V765" t="s">
        <v>40</v>
      </c>
      <c r="W765" t="s">
        <v>251</v>
      </c>
      <c r="Z765">
        <v>323</v>
      </c>
      <c r="AA765" t="s">
        <v>547</v>
      </c>
      <c r="AB765">
        <v>1</v>
      </c>
      <c r="AC765" t="s">
        <v>317</v>
      </c>
      <c r="AD765">
        <v>1</v>
      </c>
      <c r="AF765" t="str">
        <f t="shared" si="127"/>
        <v>disruptive</v>
      </c>
      <c r="AG765" t="str">
        <f t="shared" si="126"/>
        <v>disruptive</v>
      </c>
      <c r="AH765">
        <f t="shared" si="129"/>
        <v>10373.313964320339</v>
      </c>
      <c r="AI765">
        <f t="shared" si="113"/>
        <v>19120.389149605038</v>
      </c>
      <c r="AJ765">
        <f t="shared" si="130"/>
        <v>1</v>
      </c>
      <c r="AK765">
        <f t="shared" si="131"/>
        <v>1</v>
      </c>
      <c r="AL765">
        <f t="shared" si="114"/>
        <v>1</v>
      </c>
      <c r="AM765">
        <f t="shared" si="128"/>
        <v>1.7000000000000015E-2</v>
      </c>
      <c r="AN765">
        <v>-0.52736431866287303</v>
      </c>
      <c r="AO765">
        <v>2.19726360477671</v>
      </c>
      <c r="AP765">
        <v>0.98299999999999998</v>
      </c>
      <c r="AQ765">
        <v>1546</v>
      </c>
      <c r="AR765">
        <v>5185.5445579336301</v>
      </c>
      <c r="AS765">
        <v>10167.2325446369</v>
      </c>
      <c r="AT765">
        <v>-370.74450417445001</v>
      </c>
      <c r="AU765">
        <v>28290.908438131399</v>
      </c>
      <c r="AV765">
        <v>5.9876819859445298</v>
      </c>
      <c r="AW765">
        <v>0.02</v>
      </c>
      <c r="AX765">
        <v>5186.6569821601697</v>
      </c>
      <c r="AY765">
        <v>9560.1945748025191</v>
      </c>
      <c r="AZ765">
        <v>-205.21485786009001</v>
      </c>
      <c r="BA765">
        <v>27596.096974027401</v>
      </c>
      <c r="BB765">
        <v>3.7036780970579701</v>
      </c>
      <c r="BC765">
        <v>8.0000000000000106E-3</v>
      </c>
    </row>
    <row r="766" spans="1:55" x14ac:dyDescent="0.25">
      <c r="A766">
        <v>15</v>
      </c>
      <c r="B766" t="s">
        <v>90</v>
      </c>
      <c r="C766">
        <v>2021</v>
      </c>
      <c r="D766" t="s">
        <v>91</v>
      </c>
      <c r="E766" s="3" t="s">
        <v>92</v>
      </c>
      <c r="F766" s="3" t="s">
        <v>93</v>
      </c>
      <c r="G766" s="1" t="s">
        <v>162</v>
      </c>
      <c r="H766" t="s">
        <v>24</v>
      </c>
      <c r="I766" t="s">
        <v>26</v>
      </c>
      <c r="J766" t="s">
        <v>94</v>
      </c>
      <c r="K766" t="s">
        <v>95</v>
      </c>
      <c r="L766" t="s">
        <v>29</v>
      </c>
      <c r="M766" t="s">
        <v>289</v>
      </c>
      <c r="N766" t="s">
        <v>262</v>
      </c>
      <c r="P766" t="s">
        <v>230</v>
      </c>
      <c r="Q766" t="s">
        <v>507</v>
      </c>
      <c r="R766" t="s">
        <v>75</v>
      </c>
      <c r="S766" t="s">
        <v>75</v>
      </c>
      <c r="T766" t="s">
        <v>300</v>
      </c>
      <c r="U766" t="s">
        <v>306</v>
      </c>
      <c r="V766" t="s">
        <v>40</v>
      </c>
      <c r="W766" t="s">
        <v>251</v>
      </c>
      <c r="Z766">
        <v>324</v>
      </c>
      <c r="AA766" t="s">
        <v>547</v>
      </c>
      <c r="AB766">
        <v>1</v>
      </c>
      <c r="AC766" t="s">
        <v>317</v>
      </c>
      <c r="AD766">
        <v>1</v>
      </c>
      <c r="AF766" t="str">
        <f t="shared" si="127"/>
        <v>NA</v>
      </c>
      <c r="AG766" t="str">
        <f t="shared" si="126"/>
        <v>NA</v>
      </c>
      <c r="AH766" t="str">
        <f t="shared" si="129"/>
        <v>NA</v>
      </c>
      <c r="AI766" t="str">
        <f t="shared" si="113"/>
        <v>NA</v>
      </c>
      <c r="AJ766">
        <f t="shared" si="130"/>
        <v>0</v>
      </c>
      <c r="AK766">
        <f t="shared" si="131"/>
        <v>0</v>
      </c>
      <c r="AL766">
        <f t="shared" si="114"/>
        <v>0</v>
      </c>
      <c r="AM766">
        <f t="shared" si="128"/>
        <v>0.10199999999999998</v>
      </c>
      <c r="AN766">
        <v>0.51131759270029298</v>
      </c>
      <c r="AO766">
        <v>10.321210521382399</v>
      </c>
      <c r="AP766">
        <v>0.89800000000000002</v>
      </c>
      <c r="AQ766">
        <v>2340</v>
      </c>
      <c r="AR766">
        <v>5.3218486999084798</v>
      </c>
      <c r="AS766">
        <v>9.0181334208484305</v>
      </c>
      <c r="AT766">
        <v>-7.0963675895178504</v>
      </c>
      <c r="AU766">
        <v>27.8979809645753</v>
      </c>
      <c r="AV766">
        <v>36.193747147168501</v>
      </c>
      <c r="AW766">
        <v>0.37</v>
      </c>
      <c r="AX766">
        <v>-4.3035147067614297</v>
      </c>
      <c r="AY766">
        <v>7.13032803225801</v>
      </c>
      <c r="AZ766">
        <v>-17.5557428893189</v>
      </c>
      <c r="BA766">
        <v>7.3957012654718701</v>
      </c>
      <c r="BB766">
        <v>33.139719723218299</v>
      </c>
      <c r="BC766">
        <v>0.26800000000000002</v>
      </c>
    </row>
    <row r="767" spans="1:55" x14ac:dyDescent="0.25">
      <c r="A767">
        <v>15</v>
      </c>
      <c r="B767" t="s">
        <v>90</v>
      </c>
      <c r="C767">
        <v>2021</v>
      </c>
      <c r="D767" t="s">
        <v>91</v>
      </c>
      <c r="E767" s="3" t="s">
        <v>92</v>
      </c>
      <c r="F767" s="3" t="s">
        <v>93</v>
      </c>
      <c r="G767" s="1" t="s">
        <v>162</v>
      </c>
      <c r="H767" t="s">
        <v>24</v>
      </c>
      <c r="I767" t="s">
        <v>26</v>
      </c>
      <c r="J767" t="s">
        <v>94</v>
      </c>
      <c r="K767" t="s">
        <v>95</v>
      </c>
      <c r="L767" t="s">
        <v>29</v>
      </c>
      <c r="M767" t="s">
        <v>289</v>
      </c>
      <c r="N767" t="s">
        <v>262</v>
      </c>
      <c r="P767" t="s">
        <v>230</v>
      </c>
      <c r="Q767" t="s">
        <v>507</v>
      </c>
      <c r="R767" t="s">
        <v>75</v>
      </c>
      <c r="S767" t="s">
        <v>75</v>
      </c>
      <c r="T767" t="s">
        <v>250</v>
      </c>
      <c r="U767" t="s">
        <v>253</v>
      </c>
      <c r="V767" t="s">
        <v>40</v>
      </c>
      <c r="W767" t="s">
        <v>251</v>
      </c>
      <c r="Z767">
        <v>325</v>
      </c>
      <c r="AA767" t="s">
        <v>547</v>
      </c>
      <c r="AB767">
        <v>1</v>
      </c>
      <c r="AC767" t="s">
        <v>317</v>
      </c>
      <c r="AD767">
        <v>1</v>
      </c>
      <c r="AF767" t="str">
        <f t="shared" si="127"/>
        <v>disruptive</v>
      </c>
      <c r="AG767" t="str">
        <f t="shared" si="126"/>
        <v>disruptive</v>
      </c>
      <c r="AH767">
        <f t="shared" si="129"/>
        <v>10.981165958559419</v>
      </c>
      <c r="AI767">
        <f t="shared" si="113"/>
        <v>13.456981752335921</v>
      </c>
      <c r="AJ767">
        <f t="shared" si="130"/>
        <v>0</v>
      </c>
      <c r="AK767">
        <f t="shared" si="131"/>
        <v>1</v>
      </c>
      <c r="AL767">
        <f t="shared" si="114"/>
        <v>1</v>
      </c>
      <c r="AM767">
        <f t="shared" si="128"/>
        <v>0</v>
      </c>
      <c r="AN767">
        <v>-9.1920876563418505E-2</v>
      </c>
      <c r="AO767">
        <v>0.28032502475820797</v>
      </c>
      <c r="AP767">
        <v>1</v>
      </c>
      <c r="AQ767">
        <v>4300</v>
      </c>
      <c r="AR767">
        <v>0.99892427958630703</v>
      </c>
      <c r="AS767">
        <v>3.50087047781658</v>
      </c>
      <c r="AT767">
        <v>-5.2536104426835699</v>
      </c>
      <c r="AU767">
        <v>9.31299466499331</v>
      </c>
      <c r="AV767">
        <v>72.812223237944593</v>
      </c>
      <c r="AW767">
        <v>0.66400000000000003</v>
      </c>
      <c r="AX767">
        <v>5.4905829792797096</v>
      </c>
      <c r="AY767">
        <v>6.7284908761679603</v>
      </c>
      <c r="AZ767">
        <v>7.0118682342581506E-2</v>
      </c>
      <c r="BA767">
        <v>19.064132787134401</v>
      </c>
      <c r="BB767">
        <v>8.5694007067175306</v>
      </c>
      <c r="BC767">
        <v>1E-3</v>
      </c>
    </row>
    <row r="768" spans="1:55" x14ac:dyDescent="0.25">
      <c r="A768">
        <v>15</v>
      </c>
      <c r="B768" t="s">
        <v>90</v>
      </c>
      <c r="C768">
        <v>2021</v>
      </c>
      <c r="D768" t="s">
        <v>91</v>
      </c>
      <c r="E768" s="3" t="s">
        <v>92</v>
      </c>
      <c r="F768" s="3" t="s">
        <v>93</v>
      </c>
      <c r="G768" s="1" t="s">
        <v>162</v>
      </c>
      <c r="H768" t="s">
        <v>24</v>
      </c>
      <c r="I768" t="s">
        <v>26</v>
      </c>
      <c r="J768" t="s">
        <v>94</v>
      </c>
      <c r="K768" t="s">
        <v>95</v>
      </c>
      <c r="L768" t="s">
        <v>29</v>
      </c>
      <c r="M768" t="s">
        <v>289</v>
      </c>
      <c r="N768" t="s">
        <v>262</v>
      </c>
      <c r="P768" t="s">
        <v>230</v>
      </c>
      <c r="Q768" t="s">
        <v>507</v>
      </c>
      <c r="R768" t="s">
        <v>75</v>
      </c>
      <c r="S768" t="s">
        <v>75</v>
      </c>
      <c r="T768" t="s">
        <v>301</v>
      </c>
      <c r="U768" t="s">
        <v>302</v>
      </c>
      <c r="V768" t="s">
        <v>40</v>
      </c>
      <c r="W768" t="s">
        <v>251</v>
      </c>
      <c r="Z768">
        <v>326</v>
      </c>
      <c r="AA768" t="s">
        <v>547</v>
      </c>
      <c r="AB768">
        <v>1</v>
      </c>
      <c r="AC768" t="s">
        <v>317</v>
      </c>
      <c r="AD768">
        <v>1</v>
      </c>
      <c r="AF768" t="str">
        <f t="shared" si="127"/>
        <v>stabilising</v>
      </c>
      <c r="AG768" t="str">
        <f t="shared" si="126"/>
        <v>stabilising</v>
      </c>
      <c r="AH768">
        <f t="shared" si="129"/>
        <v>-6.6109716880709199E-2</v>
      </c>
      <c r="AI768">
        <f t="shared" si="113"/>
        <v>4.8464996128081E-2</v>
      </c>
      <c r="AJ768">
        <f t="shared" si="130"/>
        <v>0</v>
      </c>
      <c r="AK768">
        <f t="shared" si="131"/>
        <v>1</v>
      </c>
      <c r="AL768">
        <f t="shared" si="114"/>
        <v>1</v>
      </c>
      <c r="AM768">
        <f t="shared" si="128"/>
        <v>1.6000000000000014E-2</v>
      </c>
      <c r="AN768">
        <v>-0.13982378479084001</v>
      </c>
      <c r="AO768">
        <v>1.01769739964513</v>
      </c>
      <c r="AP768">
        <v>0.98399999999999999</v>
      </c>
      <c r="AQ768">
        <v>2361</v>
      </c>
      <c r="AR768">
        <v>-1.4672327742835301E-2</v>
      </c>
      <c r="AS768">
        <v>3.8962897520188298E-2</v>
      </c>
      <c r="AT768">
        <v>-0.117454031191301</v>
      </c>
      <c r="AU768">
        <v>3.11082610569429E-2</v>
      </c>
      <c r="AV768">
        <v>4.9917704768601201</v>
      </c>
      <c r="AW768">
        <v>0.748</v>
      </c>
      <c r="AX768">
        <v>-3.3054858440354599E-2</v>
      </c>
      <c r="AY768">
        <v>2.42324980640405E-2</v>
      </c>
      <c r="AZ768">
        <v>-8.54489556659246E-2</v>
      </c>
      <c r="BA768">
        <v>3.26358457095921E-3</v>
      </c>
      <c r="BB768">
        <v>4.5367451177260998</v>
      </c>
      <c r="BC768">
        <v>3.5999999999999997E-2</v>
      </c>
    </row>
    <row r="769" spans="1:55" x14ac:dyDescent="0.25">
      <c r="A769">
        <v>15</v>
      </c>
      <c r="B769" t="s">
        <v>90</v>
      </c>
      <c r="C769">
        <v>2021</v>
      </c>
      <c r="D769" t="s">
        <v>91</v>
      </c>
      <c r="E769" s="3" t="s">
        <v>92</v>
      </c>
      <c r="F769" s="3" t="s">
        <v>93</v>
      </c>
      <c r="G769" s="1" t="s">
        <v>162</v>
      </c>
      <c r="H769" t="s">
        <v>24</v>
      </c>
      <c r="I769" t="s">
        <v>26</v>
      </c>
      <c r="J769" t="s">
        <v>94</v>
      </c>
      <c r="K769" t="s">
        <v>95</v>
      </c>
      <c r="L769" t="s">
        <v>29</v>
      </c>
      <c r="M769" t="s">
        <v>289</v>
      </c>
      <c r="N769" t="s">
        <v>262</v>
      </c>
      <c r="P769" t="s">
        <v>230</v>
      </c>
      <c r="Q769" t="s">
        <v>507</v>
      </c>
      <c r="R769" t="s">
        <v>75</v>
      </c>
      <c r="S769" t="s">
        <v>75</v>
      </c>
      <c r="T769" t="s">
        <v>303</v>
      </c>
      <c r="U769" t="s">
        <v>304</v>
      </c>
      <c r="V769" t="s">
        <v>40</v>
      </c>
      <c r="W769" t="s">
        <v>251</v>
      </c>
      <c r="Z769">
        <v>327</v>
      </c>
      <c r="AA769" t="s">
        <v>547</v>
      </c>
      <c r="AB769">
        <v>1</v>
      </c>
      <c r="AC769" t="s">
        <v>317</v>
      </c>
      <c r="AD769">
        <v>1</v>
      </c>
      <c r="AF769" t="str">
        <f t="shared" si="127"/>
        <v>positive directional</v>
      </c>
      <c r="AG769" t="str">
        <f t="shared" si="126"/>
        <v>positive directional</v>
      </c>
      <c r="AH769">
        <f t="shared" si="129"/>
        <v>6.9104767471596107E-2</v>
      </c>
      <c r="AI769">
        <f t="shared" si="113"/>
        <v>3.79076996726527E-2</v>
      </c>
      <c r="AJ769">
        <f t="shared" si="130"/>
        <v>1</v>
      </c>
      <c r="AK769">
        <f t="shared" si="131"/>
        <v>0</v>
      </c>
      <c r="AL769">
        <f t="shared" si="114"/>
        <v>0</v>
      </c>
      <c r="AM769">
        <f t="shared" si="128"/>
        <v>0.17700000000000005</v>
      </c>
      <c r="AN769">
        <v>0.45703027749993202</v>
      </c>
      <c r="AO769">
        <v>8.8864450084094599</v>
      </c>
      <c r="AP769">
        <v>0.82299999999999995</v>
      </c>
      <c r="AQ769">
        <v>2361</v>
      </c>
      <c r="AR769">
        <v>6.9104767471596107E-2</v>
      </c>
      <c r="AS769">
        <v>3.79076996726527E-2</v>
      </c>
      <c r="AT769">
        <v>1.03784052917035E-2</v>
      </c>
      <c r="AU769">
        <v>0.12658447175840601</v>
      </c>
      <c r="AV769">
        <v>3.1863938375442702</v>
      </c>
      <c r="AW769">
        <v>1E-3</v>
      </c>
      <c r="AX769">
        <v>-6.5581268137430093E-2</v>
      </c>
      <c r="AY769">
        <v>5.6088064874486997E-2</v>
      </c>
      <c r="AZ769">
        <v>-0.146647278495948</v>
      </c>
      <c r="BA769">
        <v>1.0009975056164E-2</v>
      </c>
      <c r="BB769">
        <v>1.2833680284800699</v>
      </c>
      <c r="BC769">
        <v>0.184</v>
      </c>
    </row>
    <row r="770" spans="1:55" x14ac:dyDescent="0.25">
      <c r="A770">
        <v>15</v>
      </c>
      <c r="B770" t="s">
        <v>90</v>
      </c>
      <c r="C770">
        <v>2021</v>
      </c>
      <c r="D770" t="s">
        <v>91</v>
      </c>
      <c r="E770" s="3" t="s">
        <v>92</v>
      </c>
      <c r="F770" s="3" t="s">
        <v>93</v>
      </c>
      <c r="G770" s="1" t="s">
        <v>162</v>
      </c>
      <c r="H770" t="s">
        <v>24</v>
      </c>
      <c r="I770" t="s">
        <v>26</v>
      </c>
      <c r="J770" t="s">
        <v>94</v>
      </c>
      <c r="K770" t="s">
        <v>95</v>
      </c>
      <c r="L770" t="s">
        <v>29</v>
      </c>
      <c r="M770" t="s">
        <v>290</v>
      </c>
      <c r="N770" t="s">
        <v>262</v>
      </c>
      <c r="P770" t="s">
        <v>230</v>
      </c>
      <c r="Q770" t="s">
        <v>507</v>
      </c>
      <c r="R770" t="s">
        <v>75</v>
      </c>
      <c r="S770" t="s">
        <v>75</v>
      </c>
      <c r="T770" t="s">
        <v>299</v>
      </c>
      <c r="U770" t="s">
        <v>305</v>
      </c>
      <c r="V770" t="s">
        <v>40</v>
      </c>
      <c r="W770" t="s">
        <v>251</v>
      </c>
      <c r="Z770">
        <v>328</v>
      </c>
      <c r="AA770" t="s">
        <v>547</v>
      </c>
      <c r="AB770">
        <v>1</v>
      </c>
      <c r="AC770" t="s">
        <v>317</v>
      </c>
      <c r="AD770">
        <v>1</v>
      </c>
      <c r="AF770" t="str">
        <f t="shared" si="127"/>
        <v>disruptive</v>
      </c>
      <c r="AG770" t="str">
        <f t="shared" si="126"/>
        <v>disruptive</v>
      </c>
      <c r="AH770">
        <f t="shared" si="129"/>
        <v>16093.999603329201</v>
      </c>
      <c r="AI770">
        <f t="shared" si="113"/>
        <v>33759.118949035197</v>
      </c>
      <c r="AJ770">
        <f t="shared" si="130"/>
        <v>1</v>
      </c>
      <c r="AK770">
        <f t="shared" si="131"/>
        <v>1</v>
      </c>
      <c r="AL770">
        <f t="shared" si="114"/>
        <v>1</v>
      </c>
      <c r="AM770">
        <f t="shared" si="128"/>
        <v>2.300000000000002E-2</v>
      </c>
      <c r="AN770">
        <v>-0.538842019825299</v>
      </c>
      <c r="AO770">
        <v>89.284994995910296</v>
      </c>
      <c r="AP770">
        <v>0.97699999999999998</v>
      </c>
      <c r="AQ770">
        <v>1546</v>
      </c>
      <c r="AR770">
        <v>7356.0336449486003</v>
      </c>
      <c r="AS770">
        <v>15643.1984316047</v>
      </c>
      <c r="AT770">
        <v>-262.09482034691598</v>
      </c>
      <c r="AU770">
        <v>49352.818650468602</v>
      </c>
      <c r="AV770">
        <v>7.5392475917992696</v>
      </c>
      <c r="AW770">
        <v>3.4000000000000002E-2</v>
      </c>
      <c r="AX770">
        <v>8046.9998016646005</v>
      </c>
      <c r="AY770">
        <v>16879.559474517599</v>
      </c>
      <c r="AZ770">
        <v>-216.86076923886901</v>
      </c>
      <c r="BA770">
        <v>46525.6529428305</v>
      </c>
      <c r="BB770">
        <v>9.9876203580042908</v>
      </c>
      <c r="BC770">
        <v>4.0000000000000001E-3</v>
      </c>
    </row>
    <row r="771" spans="1:55" x14ac:dyDescent="0.25">
      <c r="A771">
        <v>15</v>
      </c>
      <c r="B771" t="s">
        <v>90</v>
      </c>
      <c r="C771">
        <v>2021</v>
      </c>
      <c r="D771" t="s">
        <v>91</v>
      </c>
      <c r="E771" s="3" t="s">
        <v>92</v>
      </c>
      <c r="F771" s="3" t="s">
        <v>93</v>
      </c>
      <c r="G771" s="1" t="s">
        <v>162</v>
      </c>
      <c r="H771" t="s">
        <v>24</v>
      </c>
      <c r="I771" t="s">
        <v>26</v>
      </c>
      <c r="J771" t="s">
        <v>94</v>
      </c>
      <c r="K771" t="s">
        <v>95</v>
      </c>
      <c r="L771" t="s">
        <v>29</v>
      </c>
      <c r="M771" t="s">
        <v>290</v>
      </c>
      <c r="N771" t="s">
        <v>262</v>
      </c>
      <c r="P771" t="s">
        <v>230</v>
      </c>
      <c r="Q771" t="s">
        <v>507</v>
      </c>
      <c r="R771" t="s">
        <v>75</v>
      </c>
      <c r="S771" t="s">
        <v>75</v>
      </c>
      <c r="T771" t="s">
        <v>300</v>
      </c>
      <c r="U771" t="s">
        <v>306</v>
      </c>
      <c r="V771" t="s">
        <v>40</v>
      </c>
      <c r="W771" t="s">
        <v>251</v>
      </c>
      <c r="Z771">
        <v>329</v>
      </c>
      <c r="AA771" t="s">
        <v>547</v>
      </c>
      <c r="AB771">
        <v>1</v>
      </c>
      <c r="AC771" t="s">
        <v>317</v>
      </c>
      <c r="AD771">
        <v>1</v>
      </c>
      <c r="AF771" t="str">
        <f t="shared" si="127"/>
        <v>NA</v>
      </c>
      <c r="AG771" t="str">
        <f t="shared" ref="AG771:AG834" si="132">IF(AR771="NA","MISSING DATA",IF(AC771="both",IF(AK771,IF(AX771&lt;0,"stabilising","disruptive"),IF(AJ771,IF(AR771&gt;0,"positive directional","negative directional"),"NA")),IF(AC771="quadratic",IF(AK771,IF(AX771&lt;0,"stabilising","disruptive"),"NA"),IF(AC771="linear",IF(AJ771,IF(AR771&gt;0,"positive directional","negative directional"),"NA")))))</f>
        <v>NA</v>
      </c>
      <c r="AH771" t="str">
        <f t="shared" si="129"/>
        <v>NA</v>
      </c>
      <c r="AI771" t="str">
        <f t="shared" si="113"/>
        <v>NA</v>
      </c>
      <c r="AJ771">
        <f t="shared" si="130"/>
        <v>0</v>
      </c>
      <c r="AK771">
        <f t="shared" si="131"/>
        <v>0</v>
      </c>
      <c r="AL771">
        <f t="shared" si="114"/>
        <v>0</v>
      </c>
      <c r="AM771">
        <f t="shared" si="128"/>
        <v>0.10599999999999998</v>
      </c>
      <c r="AN771">
        <v>0.49486648969712699</v>
      </c>
      <c r="AO771">
        <v>284.63549069230498</v>
      </c>
      <c r="AP771">
        <v>0.89400000000000002</v>
      </c>
      <c r="AQ771">
        <v>2340</v>
      </c>
      <c r="AR771">
        <v>5.3816599126149196</v>
      </c>
      <c r="AS771">
        <v>11.6605291566205</v>
      </c>
      <c r="AT771">
        <v>-8.3623326267115807</v>
      </c>
      <c r="AU771">
        <v>30.431495087643299</v>
      </c>
      <c r="AV771">
        <v>27.856234213129099</v>
      </c>
      <c r="AW771">
        <v>0.38200000000000001</v>
      </c>
      <c r="AX771">
        <v>-4.5216981582449502</v>
      </c>
      <c r="AY771">
        <v>7.56896855170669</v>
      </c>
      <c r="AZ771">
        <v>-19.1486028801137</v>
      </c>
      <c r="BA771">
        <v>4.3802578042668801</v>
      </c>
      <c r="BB771">
        <v>21.242596119110001</v>
      </c>
      <c r="BC771">
        <v>0.25800000000000001</v>
      </c>
    </row>
    <row r="772" spans="1:55" x14ac:dyDescent="0.25">
      <c r="A772">
        <v>15</v>
      </c>
      <c r="B772" t="s">
        <v>90</v>
      </c>
      <c r="C772">
        <v>2021</v>
      </c>
      <c r="D772" t="s">
        <v>91</v>
      </c>
      <c r="E772" s="3" t="s">
        <v>92</v>
      </c>
      <c r="F772" s="3" t="s">
        <v>93</v>
      </c>
      <c r="G772" s="1" t="s">
        <v>162</v>
      </c>
      <c r="H772" t="s">
        <v>24</v>
      </c>
      <c r="I772" t="s">
        <v>26</v>
      </c>
      <c r="J772" t="s">
        <v>94</v>
      </c>
      <c r="K772" t="s">
        <v>95</v>
      </c>
      <c r="L772" t="s">
        <v>29</v>
      </c>
      <c r="M772" t="s">
        <v>290</v>
      </c>
      <c r="N772" t="s">
        <v>262</v>
      </c>
      <c r="P772" t="s">
        <v>230</v>
      </c>
      <c r="Q772" t="s">
        <v>507</v>
      </c>
      <c r="R772" t="s">
        <v>75</v>
      </c>
      <c r="S772" t="s">
        <v>75</v>
      </c>
      <c r="T772" t="s">
        <v>250</v>
      </c>
      <c r="U772" t="s">
        <v>253</v>
      </c>
      <c r="V772" t="s">
        <v>40</v>
      </c>
      <c r="W772" t="s">
        <v>251</v>
      </c>
      <c r="Z772">
        <v>330</v>
      </c>
      <c r="AA772" t="s">
        <v>547</v>
      </c>
      <c r="AB772">
        <v>1</v>
      </c>
      <c r="AC772" t="s">
        <v>317</v>
      </c>
      <c r="AD772">
        <v>1</v>
      </c>
      <c r="AF772" t="str">
        <f t="shared" si="127"/>
        <v>disruptive</v>
      </c>
      <c r="AG772" t="str">
        <f t="shared" si="132"/>
        <v>disruptive</v>
      </c>
      <c r="AH772">
        <f t="shared" si="129"/>
        <v>0.22769812329443001</v>
      </c>
      <c r="AI772">
        <f t="shared" si="113"/>
        <v>0.18168177708199579</v>
      </c>
      <c r="AJ772">
        <f t="shared" si="130"/>
        <v>0</v>
      </c>
      <c r="AK772">
        <f t="shared" si="131"/>
        <v>1</v>
      </c>
      <c r="AL772">
        <f t="shared" si="114"/>
        <v>1</v>
      </c>
      <c r="AM772">
        <f t="shared" si="128"/>
        <v>0</v>
      </c>
      <c r="AN772">
        <v>-0.101291782242993</v>
      </c>
      <c r="AO772">
        <v>0.26264295598633097</v>
      </c>
      <c r="AP772">
        <v>1</v>
      </c>
      <c r="AQ772">
        <v>4300</v>
      </c>
      <c r="AR772">
        <v>2.0418101759603399E-2</v>
      </c>
      <c r="AS772">
        <v>5.9044343445615703E-2</v>
      </c>
      <c r="AT772">
        <v>-0.10347589373122899</v>
      </c>
      <c r="AU772">
        <v>0.16166167746996499</v>
      </c>
      <c r="AV772">
        <v>638.51899238744295</v>
      </c>
      <c r="AW772">
        <v>0.64800000000000002</v>
      </c>
      <c r="AX772">
        <v>0.11384906164721501</v>
      </c>
      <c r="AY772">
        <v>9.0840888540997894E-2</v>
      </c>
      <c r="AZ772">
        <v>1.7015312594594399E-2</v>
      </c>
      <c r="BA772">
        <v>0.332861256366414</v>
      </c>
      <c r="BB772">
        <v>3.3657402819282498</v>
      </c>
      <c r="BC772">
        <v>1E-3</v>
      </c>
    </row>
    <row r="773" spans="1:55" x14ac:dyDescent="0.25">
      <c r="A773">
        <v>15</v>
      </c>
      <c r="B773" t="s">
        <v>90</v>
      </c>
      <c r="C773">
        <v>2021</v>
      </c>
      <c r="D773" t="s">
        <v>91</v>
      </c>
      <c r="E773" s="3" t="s">
        <v>92</v>
      </c>
      <c r="F773" s="3" t="s">
        <v>93</v>
      </c>
      <c r="G773" s="1" t="s">
        <v>162</v>
      </c>
      <c r="H773" t="s">
        <v>24</v>
      </c>
      <c r="I773" t="s">
        <v>26</v>
      </c>
      <c r="J773" t="s">
        <v>94</v>
      </c>
      <c r="K773" t="s">
        <v>95</v>
      </c>
      <c r="L773" t="s">
        <v>29</v>
      </c>
      <c r="M773" t="s">
        <v>290</v>
      </c>
      <c r="N773" t="s">
        <v>262</v>
      </c>
      <c r="P773" t="s">
        <v>230</v>
      </c>
      <c r="Q773" t="s">
        <v>507</v>
      </c>
      <c r="R773" t="s">
        <v>75</v>
      </c>
      <c r="S773" t="s">
        <v>75</v>
      </c>
      <c r="T773" t="s">
        <v>301</v>
      </c>
      <c r="U773" t="s">
        <v>302</v>
      </c>
      <c r="V773" t="s">
        <v>40</v>
      </c>
      <c r="W773" t="s">
        <v>251</v>
      </c>
      <c r="Z773">
        <v>331</v>
      </c>
      <c r="AA773" t="s">
        <v>547</v>
      </c>
      <c r="AB773">
        <v>1</v>
      </c>
      <c r="AC773" t="s">
        <v>317</v>
      </c>
      <c r="AD773">
        <v>1</v>
      </c>
      <c r="AF773" t="str">
        <f t="shared" si="127"/>
        <v>NA</v>
      </c>
      <c r="AG773" t="str">
        <f t="shared" si="132"/>
        <v>NA</v>
      </c>
      <c r="AH773" t="str">
        <f t="shared" si="129"/>
        <v>NA</v>
      </c>
      <c r="AI773" t="str">
        <f t="shared" si="113"/>
        <v>NA</v>
      </c>
      <c r="AJ773">
        <f t="shared" si="130"/>
        <v>0</v>
      </c>
      <c r="AK773">
        <f t="shared" si="131"/>
        <v>0</v>
      </c>
      <c r="AL773">
        <f t="shared" si="114"/>
        <v>0</v>
      </c>
      <c r="AM773">
        <f t="shared" si="128"/>
        <v>0.39200000000000002</v>
      </c>
      <c r="AN773">
        <v>0.63428346526609902</v>
      </c>
      <c r="AO773">
        <v>36.047574116487901</v>
      </c>
      <c r="AP773">
        <v>0.60799999999999998</v>
      </c>
      <c r="AQ773">
        <v>2361</v>
      </c>
      <c r="AR773">
        <v>2.77341582564813E-2</v>
      </c>
      <c r="AS773">
        <v>1.7310390017553998E-2</v>
      </c>
      <c r="AT773">
        <v>-3.0559724254999301E-3</v>
      </c>
      <c r="AU773">
        <v>5.2646971962531097E-2</v>
      </c>
      <c r="AV773">
        <v>4.5866409512762703</v>
      </c>
      <c r="AW773">
        <v>0.14599999999999999</v>
      </c>
      <c r="AX773">
        <v>-5.9272128914770496E-3</v>
      </c>
      <c r="AY773">
        <v>6.6551539181140098E-3</v>
      </c>
      <c r="AZ773">
        <v>-1.73050562152639E-2</v>
      </c>
      <c r="BA773">
        <v>4.3543607171159203E-3</v>
      </c>
      <c r="BB773">
        <v>6.0962601636278801</v>
      </c>
      <c r="BC773">
        <v>0.628</v>
      </c>
    </row>
    <row r="774" spans="1:55" x14ac:dyDescent="0.25">
      <c r="A774">
        <v>15</v>
      </c>
      <c r="B774" t="s">
        <v>90</v>
      </c>
      <c r="C774">
        <v>2021</v>
      </c>
      <c r="D774" t="s">
        <v>91</v>
      </c>
      <c r="E774" s="3" t="s">
        <v>92</v>
      </c>
      <c r="F774" s="3" t="s">
        <v>93</v>
      </c>
      <c r="G774" s="1" t="s">
        <v>162</v>
      </c>
      <c r="H774" t="s">
        <v>24</v>
      </c>
      <c r="I774" t="s">
        <v>26</v>
      </c>
      <c r="J774" t="s">
        <v>94</v>
      </c>
      <c r="K774" t="s">
        <v>95</v>
      </c>
      <c r="L774" t="s">
        <v>29</v>
      </c>
      <c r="M774" t="s">
        <v>290</v>
      </c>
      <c r="N774" t="s">
        <v>262</v>
      </c>
      <c r="P774" t="s">
        <v>230</v>
      </c>
      <c r="Q774" t="s">
        <v>507</v>
      </c>
      <c r="R774" t="s">
        <v>75</v>
      </c>
      <c r="S774" t="s">
        <v>75</v>
      </c>
      <c r="T774" t="s">
        <v>303</v>
      </c>
      <c r="U774" t="s">
        <v>304</v>
      </c>
      <c r="V774" t="s">
        <v>40</v>
      </c>
      <c r="W774" t="s">
        <v>251</v>
      </c>
      <c r="Z774">
        <v>332</v>
      </c>
      <c r="AA774" t="s">
        <v>547</v>
      </c>
      <c r="AB774">
        <v>1</v>
      </c>
      <c r="AC774" t="s">
        <v>317</v>
      </c>
      <c r="AD774">
        <v>1</v>
      </c>
      <c r="AF774" t="str">
        <f t="shared" si="127"/>
        <v>stabilising</v>
      </c>
      <c r="AG774" t="str">
        <f t="shared" si="132"/>
        <v>stabilising</v>
      </c>
      <c r="AH774">
        <f t="shared" si="129"/>
        <v>-2.7448215977873999E-2</v>
      </c>
      <c r="AI774">
        <f t="shared" ref="AI774:AI784" si="133">IF(AF774="NA","NA",IF(AF774="MISSING DATA","NA",IF(OR(AF774="positive directional",AF774="negative directional"),AS774,2*AY774)))</f>
        <v>1.458274742232948E-2</v>
      </c>
      <c r="AJ774">
        <f t="shared" si="130"/>
        <v>0</v>
      </c>
      <c r="AK774">
        <f t="shared" si="131"/>
        <v>1</v>
      </c>
      <c r="AL774">
        <f t="shared" si="114"/>
        <v>1</v>
      </c>
      <c r="AM774">
        <f t="shared" si="128"/>
        <v>3.7000000000000033E-2</v>
      </c>
      <c r="AN774">
        <v>-1.32913253766984</v>
      </c>
      <c r="AO774">
        <v>4.2223468811500604</v>
      </c>
      <c r="AP774">
        <v>0.96299999999999997</v>
      </c>
      <c r="AQ774">
        <v>2361</v>
      </c>
      <c r="AR774">
        <v>-2.47143453387756E-2</v>
      </c>
      <c r="AS774">
        <v>1.6363310184024302E-2</v>
      </c>
      <c r="AT774">
        <v>-4.4755396200344001E-2</v>
      </c>
      <c r="AU774">
        <v>2.4033510562731001E-3</v>
      </c>
      <c r="AV774">
        <v>2.2450966142884301</v>
      </c>
      <c r="AW774">
        <v>0.17199999999999999</v>
      </c>
      <c r="AX774">
        <v>-1.3724107988936999E-2</v>
      </c>
      <c r="AY774">
        <v>7.2913737111647402E-3</v>
      </c>
      <c r="AZ774">
        <v>-3.1889397047052598E-2</v>
      </c>
      <c r="BA774">
        <v>-2.1109769695613098E-3</v>
      </c>
      <c r="BB774">
        <v>4.6439596914519301</v>
      </c>
      <c r="BC774">
        <v>4.0000000000000001E-3</v>
      </c>
    </row>
    <row r="775" spans="1:55" x14ac:dyDescent="0.25">
      <c r="A775">
        <v>15</v>
      </c>
      <c r="B775" t="s">
        <v>90</v>
      </c>
      <c r="C775">
        <v>2021</v>
      </c>
      <c r="D775" t="s">
        <v>91</v>
      </c>
      <c r="E775" s="3" t="s">
        <v>92</v>
      </c>
      <c r="F775" s="3" t="s">
        <v>93</v>
      </c>
      <c r="G775" s="1" t="s">
        <v>162</v>
      </c>
      <c r="H775" t="s">
        <v>24</v>
      </c>
      <c r="I775" t="s">
        <v>26</v>
      </c>
      <c r="J775" t="s">
        <v>94</v>
      </c>
      <c r="K775" t="s">
        <v>95</v>
      </c>
      <c r="L775" t="s">
        <v>29</v>
      </c>
      <c r="M775" t="s">
        <v>291</v>
      </c>
      <c r="N775" t="s">
        <v>262</v>
      </c>
      <c r="P775" t="s">
        <v>230</v>
      </c>
      <c r="Q775" t="s">
        <v>507</v>
      </c>
      <c r="R775" t="s">
        <v>75</v>
      </c>
      <c r="S775" t="s">
        <v>75</v>
      </c>
      <c r="T775" t="s">
        <v>299</v>
      </c>
      <c r="U775" t="s">
        <v>305</v>
      </c>
      <c r="V775" t="s">
        <v>40</v>
      </c>
      <c r="W775" t="s">
        <v>251</v>
      </c>
      <c r="Z775">
        <v>333</v>
      </c>
      <c r="AA775" t="s">
        <v>547</v>
      </c>
      <c r="AB775">
        <v>1</v>
      </c>
      <c r="AC775" t="s">
        <v>317</v>
      </c>
      <c r="AD775">
        <v>1</v>
      </c>
      <c r="AF775" t="str">
        <f t="shared" si="127"/>
        <v>disruptive</v>
      </c>
      <c r="AG775" t="str">
        <f t="shared" si="132"/>
        <v>disruptive</v>
      </c>
      <c r="AH775">
        <f t="shared" si="129"/>
        <v>16309.34857379584</v>
      </c>
      <c r="AI775">
        <f t="shared" si="133"/>
        <v>37462.961242118603</v>
      </c>
      <c r="AJ775">
        <f t="shared" si="130"/>
        <v>1</v>
      </c>
      <c r="AK775">
        <f t="shared" si="131"/>
        <v>1</v>
      </c>
      <c r="AL775">
        <f t="shared" si="114"/>
        <v>1</v>
      </c>
      <c r="AM775">
        <f t="shared" si="128"/>
        <v>3.0000000000000027E-2</v>
      </c>
      <c r="AN775">
        <v>-0.51670776083807102</v>
      </c>
      <c r="AO775">
        <v>54.804471052773501</v>
      </c>
      <c r="AP775">
        <v>0.97</v>
      </c>
      <c r="AQ775">
        <v>1546</v>
      </c>
      <c r="AR775">
        <v>7095.1036545918596</v>
      </c>
      <c r="AS775">
        <v>15917.134535858901</v>
      </c>
      <c r="AT775">
        <v>-1880.10767058386</v>
      </c>
      <c r="AU775">
        <v>46990.059350740499</v>
      </c>
      <c r="AV775">
        <v>9.8885468326470196</v>
      </c>
      <c r="AW775">
        <v>3.4000000000000002E-2</v>
      </c>
      <c r="AX775">
        <v>8154.67428689792</v>
      </c>
      <c r="AY775">
        <v>18731.480621059301</v>
      </c>
      <c r="AZ775">
        <v>-321.65709671842899</v>
      </c>
      <c r="BA775">
        <v>54030.165624301902</v>
      </c>
      <c r="BB775">
        <v>10.9438256130202</v>
      </c>
      <c r="BC775">
        <v>1.7999999999999999E-2</v>
      </c>
    </row>
    <row r="776" spans="1:55" x14ac:dyDescent="0.25">
      <c r="A776">
        <v>15</v>
      </c>
      <c r="B776" t="s">
        <v>90</v>
      </c>
      <c r="C776">
        <v>2021</v>
      </c>
      <c r="D776" t="s">
        <v>91</v>
      </c>
      <c r="E776" s="3" t="s">
        <v>92</v>
      </c>
      <c r="F776" s="3" t="s">
        <v>93</v>
      </c>
      <c r="G776" s="1" t="s">
        <v>162</v>
      </c>
      <c r="H776" t="s">
        <v>24</v>
      </c>
      <c r="I776" t="s">
        <v>26</v>
      </c>
      <c r="J776" t="s">
        <v>94</v>
      </c>
      <c r="K776" t="s">
        <v>95</v>
      </c>
      <c r="L776" t="s">
        <v>29</v>
      </c>
      <c r="M776" t="s">
        <v>291</v>
      </c>
      <c r="N776" t="s">
        <v>262</v>
      </c>
      <c r="P776" t="s">
        <v>230</v>
      </c>
      <c r="Q776" t="s">
        <v>507</v>
      </c>
      <c r="R776" t="s">
        <v>75</v>
      </c>
      <c r="S776" t="s">
        <v>75</v>
      </c>
      <c r="T776" t="s">
        <v>300</v>
      </c>
      <c r="U776" t="s">
        <v>306</v>
      </c>
      <c r="V776" t="s">
        <v>40</v>
      </c>
      <c r="W776" t="s">
        <v>251</v>
      </c>
      <c r="Z776">
        <v>334</v>
      </c>
      <c r="AA776" t="s">
        <v>547</v>
      </c>
      <c r="AB776">
        <v>1</v>
      </c>
      <c r="AC776" t="s">
        <v>317</v>
      </c>
      <c r="AD776">
        <v>1</v>
      </c>
      <c r="AF776" t="str">
        <f t="shared" si="127"/>
        <v>NA</v>
      </c>
      <c r="AG776" t="str">
        <f t="shared" si="132"/>
        <v>NA</v>
      </c>
      <c r="AH776" t="str">
        <f t="shared" si="129"/>
        <v>NA</v>
      </c>
      <c r="AI776" t="str">
        <f t="shared" si="133"/>
        <v>NA</v>
      </c>
      <c r="AJ776">
        <f t="shared" si="130"/>
        <v>0</v>
      </c>
      <c r="AK776">
        <f t="shared" si="131"/>
        <v>0</v>
      </c>
      <c r="AL776">
        <f t="shared" si="114"/>
        <v>0</v>
      </c>
      <c r="AM776">
        <f t="shared" si="128"/>
        <v>0.10699999999999998</v>
      </c>
      <c r="AN776">
        <v>0.50426659746467895</v>
      </c>
      <c r="AO776">
        <v>22.6420288553131</v>
      </c>
      <c r="AP776">
        <v>0.89300000000000002</v>
      </c>
      <c r="AQ776">
        <v>2340</v>
      </c>
      <c r="AR776">
        <v>98.999751836610898</v>
      </c>
      <c r="AS776">
        <v>238.68490264998599</v>
      </c>
      <c r="AT776">
        <v>-154.88650542448201</v>
      </c>
      <c r="AU776">
        <v>735.07672241922398</v>
      </c>
      <c r="AV776">
        <v>11.325994178101899</v>
      </c>
      <c r="AW776">
        <v>0.32800000000000001</v>
      </c>
      <c r="AX776">
        <v>-81.813080992534907</v>
      </c>
      <c r="AY776">
        <v>161.002253353285</v>
      </c>
      <c r="AZ776">
        <v>-475.40447336266499</v>
      </c>
      <c r="BA776">
        <v>52.323277444204003</v>
      </c>
      <c r="BB776">
        <v>9.8919733976591502</v>
      </c>
      <c r="BC776">
        <v>0.216</v>
      </c>
    </row>
    <row r="777" spans="1:55" x14ac:dyDescent="0.25">
      <c r="A777">
        <v>15</v>
      </c>
      <c r="B777" t="s">
        <v>90</v>
      </c>
      <c r="C777">
        <v>2021</v>
      </c>
      <c r="D777" t="s">
        <v>91</v>
      </c>
      <c r="E777" s="3" t="s">
        <v>92</v>
      </c>
      <c r="F777" s="3" t="s">
        <v>93</v>
      </c>
      <c r="G777" s="1" t="s">
        <v>162</v>
      </c>
      <c r="H777" t="s">
        <v>24</v>
      </c>
      <c r="I777" t="s">
        <v>26</v>
      </c>
      <c r="J777" t="s">
        <v>94</v>
      </c>
      <c r="K777" t="s">
        <v>95</v>
      </c>
      <c r="L777" t="s">
        <v>29</v>
      </c>
      <c r="M777" t="s">
        <v>291</v>
      </c>
      <c r="N777" t="s">
        <v>262</v>
      </c>
      <c r="P777" t="s">
        <v>230</v>
      </c>
      <c r="Q777" t="s">
        <v>507</v>
      </c>
      <c r="R777" t="s">
        <v>75</v>
      </c>
      <c r="S777" t="s">
        <v>75</v>
      </c>
      <c r="T777" t="s">
        <v>250</v>
      </c>
      <c r="U777" t="s">
        <v>253</v>
      </c>
      <c r="V777" t="s">
        <v>40</v>
      </c>
      <c r="W777" t="s">
        <v>251</v>
      </c>
      <c r="Z777">
        <v>335</v>
      </c>
      <c r="AA777" t="s">
        <v>547</v>
      </c>
      <c r="AB777">
        <v>1</v>
      </c>
      <c r="AC777" t="s">
        <v>317</v>
      </c>
      <c r="AD777">
        <v>1</v>
      </c>
      <c r="AF777" t="str">
        <f t="shared" si="127"/>
        <v>disruptive</v>
      </c>
      <c r="AG777" t="str">
        <f t="shared" si="132"/>
        <v>disruptive</v>
      </c>
      <c r="AH777">
        <f t="shared" si="129"/>
        <v>10.621215446747961</v>
      </c>
      <c r="AI777">
        <f t="shared" si="133"/>
        <v>13.493924963395379</v>
      </c>
      <c r="AJ777">
        <f t="shared" si="130"/>
        <v>0</v>
      </c>
      <c r="AK777">
        <f t="shared" si="131"/>
        <v>1</v>
      </c>
      <c r="AL777">
        <f t="shared" si="114"/>
        <v>1</v>
      </c>
      <c r="AM777">
        <f t="shared" si="128"/>
        <v>0</v>
      </c>
      <c r="AN777">
        <v>-0.109038104469937</v>
      </c>
      <c r="AO777">
        <v>0.27775903291971799</v>
      </c>
      <c r="AP777">
        <v>1</v>
      </c>
      <c r="AQ777">
        <v>4300</v>
      </c>
      <c r="AR777">
        <v>1.3946602008217099</v>
      </c>
      <c r="AS777">
        <v>3.8593464581192101</v>
      </c>
      <c r="AT777">
        <v>-4.6078422870487001</v>
      </c>
      <c r="AU777">
        <v>10.5055018635758</v>
      </c>
      <c r="AV777">
        <v>44.996248696386097</v>
      </c>
      <c r="AW777">
        <v>0.59199999999999997</v>
      </c>
      <c r="AX777">
        <v>5.3106077233739803</v>
      </c>
      <c r="AY777">
        <v>6.7469624816976896</v>
      </c>
      <c r="AZ777">
        <v>6.7540471569372998E-2</v>
      </c>
      <c r="BA777">
        <v>18.951671469549201</v>
      </c>
      <c r="BB777">
        <v>7.6801935319159398</v>
      </c>
      <c r="BC777">
        <v>1E-3</v>
      </c>
    </row>
    <row r="778" spans="1:55" x14ac:dyDescent="0.25">
      <c r="A778">
        <v>15</v>
      </c>
      <c r="B778" t="s">
        <v>90</v>
      </c>
      <c r="C778">
        <v>2021</v>
      </c>
      <c r="D778" t="s">
        <v>91</v>
      </c>
      <c r="E778" s="3" t="s">
        <v>92</v>
      </c>
      <c r="F778" s="3" t="s">
        <v>93</v>
      </c>
      <c r="G778" s="1" t="s">
        <v>162</v>
      </c>
      <c r="H778" t="s">
        <v>24</v>
      </c>
      <c r="I778" t="s">
        <v>26</v>
      </c>
      <c r="J778" t="s">
        <v>94</v>
      </c>
      <c r="K778" t="s">
        <v>95</v>
      </c>
      <c r="L778" t="s">
        <v>29</v>
      </c>
      <c r="M778" t="s">
        <v>291</v>
      </c>
      <c r="N778" t="s">
        <v>262</v>
      </c>
      <c r="P778" t="s">
        <v>230</v>
      </c>
      <c r="Q778" t="s">
        <v>507</v>
      </c>
      <c r="R778" t="s">
        <v>75</v>
      </c>
      <c r="S778" t="s">
        <v>75</v>
      </c>
      <c r="T778" t="s">
        <v>301</v>
      </c>
      <c r="U778" t="s">
        <v>302</v>
      </c>
      <c r="V778" t="s">
        <v>40</v>
      </c>
      <c r="W778" t="s">
        <v>251</v>
      </c>
      <c r="Z778">
        <v>336</v>
      </c>
      <c r="AA778" t="s">
        <v>547</v>
      </c>
      <c r="AB778">
        <v>1</v>
      </c>
      <c r="AC778" t="s">
        <v>317</v>
      </c>
      <c r="AD778">
        <v>1</v>
      </c>
      <c r="AF778" t="str">
        <f t="shared" si="127"/>
        <v>NA</v>
      </c>
      <c r="AG778" t="str">
        <f t="shared" si="132"/>
        <v>NA</v>
      </c>
      <c r="AH778" t="str">
        <f t="shared" si="129"/>
        <v>NA</v>
      </c>
      <c r="AI778" t="str">
        <f t="shared" si="133"/>
        <v>NA</v>
      </c>
      <c r="AJ778">
        <f t="shared" si="130"/>
        <v>0</v>
      </c>
      <c r="AK778">
        <f t="shared" si="131"/>
        <v>0</v>
      </c>
      <c r="AL778">
        <f t="shared" si="114"/>
        <v>0</v>
      </c>
      <c r="AM778">
        <f t="shared" si="128"/>
        <v>0.17500000000000004</v>
      </c>
      <c r="AN778">
        <v>-1.2290162147265999</v>
      </c>
      <c r="AO778">
        <v>7.5434686908770798</v>
      </c>
      <c r="AP778">
        <v>0.82499999999999996</v>
      </c>
      <c r="AQ778">
        <v>2361</v>
      </c>
      <c r="AR778">
        <v>-3.0449464696058502E-2</v>
      </c>
      <c r="AS778">
        <v>0.100643249931697</v>
      </c>
      <c r="AT778">
        <v>-0.157426248159027</v>
      </c>
      <c r="AU778">
        <v>0.13694074374870999</v>
      </c>
      <c r="AV778">
        <v>1.8848001317391401</v>
      </c>
      <c r="AW778">
        <v>0.58599999999999997</v>
      </c>
      <c r="AX778">
        <v>-2.4461361057706799E-2</v>
      </c>
      <c r="AY778">
        <v>1.63838720715309E-2</v>
      </c>
      <c r="AZ778">
        <v>-5.3325160775784801E-2</v>
      </c>
      <c r="BA778">
        <v>1.2877486515208101E-2</v>
      </c>
      <c r="BB778">
        <v>7.3194365029237103</v>
      </c>
      <c r="BC778">
        <v>0.184</v>
      </c>
    </row>
    <row r="779" spans="1:55" x14ac:dyDescent="0.25">
      <c r="A779">
        <v>15</v>
      </c>
      <c r="B779" t="s">
        <v>90</v>
      </c>
      <c r="C779">
        <v>2021</v>
      </c>
      <c r="D779" t="s">
        <v>91</v>
      </c>
      <c r="E779" s="3" t="s">
        <v>92</v>
      </c>
      <c r="F779" s="3" t="s">
        <v>93</v>
      </c>
      <c r="G779" s="1" t="s">
        <v>162</v>
      </c>
      <c r="H779" t="s">
        <v>24</v>
      </c>
      <c r="I779" t="s">
        <v>26</v>
      </c>
      <c r="J779" t="s">
        <v>94</v>
      </c>
      <c r="K779" t="s">
        <v>95</v>
      </c>
      <c r="L779" t="s">
        <v>29</v>
      </c>
      <c r="M779" t="s">
        <v>291</v>
      </c>
      <c r="N779" t="s">
        <v>262</v>
      </c>
      <c r="P779" t="s">
        <v>230</v>
      </c>
      <c r="Q779" t="s">
        <v>507</v>
      </c>
      <c r="R779" t="s">
        <v>75</v>
      </c>
      <c r="S779" t="s">
        <v>75</v>
      </c>
      <c r="T779" t="s">
        <v>303</v>
      </c>
      <c r="U779" t="s">
        <v>304</v>
      </c>
      <c r="V779" t="s">
        <v>40</v>
      </c>
      <c r="W779" t="s">
        <v>251</v>
      </c>
      <c r="Z779">
        <v>337</v>
      </c>
      <c r="AA779" t="s">
        <v>547</v>
      </c>
      <c r="AB779">
        <v>1</v>
      </c>
      <c r="AC779" t="s">
        <v>317</v>
      </c>
      <c r="AD779">
        <v>1</v>
      </c>
      <c r="AF779" t="str">
        <f t="shared" si="127"/>
        <v>negative directional</v>
      </c>
      <c r="AG779" t="str">
        <f t="shared" si="132"/>
        <v>negative directional</v>
      </c>
      <c r="AH779">
        <f t="shared" si="129"/>
        <v>-6.1081586296797802E-2</v>
      </c>
      <c r="AI779">
        <f t="shared" si="133"/>
        <v>1.95505005876568E-2</v>
      </c>
      <c r="AJ779">
        <f t="shared" si="130"/>
        <v>1</v>
      </c>
      <c r="AK779">
        <f t="shared" si="131"/>
        <v>0</v>
      </c>
      <c r="AL779">
        <f t="shared" si="114"/>
        <v>0</v>
      </c>
      <c r="AM779">
        <f t="shared" si="128"/>
        <v>0.24</v>
      </c>
      <c r="AN779">
        <v>-1.9707189619105201</v>
      </c>
      <c r="AO779">
        <v>20.243393345587702</v>
      </c>
      <c r="AP779">
        <v>0.76</v>
      </c>
      <c r="AQ779">
        <v>2361</v>
      </c>
      <c r="AR779">
        <v>-6.1081586296797802E-2</v>
      </c>
      <c r="AS779">
        <v>1.95505005876568E-2</v>
      </c>
      <c r="AT779">
        <v>-8.68176155345282E-2</v>
      </c>
      <c r="AU779">
        <v>-2.5177260453347099E-2</v>
      </c>
      <c r="AV779">
        <v>3.8771011989856401</v>
      </c>
      <c r="AW779">
        <v>1E-3</v>
      </c>
      <c r="AX779">
        <v>-1.17204568370352E-2</v>
      </c>
      <c r="AY779">
        <v>9.1670448091267197E-3</v>
      </c>
      <c r="AZ779">
        <v>-2.5899251253576901E-2</v>
      </c>
      <c r="BA779">
        <v>8.9365279145567893E-3</v>
      </c>
      <c r="BB779">
        <v>9.3612763202767209</v>
      </c>
      <c r="BC779">
        <v>0.24399999999999999</v>
      </c>
    </row>
    <row r="780" spans="1:55" x14ac:dyDescent="0.25">
      <c r="A780">
        <v>15</v>
      </c>
      <c r="B780" t="s">
        <v>90</v>
      </c>
      <c r="C780">
        <v>2021</v>
      </c>
      <c r="D780" t="s">
        <v>91</v>
      </c>
      <c r="E780" s="3" t="s">
        <v>92</v>
      </c>
      <c r="F780" s="3" t="s">
        <v>93</v>
      </c>
      <c r="G780" s="1" t="s">
        <v>162</v>
      </c>
      <c r="H780" t="s">
        <v>24</v>
      </c>
      <c r="I780" t="s">
        <v>26</v>
      </c>
      <c r="J780" t="s">
        <v>94</v>
      </c>
      <c r="K780" t="s">
        <v>95</v>
      </c>
      <c r="L780" t="s">
        <v>29</v>
      </c>
      <c r="M780" t="s">
        <v>292</v>
      </c>
      <c r="N780" t="s">
        <v>262</v>
      </c>
      <c r="P780" t="s">
        <v>230</v>
      </c>
      <c r="Q780" t="s">
        <v>507</v>
      </c>
      <c r="R780" t="s">
        <v>75</v>
      </c>
      <c r="S780" t="s">
        <v>75</v>
      </c>
      <c r="T780" t="s">
        <v>299</v>
      </c>
      <c r="U780" t="s">
        <v>305</v>
      </c>
      <c r="V780" t="s">
        <v>40</v>
      </c>
      <c r="W780" t="s">
        <v>251</v>
      </c>
      <c r="Z780">
        <v>338</v>
      </c>
      <c r="AA780" t="s">
        <v>547</v>
      </c>
      <c r="AB780">
        <v>1</v>
      </c>
      <c r="AC780" t="s">
        <v>317</v>
      </c>
      <c r="AD780">
        <v>1</v>
      </c>
      <c r="AF780" t="str">
        <f t="shared" si="127"/>
        <v>disruptive</v>
      </c>
      <c r="AG780" t="str">
        <f t="shared" si="132"/>
        <v>disruptive</v>
      </c>
      <c r="AH780">
        <f t="shared" si="129"/>
        <v>26180.063055236598</v>
      </c>
      <c r="AI780">
        <f t="shared" si="133"/>
        <v>35531.623976368799</v>
      </c>
      <c r="AJ780">
        <f t="shared" si="130"/>
        <v>1</v>
      </c>
      <c r="AK780">
        <f t="shared" si="131"/>
        <v>1</v>
      </c>
      <c r="AL780">
        <f t="shared" si="114"/>
        <v>1</v>
      </c>
      <c r="AM780">
        <f t="shared" si="128"/>
        <v>2.300000000000002E-2</v>
      </c>
      <c r="AN780">
        <v>-0.51277620916668598</v>
      </c>
      <c r="AO780">
        <v>2.2335832894063601</v>
      </c>
      <c r="AP780">
        <v>0.97699999999999998</v>
      </c>
      <c r="AQ780">
        <v>1546</v>
      </c>
      <c r="AR780">
        <v>12647.1818807122</v>
      </c>
      <c r="AS780">
        <v>17188.129454547699</v>
      </c>
      <c r="AT780">
        <v>-1610.37269690061</v>
      </c>
      <c r="AU780">
        <v>49157.597983572901</v>
      </c>
      <c r="AV780">
        <v>11.998372178562899</v>
      </c>
      <c r="AW780">
        <v>3.5999999999999997E-2</v>
      </c>
      <c r="AX780">
        <v>13090.031527618299</v>
      </c>
      <c r="AY780">
        <v>17765.8119881844</v>
      </c>
      <c r="AZ780">
        <v>1.6214492864673999</v>
      </c>
      <c r="BA780">
        <v>50585.883121912797</v>
      </c>
      <c r="BB780">
        <v>9.6042284612528199</v>
      </c>
      <c r="BC780">
        <v>2E-3</v>
      </c>
    </row>
    <row r="781" spans="1:55" x14ac:dyDescent="0.25">
      <c r="A781">
        <v>15</v>
      </c>
      <c r="B781" t="s">
        <v>90</v>
      </c>
      <c r="C781">
        <v>2021</v>
      </c>
      <c r="D781" t="s">
        <v>91</v>
      </c>
      <c r="E781" s="3" t="s">
        <v>92</v>
      </c>
      <c r="F781" s="3" t="s">
        <v>93</v>
      </c>
      <c r="G781" s="1" t="s">
        <v>162</v>
      </c>
      <c r="H781" t="s">
        <v>24</v>
      </c>
      <c r="I781" t="s">
        <v>26</v>
      </c>
      <c r="J781" t="s">
        <v>94</v>
      </c>
      <c r="K781" t="s">
        <v>95</v>
      </c>
      <c r="L781" t="s">
        <v>29</v>
      </c>
      <c r="M781" t="s">
        <v>292</v>
      </c>
      <c r="N781" t="s">
        <v>262</v>
      </c>
      <c r="P781" t="s">
        <v>230</v>
      </c>
      <c r="Q781" t="s">
        <v>507</v>
      </c>
      <c r="R781" t="s">
        <v>75</v>
      </c>
      <c r="S781" t="s">
        <v>75</v>
      </c>
      <c r="T781" t="s">
        <v>300</v>
      </c>
      <c r="U781" t="s">
        <v>306</v>
      </c>
      <c r="V781" t="s">
        <v>40</v>
      </c>
      <c r="W781" t="s">
        <v>251</v>
      </c>
      <c r="Z781">
        <v>339</v>
      </c>
      <c r="AA781" t="s">
        <v>547</v>
      </c>
      <c r="AB781">
        <v>1</v>
      </c>
      <c r="AC781" t="s">
        <v>317</v>
      </c>
      <c r="AD781">
        <v>1</v>
      </c>
      <c r="AF781" t="str">
        <f t="shared" si="127"/>
        <v>NA</v>
      </c>
      <c r="AG781" t="str">
        <f t="shared" si="132"/>
        <v>NA</v>
      </c>
      <c r="AH781" t="str">
        <f t="shared" si="129"/>
        <v>NA</v>
      </c>
      <c r="AI781" t="str">
        <f t="shared" si="133"/>
        <v>NA</v>
      </c>
      <c r="AJ781">
        <f t="shared" si="130"/>
        <v>0</v>
      </c>
      <c r="AK781">
        <f t="shared" si="131"/>
        <v>0</v>
      </c>
      <c r="AL781">
        <f t="shared" si="114"/>
        <v>0</v>
      </c>
      <c r="AM781">
        <f t="shared" si="128"/>
        <v>0.11299999999999999</v>
      </c>
      <c r="AN781">
        <v>0.439486796095579</v>
      </c>
      <c r="AO781">
        <v>8.5957924744085403</v>
      </c>
      <c r="AP781">
        <v>0.88700000000000001</v>
      </c>
      <c r="AQ781">
        <v>2340</v>
      </c>
      <c r="AR781">
        <v>30.587695062488699</v>
      </c>
      <c r="AS781">
        <v>63.978596185673297</v>
      </c>
      <c r="AT781">
        <v>-38.880207890477301</v>
      </c>
      <c r="AU781">
        <v>231.17682499090401</v>
      </c>
      <c r="AV781">
        <v>15.874626298216301</v>
      </c>
      <c r="AW781">
        <v>0.42399999999999999</v>
      </c>
      <c r="AX781">
        <v>-26.873274060021</v>
      </c>
      <c r="AY781">
        <v>48.923507638896098</v>
      </c>
      <c r="AZ781">
        <v>-138.21688186662101</v>
      </c>
      <c r="BA781">
        <v>26.311841830320201</v>
      </c>
      <c r="BB781">
        <v>5.8257424271480502</v>
      </c>
      <c r="BC781">
        <v>0.26400000000000001</v>
      </c>
    </row>
    <row r="782" spans="1:55" x14ac:dyDescent="0.25">
      <c r="A782">
        <v>15</v>
      </c>
      <c r="B782" t="s">
        <v>90</v>
      </c>
      <c r="C782">
        <v>2021</v>
      </c>
      <c r="D782" t="s">
        <v>91</v>
      </c>
      <c r="E782" s="3" t="s">
        <v>92</v>
      </c>
      <c r="F782" s="3" t="s">
        <v>93</v>
      </c>
      <c r="G782" s="1" t="s">
        <v>162</v>
      </c>
      <c r="H782" t="s">
        <v>24</v>
      </c>
      <c r="I782" t="s">
        <v>26</v>
      </c>
      <c r="J782" t="s">
        <v>94</v>
      </c>
      <c r="K782" t="s">
        <v>95</v>
      </c>
      <c r="L782" t="s">
        <v>29</v>
      </c>
      <c r="M782" t="s">
        <v>292</v>
      </c>
      <c r="N782" t="s">
        <v>262</v>
      </c>
      <c r="P782" t="s">
        <v>230</v>
      </c>
      <c r="Q782" t="s">
        <v>507</v>
      </c>
      <c r="R782" t="s">
        <v>75</v>
      </c>
      <c r="S782" t="s">
        <v>75</v>
      </c>
      <c r="T782" t="s">
        <v>250</v>
      </c>
      <c r="U782" t="s">
        <v>253</v>
      </c>
      <c r="V782" t="s">
        <v>40</v>
      </c>
      <c r="W782" t="s">
        <v>251</v>
      </c>
      <c r="Z782">
        <v>340</v>
      </c>
      <c r="AA782" t="s">
        <v>547</v>
      </c>
      <c r="AB782">
        <v>1</v>
      </c>
      <c r="AC782" t="s">
        <v>317</v>
      </c>
      <c r="AD782">
        <v>1</v>
      </c>
      <c r="AF782" t="str">
        <f t="shared" si="127"/>
        <v>disruptive</v>
      </c>
      <c r="AG782" t="str">
        <f t="shared" si="132"/>
        <v>disruptive</v>
      </c>
      <c r="AH782">
        <f t="shared" si="129"/>
        <v>2.4222591176894999</v>
      </c>
      <c r="AI782">
        <f t="shared" si="133"/>
        <v>3.18790051600776</v>
      </c>
      <c r="AJ782">
        <f t="shared" si="130"/>
        <v>0</v>
      </c>
      <c r="AK782">
        <f t="shared" si="131"/>
        <v>1</v>
      </c>
      <c r="AL782">
        <f t="shared" si="114"/>
        <v>1</v>
      </c>
      <c r="AM782">
        <f t="shared" si="128"/>
        <v>1.0000000000000009E-3</v>
      </c>
      <c r="AN782">
        <v>-9.8226601499617497E-2</v>
      </c>
      <c r="AO782">
        <v>0.29834633871391403</v>
      </c>
      <c r="AP782">
        <v>0.999</v>
      </c>
      <c r="AQ782">
        <v>4300</v>
      </c>
      <c r="AR782">
        <v>0.26084474236454203</v>
      </c>
      <c r="AS782">
        <v>0.90021221958697994</v>
      </c>
      <c r="AT782">
        <v>-1.68130558877601</v>
      </c>
      <c r="AU782">
        <v>2.3371704804885698</v>
      </c>
      <c r="AV782">
        <v>57.441550866793598</v>
      </c>
      <c r="AW782">
        <v>0.65600000000000003</v>
      </c>
      <c r="AX782">
        <v>1.2111295588447499</v>
      </c>
      <c r="AY782">
        <v>1.59395025800388</v>
      </c>
      <c r="AZ782">
        <v>1.0146914992219499E-2</v>
      </c>
      <c r="BA782">
        <v>4.5825185246685596</v>
      </c>
      <c r="BB782">
        <v>2.0875657375183798</v>
      </c>
      <c r="BC782">
        <v>1E-3</v>
      </c>
    </row>
    <row r="783" spans="1:55" x14ac:dyDescent="0.25">
      <c r="A783">
        <v>15</v>
      </c>
      <c r="B783" t="s">
        <v>90</v>
      </c>
      <c r="C783">
        <v>2021</v>
      </c>
      <c r="D783" t="s">
        <v>91</v>
      </c>
      <c r="E783" s="3" t="s">
        <v>92</v>
      </c>
      <c r="F783" s="3" t="s">
        <v>93</v>
      </c>
      <c r="G783" s="1" t="s">
        <v>162</v>
      </c>
      <c r="H783" t="s">
        <v>24</v>
      </c>
      <c r="I783" t="s">
        <v>26</v>
      </c>
      <c r="J783" t="s">
        <v>94</v>
      </c>
      <c r="K783" t="s">
        <v>95</v>
      </c>
      <c r="L783" t="s">
        <v>29</v>
      </c>
      <c r="M783" t="s">
        <v>292</v>
      </c>
      <c r="N783" t="s">
        <v>262</v>
      </c>
      <c r="P783" t="s">
        <v>230</v>
      </c>
      <c r="Q783" t="s">
        <v>507</v>
      </c>
      <c r="R783" t="s">
        <v>75</v>
      </c>
      <c r="S783" t="s">
        <v>75</v>
      </c>
      <c r="T783" t="s">
        <v>301</v>
      </c>
      <c r="U783" t="s">
        <v>302</v>
      </c>
      <c r="V783" t="s">
        <v>40</v>
      </c>
      <c r="W783" t="s">
        <v>251</v>
      </c>
      <c r="Z783">
        <v>341</v>
      </c>
      <c r="AA783" t="s">
        <v>547</v>
      </c>
      <c r="AB783">
        <v>1</v>
      </c>
      <c r="AC783" t="s">
        <v>317</v>
      </c>
      <c r="AD783">
        <v>1</v>
      </c>
      <c r="AF783" t="str">
        <f t="shared" si="127"/>
        <v>negative directional</v>
      </c>
      <c r="AG783" t="str">
        <f t="shared" si="132"/>
        <v>stabilising</v>
      </c>
      <c r="AH783">
        <f t="shared" si="129"/>
        <v>-0.14493518665771599</v>
      </c>
      <c r="AI783">
        <f t="shared" si="133"/>
        <v>1.99326680840387E-2</v>
      </c>
      <c r="AJ783">
        <f t="shared" si="130"/>
        <v>1</v>
      </c>
      <c r="AK783">
        <f t="shared" si="131"/>
        <v>1</v>
      </c>
      <c r="AL783">
        <f t="shared" si="114"/>
        <v>0</v>
      </c>
      <c r="AM783">
        <f t="shared" si="128"/>
        <v>0.13500000000000001</v>
      </c>
      <c r="AN783">
        <v>-2.53442649187346</v>
      </c>
      <c r="AO783">
        <v>0.69186539905933597</v>
      </c>
      <c r="AP783">
        <v>0.86499999999999999</v>
      </c>
      <c r="AQ783">
        <v>2361</v>
      </c>
      <c r="AR783">
        <v>-0.14493518665771599</v>
      </c>
      <c r="AS783">
        <v>1.99326680840387E-2</v>
      </c>
      <c r="AT783">
        <v>-0.17099866853141099</v>
      </c>
      <c r="AU783">
        <v>-0.103547396272916</v>
      </c>
      <c r="AV783">
        <v>2.7347408266625601</v>
      </c>
      <c r="AW783">
        <v>1E-3</v>
      </c>
      <c r="AX783">
        <v>-3.13041999879934E-2</v>
      </c>
      <c r="AY783">
        <v>9.7774427718838007E-3</v>
      </c>
      <c r="AZ783">
        <v>-4.8044430808658903E-2</v>
      </c>
      <c r="BA783">
        <v>-1.3674152665771501E-2</v>
      </c>
      <c r="BB783">
        <v>2.0552479080376602</v>
      </c>
      <c r="BC783">
        <v>1E-3</v>
      </c>
    </row>
    <row r="784" spans="1:55" x14ac:dyDescent="0.25">
      <c r="A784">
        <v>15</v>
      </c>
      <c r="B784" t="s">
        <v>90</v>
      </c>
      <c r="C784">
        <v>2021</v>
      </c>
      <c r="D784" t="s">
        <v>91</v>
      </c>
      <c r="E784" s="3" t="s">
        <v>92</v>
      </c>
      <c r="F784" s="3" t="s">
        <v>93</v>
      </c>
      <c r="G784" s="1" t="s">
        <v>162</v>
      </c>
      <c r="H784" t="s">
        <v>24</v>
      </c>
      <c r="I784" t="s">
        <v>26</v>
      </c>
      <c r="J784" t="s">
        <v>94</v>
      </c>
      <c r="K784" t="s">
        <v>95</v>
      </c>
      <c r="L784" t="s">
        <v>29</v>
      </c>
      <c r="M784" t="s">
        <v>292</v>
      </c>
      <c r="N784" t="s">
        <v>262</v>
      </c>
      <c r="P784" t="s">
        <v>230</v>
      </c>
      <c r="Q784" t="s">
        <v>507</v>
      </c>
      <c r="R784" t="s">
        <v>75</v>
      </c>
      <c r="S784" t="s">
        <v>75</v>
      </c>
      <c r="T784" t="s">
        <v>303</v>
      </c>
      <c r="U784" t="s">
        <v>304</v>
      </c>
      <c r="V784" t="s">
        <v>40</v>
      </c>
      <c r="W784" t="s">
        <v>251</v>
      </c>
      <c r="Z784">
        <v>342</v>
      </c>
      <c r="AA784" t="s">
        <v>547</v>
      </c>
      <c r="AB784">
        <v>1</v>
      </c>
      <c r="AC784" t="s">
        <v>317</v>
      </c>
      <c r="AD784">
        <v>1</v>
      </c>
      <c r="AF784" t="str">
        <f t="shared" si="127"/>
        <v>stabilising</v>
      </c>
      <c r="AG784" t="str">
        <f t="shared" si="132"/>
        <v>stabilising</v>
      </c>
      <c r="AH784">
        <f t="shared" si="129"/>
        <v>-0.1948270468753262</v>
      </c>
      <c r="AI784">
        <f t="shared" si="133"/>
        <v>6.6275885272953805E-2</v>
      </c>
      <c r="AJ784">
        <f t="shared" si="130"/>
        <v>0</v>
      </c>
      <c r="AK784">
        <f t="shared" si="131"/>
        <v>1</v>
      </c>
      <c r="AL784">
        <f t="shared" si="114"/>
        <v>1</v>
      </c>
      <c r="AM784">
        <f t="shared" si="128"/>
        <v>3.0000000000000027E-3</v>
      </c>
      <c r="AN784">
        <v>7.82900410217926E-2</v>
      </c>
      <c r="AO784">
        <v>0.61610752462051499</v>
      </c>
      <c r="AP784">
        <v>0.997</v>
      </c>
      <c r="AQ784">
        <v>2361</v>
      </c>
      <c r="AR784">
        <v>1.7007342838942601E-2</v>
      </c>
      <c r="AS784">
        <v>6.8674301191542095E-2</v>
      </c>
      <c r="AT784">
        <v>-9.6485295209276997E-2</v>
      </c>
      <c r="AU784">
        <v>0.12528250285686199</v>
      </c>
      <c r="AV784">
        <v>1.99435487635089</v>
      </c>
      <c r="AW784">
        <v>0.85799999999999998</v>
      </c>
      <c r="AX784">
        <v>-9.7413523437663102E-2</v>
      </c>
      <c r="AY784">
        <v>3.3137942636476903E-2</v>
      </c>
      <c r="AZ784">
        <v>-0.15844039380317601</v>
      </c>
      <c r="BA784">
        <v>-2.1137510029802801E-2</v>
      </c>
      <c r="BB784">
        <v>6.0807938754736304</v>
      </c>
      <c r="BC784">
        <v>1E-3</v>
      </c>
    </row>
    <row r="785" spans="1:55" x14ac:dyDescent="0.25">
      <c r="A785">
        <v>16</v>
      </c>
      <c r="B785" t="s">
        <v>96</v>
      </c>
      <c r="C785">
        <v>2020</v>
      </c>
      <c r="D785" t="s">
        <v>97</v>
      </c>
      <c r="E785" s="3" t="s">
        <v>98</v>
      </c>
      <c r="F785" s="3" t="s">
        <v>99</v>
      </c>
      <c r="G785" s="1" t="s">
        <v>162</v>
      </c>
      <c r="H785" t="s">
        <v>316</v>
      </c>
      <c r="I785" t="s">
        <v>315</v>
      </c>
      <c r="J785" t="s">
        <v>314</v>
      </c>
      <c r="K785" t="s">
        <v>313</v>
      </c>
      <c r="L785" t="s">
        <v>317</v>
      </c>
      <c r="M785">
        <v>2015</v>
      </c>
      <c r="N785" t="s">
        <v>78</v>
      </c>
      <c r="P785" t="s">
        <v>230</v>
      </c>
      <c r="Q785" t="s">
        <v>75</v>
      </c>
      <c r="R785" t="s">
        <v>312</v>
      </c>
      <c r="S785" t="s">
        <v>75</v>
      </c>
      <c r="T785" t="s">
        <v>100</v>
      </c>
      <c r="U785" t="s">
        <v>311</v>
      </c>
      <c r="V785" t="s">
        <v>494</v>
      </c>
      <c r="AB785">
        <v>0</v>
      </c>
      <c r="AC785" t="s">
        <v>317</v>
      </c>
      <c r="AD785">
        <v>0</v>
      </c>
      <c r="AE785" t="s">
        <v>550</v>
      </c>
      <c r="AF785" t="str">
        <f t="shared" si="127"/>
        <v>stabilising</v>
      </c>
      <c r="AG785" t="str">
        <f t="shared" si="132"/>
        <v>stabilising</v>
      </c>
      <c r="AH785">
        <f t="shared" si="129"/>
        <v>-36.220951821143601</v>
      </c>
      <c r="AI785">
        <f t="shared" si="113"/>
        <v>67.264450747284997</v>
      </c>
      <c r="AJ785">
        <f t="shared" si="130"/>
        <v>0</v>
      </c>
      <c r="AK785">
        <f t="shared" si="131"/>
        <v>1</v>
      </c>
      <c r="AL785">
        <f t="shared" si="114"/>
        <v>1</v>
      </c>
      <c r="AM785">
        <f t="shared" ref="AM785:AM836" si="134">IF(AP785="NA","NA",1-AP785)</f>
        <v>0</v>
      </c>
      <c r="AN785">
        <v>6.0537382748115098E-2</v>
      </c>
      <c r="AO785">
        <v>5.0776666541411601E-2</v>
      </c>
      <c r="AP785">
        <v>1</v>
      </c>
      <c r="AQ785">
        <v>2820</v>
      </c>
      <c r="AR785">
        <v>2.2974108002546298</v>
      </c>
      <c r="AS785">
        <v>5.8338114723381</v>
      </c>
      <c r="AT785">
        <v>-2.5975903244507199</v>
      </c>
      <c r="AU785">
        <v>14.187498936342299</v>
      </c>
      <c r="AV785">
        <v>8.5488063079422396</v>
      </c>
      <c r="AW785">
        <v>0.218</v>
      </c>
      <c r="AX785">
        <v>-18.1104759105718</v>
      </c>
      <c r="AY785">
        <v>33.632225373642498</v>
      </c>
      <c r="AZ785">
        <v>-107.82877584063699</v>
      </c>
      <c r="BA785">
        <v>-0.73146891299984396</v>
      </c>
      <c r="BB785">
        <v>6.2832802309201599</v>
      </c>
      <c r="BC785">
        <v>1E-3</v>
      </c>
    </row>
    <row r="786" spans="1:55" x14ac:dyDescent="0.25">
      <c r="A786">
        <v>16</v>
      </c>
      <c r="B786" t="s">
        <v>96</v>
      </c>
      <c r="C786">
        <v>2020</v>
      </c>
      <c r="D786" t="s">
        <v>97</v>
      </c>
      <c r="E786" s="3" t="s">
        <v>98</v>
      </c>
      <c r="F786" s="3" t="s">
        <v>99</v>
      </c>
      <c r="G786" s="1" t="s">
        <v>162</v>
      </c>
      <c r="H786" t="s">
        <v>316</v>
      </c>
      <c r="I786" t="s">
        <v>315</v>
      </c>
      <c r="J786" t="s">
        <v>314</v>
      </c>
      <c r="K786" t="s">
        <v>313</v>
      </c>
      <c r="L786" t="s">
        <v>317</v>
      </c>
      <c r="M786">
        <v>2016</v>
      </c>
      <c r="N786" t="s">
        <v>78</v>
      </c>
      <c r="P786" t="s">
        <v>230</v>
      </c>
      <c r="Q786" t="s">
        <v>75</v>
      </c>
      <c r="R786" t="s">
        <v>312</v>
      </c>
      <c r="S786" t="s">
        <v>75</v>
      </c>
      <c r="T786" t="s">
        <v>100</v>
      </c>
      <c r="U786" t="s">
        <v>311</v>
      </c>
      <c r="V786" t="s">
        <v>494</v>
      </c>
      <c r="AB786">
        <v>0</v>
      </c>
      <c r="AC786" t="s">
        <v>317</v>
      </c>
      <c r="AD786">
        <v>0</v>
      </c>
      <c r="AE786" t="s">
        <v>550</v>
      </c>
      <c r="AF786" t="str">
        <f t="shared" si="127"/>
        <v>stabilising</v>
      </c>
      <c r="AG786" t="str">
        <f t="shared" si="132"/>
        <v>stabilising</v>
      </c>
      <c r="AH786">
        <f t="shared" si="129"/>
        <v>-264.75233226421602</v>
      </c>
      <c r="AI786">
        <f t="shared" si="113"/>
        <v>250.284862597374</v>
      </c>
      <c r="AJ786">
        <f t="shared" si="130"/>
        <v>0</v>
      </c>
      <c r="AK786">
        <f t="shared" si="131"/>
        <v>1</v>
      </c>
      <c r="AL786">
        <f t="shared" si="114"/>
        <v>1</v>
      </c>
      <c r="AM786">
        <f t="shared" si="134"/>
        <v>0</v>
      </c>
      <c r="AN786">
        <v>6.0523714712554202E-2</v>
      </c>
      <c r="AO786">
        <v>5.2130396057771797E-2</v>
      </c>
      <c r="AP786">
        <v>1</v>
      </c>
      <c r="AQ786">
        <v>2820</v>
      </c>
      <c r="AR786">
        <v>16.014846175094998</v>
      </c>
      <c r="AS786">
        <v>23.2794545635387</v>
      </c>
      <c r="AT786">
        <v>-5.5835018278248798</v>
      </c>
      <c r="AU786">
        <v>80.018873922625104</v>
      </c>
      <c r="AV786">
        <v>6.2110291608366497</v>
      </c>
      <c r="AW786">
        <v>0.22800000000000001</v>
      </c>
      <c r="AX786">
        <v>-132.37616613210801</v>
      </c>
      <c r="AY786">
        <v>125.142431298687</v>
      </c>
      <c r="AZ786">
        <v>-386.244172075964</v>
      </c>
      <c r="BA786">
        <v>-3.01202635453956</v>
      </c>
      <c r="BB786">
        <v>2.3379875161788299</v>
      </c>
      <c r="BC786">
        <v>1E-3</v>
      </c>
    </row>
    <row r="787" spans="1:55" x14ac:dyDescent="0.25">
      <c r="A787">
        <v>16</v>
      </c>
      <c r="B787" t="s">
        <v>96</v>
      </c>
      <c r="C787">
        <v>2020</v>
      </c>
      <c r="D787" t="s">
        <v>97</v>
      </c>
      <c r="E787" s="3" t="s">
        <v>98</v>
      </c>
      <c r="F787" s="3" t="s">
        <v>99</v>
      </c>
      <c r="G787" s="1" t="s">
        <v>162</v>
      </c>
      <c r="H787" t="s">
        <v>316</v>
      </c>
      <c r="I787" t="s">
        <v>315</v>
      </c>
      <c r="J787" t="s">
        <v>314</v>
      </c>
      <c r="K787" t="s">
        <v>313</v>
      </c>
      <c r="L787" t="s">
        <v>317</v>
      </c>
      <c r="M787">
        <v>2017</v>
      </c>
      <c r="N787" t="s">
        <v>78</v>
      </c>
      <c r="P787" t="s">
        <v>230</v>
      </c>
      <c r="Q787" t="s">
        <v>75</v>
      </c>
      <c r="R787" t="s">
        <v>312</v>
      </c>
      <c r="S787" t="s">
        <v>75</v>
      </c>
      <c r="T787" t="s">
        <v>100</v>
      </c>
      <c r="U787" t="s">
        <v>311</v>
      </c>
      <c r="V787" t="s">
        <v>494</v>
      </c>
      <c r="AB787">
        <v>0</v>
      </c>
      <c r="AC787" t="s">
        <v>317</v>
      </c>
      <c r="AD787">
        <v>0</v>
      </c>
      <c r="AE787" t="s">
        <v>550</v>
      </c>
      <c r="AF787" t="str">
        <f t="shared" si="127"/>
        <v>stabilising</v>
      </c>
      <c r="AG787" t="str">
        <f t="shared" si="132"/>
        <v>stabilising</v>
      </c>
      <c r="AH787">
        <f t="shared" si="129"/>
        <v>-50.673331795165403</v>
      </c>
      <c r="AI787">
        <f t="shared" si="113"/>
        <v>90.864514694835805</v>
      </c>
      <c r="AJ787">
        <f t="shared" si="130"/>
        <v>0</v>
      </c>
      <c r="AK787">
        <f t="shared" si="131"/>
        <v>1</v>
      </c>
      <c r="AL787">
        <f t="shared" si="114"/>
        <v>1</v>
      </c>
      <c r="AM787">
        <f t="shared" si="134"/>
        <v>0</v>
      </c>
      <c r="AN787">
        <v>6.0290327076149598E-2</v>
      </c>
      <c r="AO787">
        <v>5.0715308406932801E-2</v>
      </c>
      <c r="AP787">
        <v>1</v>
      </c>
      <c r="AQ787">
        <v>2820</v>
      </c>
      <c r="AR787">
        <v>3.2070145226906899</v>
      </c>
      <c r="AS787">
        <v>7.4688178244284096</v>
      </c>
      <c r="AT787">
        <v>-1.32622756293858</v>
      </c>
      <c r="AU787">
        <v>23.457683049608001</v>
      </c>
      <c r="AV787">
        <v>4.0011531402195404</v>
      </c>
      <c r="AW787">
        <v>0.20799999999999999</v>
      </c>
      <c r="AX787">
        <v>-25.336665897582701</v>
      </c>
      <c r="AY787">
        <v>45.432257347417902</v>
      </c>
      <c r="AZ787">
        <v>-144.46892811716</v>
      </c>
      <c r="BA787">
        <v>-0.97874843188037597</v>
      </c>
      <c r="BB787">
        <v>2.2946049496335998</v>
      </c>
      <c r="BC787">
        <v>1E-3</v>
      </c>
    </row>
    <row r="788" spans="1:55" x14ac:dyDescent="0.25">
      <c r="A788">
        <v>16</v>
      </c>
      <c r="B788" t="s">
        <v>96</v>
      </c>
      <c r="C788">
        <v>2020</v>
      </c>
      <c r="D788" t="s">
        <v>97</v>
      </c>
      <c r="E788" s="3" t="s">
        <v>98</v>
      </c>
      <c r="F788" s="3" t="s">
        <v>99</v>
      </c>
      <c r="G788" s="1" t="s">
        <v>162</v>
      </c>
      <c r="H788" t="s">
        <v>316</v>
      </c>
      <c r="I788" t="s">
        <v>315</v>
      </c>
      <c r="J788" t="s">
        <v>314</v>
      </c>
      <c r="K788" t="s">
        <v>313</v>
      </c>
      <c r="L788" t="s">
        <v>317</v>
      </c>
      <c r="M788">
        <v>2018</v>
      </c>
      <c r="N788" t="s">
        <v>78</v>
      </c>
      <c r="P788" t="s">
        <v>230</v>
      </c>
      <c r="Q788" t="s">
        <v>75</v>
      </c>
      <c r="R788" t="s">
        <v>312</v>
      </c>
      <c r="S788" t="s">
        <v>75</v>
      </c>
      <c r="T788" t="s">
        <v>100</v>
      </c>
      <c r="U788" t="s">
        <v>311</v>
      </c>
      <c r="V788" t="s">
        <v>494</v>
      </c>
      <c r="AB788">
        <v>0</v>
      </c>
      <c r="AC788" t="s">
        <v>317</v>
      </c>
      <c r="AD788">
        <v>0</v>
      </c>
      <c r="AE788" t="s">
        <v>550</v>
      </c>
      <c r="AF788" t="str">
        <f t="shared" si="127"/>
        <v>stabilising</v>
      </c>
      <c r="AG788" t="str">
        <f t="shared" si="132"/>
        <v>stabilising</v>
      </c>
      <c r="AH788">
        <f t="shared" si="129"/>
        <v>-139.28226717834841</v>
      </c>
      <c r="AI788">
        <f t="shared" si="113"/>
        <v>287.17873810419002</v>
      </c>
      <c r="AJ788">
        <f t="shared" si="130"/>
        <v>0</v>
      </c>
      <c r="AK788">
        <f t="shared" si="131"/>
        <v>1</v>
      </c>
      <c r="AL788">
        <f t="shared" si="114"/>
        <v>1</v>
      </c>
      <c r="AM788">
        <f t="shared" si="134"/>
        <v>0</v>
      </c>
      <c r="AN788">
        <v>6.3179782909332599E-2</v>
      </c>
      <c r="AO788">
        <v>5.1509753862639299E-2</v>
      </c>
      <c r="AP788">
        <v>1</v>
      </c>
      <c r="AQ788">
        <v>2820</v>
      </c>
      <c r="AR788">
        <v>9.1756273851012509</v>
      </c>
      <c r="AS788">
        <v>25.7763739752865</v>
      </c>
      <c r="AT788">
        <v>-6.6556800992402696</v>
      </c>
      <c r="AU788">
        <v>53.536264928960001</v>
      </c>
      <c r="AV788">
        <v>15.347040415468101</v>
      </c>
      <c r="AW788">
        <v>0.184</v>
      </c>
      <c r="AX788">
        <v>-69.641133589174203</v>
      </c>
      <c r="AY788">
        <v>143.58936905209501</v>
      </c>
      <c r="AZ788">
        <v>-326.62799487638398</v>
      </c>
      <c r="BA788">
        <v>-0.36542042643122802</v>
      </c>
      <c r="BB788">
        <v>7.7493588397966899</v>
      </c>
      <c r="BC788">
        <v>1E-3</v>
      </c>
    </row>
    <row r="789" spans="1:55" x14ac:dyDescent="0.25">
      <c r="A789">
        <v>16</v>
      </c>
      <c r="B789" t="s">
        <v>96</v>
      </c>
      <c r="C789">
        <v>2020</v>
      </c>
      <c r="D789" t="s">
        <v>97</v>
      </c>
      <c r="E789" s="3" t="s">
        <v>98</v>
      </c>
      <c r="F789" s="3" t="s">
        <v>99</v>
      </c>
      <c r="G789" s="1" t="s">
        <v>162</v>
      </c>
      <c r="H789" t="s">
        <v>316</v>
      </c>
      <c r="I789" t="s">
        <v>315</v>
      </c>
      <c r="J789" t="s">
        <v>314</v>
      </c>
      <c r="K789" t="s">
        <v>313</v>
      </c>
      <c r="L789" t="s">
        <v>317</v>
      </c>
      <c r="M789">
        <v>2019</v>
      </c>
      <c r="N789" t="s">
        <v>78</v>
      </c>
      <c r="P789" t="s">
        <v>230</v>
      </c>
      <c r="Q789" t="s">
        <v>75</v>
      </c>
      <c r="R789" t="s">
        <v>312</v>
      </c>
      <c r="S789" t="s">
        <v>75</v>
      </c>
      <c r="T789" t="s">
        <v>100</v>
      </c>
      <c r="U789" t="s">
        <v>311</v>
      </c>
      <c r="V789" t="s">
        <v>494</v>
      </c>
      <c r="AB789">
        <v>0</v>
      </c>
      <c r="AC789" t="s">
        <v>317</v>
      </c>
      <c r="AD789">
        <v>0</v>
      </c>
      <c r="AE789" t="s">
        <v>550</v>
      </c>
      <c r="AF789" t="str">
        <f t="shared" si="127"/>
        <v>stabilising</v>
      </c>
      <c r="AG789" t="str">
        <f t="shared" si="132"/>
        <v>stabilising</v>
      </c>
      <c r="AH789">
        <f t="shared" si="129"/>
        <v>-23.1247237306928</v>
      </c>
      <c r="AI789">
        <f t="shared" si="113"/>
        <v>33.722626880899398</v>
      </c>
      <c r="AJ789">
        <f t="shared" si="130"/>
        <v>0</v>
      </c>
      <c r="AK789">
        <f t="shared" si="131"/>
        <v>1</v>
      </c>
      <c r="AL789">
        <f t="shared" si="114"/>
        <v>1</v>
      </c>
      <c r="AM789">
        <f t="shared" si="134"/>
        <v>0</v>
      </c>
      <c r="AN789">
        <v>6.3660028310439903E-2</v>
      </c>
      <c r="AO789">
        <v>5.1275105430974001E-2</v>
      </c>
      <c r="AP789">
        <v>1</v>
      </c>
      <c r="AQ789">
        <v>2820</v>
      </c>
      <c r="AR789">
        <v>1.4557164831864999</v>
      </c>
      <c r="AS789">
        <v>2.9505997799601098</v>
      </c>
      <c r="AT789">
        <v>-0.97481681035424095</v>
      </c>
      <c r="AU789">
        <v>9.6204352620552491</v>
      </c>
      <c r="AV789">
        <v>5.9328397455729904</v>
      </c>
      <c r="AW789">
        <v>0.216</v>
      </c>
      <c r="AX789">
        <v>-11.5623618653464</v>
      </c>
      <c r="AY789">
        <v>16.861313440449699</v>
      </c>
      <c r="AZ789">
        <v>-51.434800873219501</v>
      </c>
      <c r="BA789">
        <v>-0.34635183884529402</v>
      </c>
      <c r="BB789">
        <v>1.5968465999674799</v>
      </c>
      <c r="BC789">
        <v>1E-3</v>
      </c>
    </row>
    <row r="790" spans="1:55" x14ac:dyDescent="0.25">
      <c r="A790">
        <v>16</v>
      </c>
      <c r="B790" t="s">
        <v>96</v>
      </c>
      <c r="C790">
        <v>2020</v>
      </c>
      <c r="D790" t="s">
        <v>97</v>
      </c>
      <c r="E790" s="3" t="s">
        <v>98</v>
      </c>
      <c r="F790" s="3" t="s">
        <v>99</v>
      </c>
      <c r="G790" s="1" t="s">
        <v>162</v>
      </c>
      <c r="H790" t="s">
        <v>316</v>
      </c>
      <c r="I790" t="s">
        <v>315</v>
      </c>
      <c r="J790" t="s">
        <v>314</v>
      </c>
      <c r="K790" t="s">
        <v>313</v>
      </c>
      <c r="L790" t="s">
        <v>317</v>
      </c>
      <c r="P790" t="s">
        <v>230</v>
      </c>
      <c r="Q790" t="s">
        <v>75</v>
      </c>
      <c r="R790" t="s">
        <v>312</v>
      </c>
      <c r="S790" t="s">
        <v>75</v>
      </c>
      <c r="T790" t="s">
        <v>100</v>
      </c>
      <c r="U790" t="s">
        <v>311</v>
      </c>
      <c r="V790" t="s">
        <v>494</v>
      </c>
      <c r="X790" t="s">
        <v>310</v>
      </c>
      <c r="AB790">
        <v>0</v>
      </c>
      <c r="AC790" t="s">
        <v>317</v>
      </c>
      <c r="AD790">
        <v>0</v>
      </c>
      <c r="AE790" t="s">
        <v>550</v>
      </c>
      <c r="AF790" t="str">
        <f t="shared" si="127"/>
        <v>stabilising</v>
      </c>
      <c r="AG790" t="str">
        <f t="shared" si="132"/>
        <v>stabilising</v>
      </c>
      <c r="AH790">
        <f t="shared" si="129"/>
        <v>-262.94006975113001</v>
      </c>
      <c r="AI790">
        <f t="shared" si="113"/>
        <v>403.80244609847603</v>
      </c>
      <c r="AJ790">
        <f t="shared" si="130"/>
        <v>0</v>
      </c>
      <c r="AK790">
        <f t="shared" si="131"/>
        <v>1</v>
      </c>
      <c r="AL790">
        <f t="shared" si="114"/>
        <v>1</v>
      </c>
      <c r="AM790">
        <f t="shared" si="134"/>
        <v>0</v>
      </c>
      <c r="AN790">
        <v>7.0902203105861497E-2</v>
      </c>
      <c r="AO790">
        <v>5.3255424628313001E-2</v>
      </c>
      <c r="AP790">
        <v>1</v>
      </c>
      <c r="AQ790">
        <v>2820</v>
      </c>
      <c r="AR790">
        <v>18.434648006329201</v>
      </c>
      <c r="AS790">
        <v>36.133460379163601</v>
      </c>
      <c r="AT790">
        <v>-4.7065032130049103</v>
      </c>
      <c r="AU790">
        <v>116.341143201607</v>
      </c>
      <c r="AV790">
        <v>3.3120844900612099</v>
      </c>
      <c r="AW790">
        <v>0.158</v>
      </c>
      <c r="AX790">
        <v>-131.47003487556501</v>
      </c>
      <c r="AY790">
        <v>201.90122304923801</v>
      </c>
      <c r="AZ790">
        <v>-572.28936246277601</v>
      </c>
      <c r="BA790">
        <v>-1.1328082139371001</v>
      </c>
      <c r="BB790">
        <v>1.9534473155222101</v>
      </c>
      <c r="BC790">
        <v>1E-3</v>
      </c>
    </row>
    <row r="791" spans="1:55" x14ac:dyDescent="0.25">
      <c r="A791">
        <v>17</v>
      </c>
      <c r="B791" t="s">
        <v>320</v>
      </c>
      <c r="C791">
        <v>2019</v>
      </c>
      <c r="D791" t="s">
        <v>321</v>
      </c>
      <c r="E791" s="3" t="s">
        <v>322</v>
      </c>
      <c r="F791" s="3" t="s">
        <v>323</v>
      </c>
      <c r="G791" s="1" t="s">
        <v>162</v>
      </c>
      <c r="H791" t="s">
        <v>24</v>
      </c>
      <c r="I791" t="s">
        <v>26</v>
      </c>
      <c r="J791" t="s">
        <v>319</v>
      </c>
      <c r="K791" t="s">
        <v>318</v>
      </c>
      <c r="L791" t="s">
        <v>29</v>
      </c>
      <c r="M791" t="s">
        <v>328</v>
      </c>
      <c r="N791" t="s">
        <v>161</v>
      </c>
      <c r="P791" t="s">
        <v>230</v>
      </c>
      <c r="Q791" t="s">
        <v>325</v>
      </c>
      <c r="R791" t="s">
        <v>324</v>
      </c>
      <c r="S791" t="s">
        <v>548</v>
      </c>
      <c r="T791" t="s">
        <v>326</v>
      </c>
      <c r="U791" t="s">
        <v>327</v>
      </c>
      <c r="V791" t="s">
        <v>494</v>
      </c>
      <c r="AA791" t="s">
        <v>591</v>
      </c>
      <c r="AB791">
        <v>1</v>
      </c>
      <c r="AC791" t="s">
        <v>317</v>
      </c>
      <c r="AD791">
        <v>0</v>
      </c>
      <c r="AE791" t="s">
        <v>345</v>
      </c>
      <c r="AF791" t="str">
        <f t="shared" si="127"/>
        <v>NA</v>
      </c>
      <c r="AG791" t="str">
        <f t="shared" si="132"/>
        <v>NA</v>
      </c>
      <c r="AH791" t="str">
        <f t="shared" ref="AH791:AH854" si="135">IF(AF791="NA","NA",IF(AF791="MISSING DATA","NA",IF(OR(AF791="positive directional",AF791="negative directional"),AR791,2*AX791)))</f>
        <v>NA</v>
      </c>
      <c r="AI791" t="str">
        <f t="shared" si="113"/>
        <v>NA</v>
      </c>
      <c r="AJ791">
        <f t="shared" ref="AJ791:AJ854" si="136">IF(AW791&lt;0.05,1,0)</f>
        <v>0</v>
      </c>
      <c r="AK791">
        <f t="shared" ref="AK791:AK854" si="137">IF(BC791&lt;0.05,1,0)</f>
        <v>0</v>
      </c>
      <c r="AL791">
        <f t="shared" si="114"/>
        <v>0</v>
      </c>
      <c r="AM791">
        <f t="shared" si="134"/>
        <v>0.39</v>
      </c>
      <c r="AN791">
        <v>2.0743902833786501</v>
      </c>
      <c r="AO791">
        <v>15.0665691002314</v>
      </c>
      <c r="AP791">
        <v>0.61</v>
      </c>
      <c r="AQ791">
        <v>1296</v>
      </c>
      <c r="AR791">
        <v>-29315.376746260299</v>
      </c>
      <c r="AS791">
        <v>46665.810349066902</v>
      </c>
      <c r="AT791">
        <v>-156199.85876934099</v>
      </c>
      <c r="AU791">
        <v>13188.509722766699</v>
      </c>
      <c r="AV791">
        <v>7.3061741784378702</v>
      </c>
      <c r="AW791">
        <v>0.10199999999999999</v>
      </c>
      <c r="AX791">
        <v>6179.7166693755498</v>
      </c>
      <c r="AY791">
        <v>15860.986867752499</v>
      </c>
      <c r="AZ791">
        <v>-9692.8614650785894</v>
      </c>
      <c r="BA791">
        <v>46494.058944887001</v>
      </c>
      <c r="BB791">
        <v>21.555124695038199</v>
      </c>
      <c r="BC791">
        <v>0.26800000000000002</v>
      </c>
    </row>
    <row r="792" spans="1:55" x14ac:dyDescent="0.25">
      <c r="A792">
        <v>17</v>
      </c>
      <c r="B792" t="s">
        <v>320</v>
      </c>
      <c r="C792">
        <v>2019</v>
      </c>
      <c r="D792" t="s">
        <v>321</v>
      </c>
      <c r="E792" s="3" t="s">
        <v>322</v>
      </c>
      <c r="F792" s="3" t="s">
        <v>323</v>
      </c>
      <c r="G792" s="1" t="s">
        <v>162</v>
      </c>
      <c r="H792" t="s">
        <v>24</v>
      </c>
      <c r="I792" t="s">
        <v>26</v>
      </c>
      <c r="J792" t="s">
        <v>319</v>
      </c>
      <c r="K792" t="s">
        <v>318</v>
      </c>
      <c r="L792" t="s">
        <v>29</v>
      </c>
      <c r="M792" t="s">
        <v>329</v>
      </c>
      <c r="N792" t="s">
        <v>161</v>
      </c>
      <c r="P792" t="s">
        <v>230</v>
      </c>
      <c r="Q792" t="s">
        <v>325</v>
      </c>
      <c r="R792" t="s">
        <v>324</v>
      </c>
      <c r="S792" t="s">
        <v>548</v>
      </c>
      <c r="T792" t="s">
        <v>326</v>
      </c>
      <c r="U792" t="s">
        <v>327</v>
      </c>
      <c r="V792" t="s">
        <v>494</v>
      </c>
      <c r="AA792" t="s">
        <v>591</v>
      </c>
      <c r="AB792">
        <v>1</v>
      </c>
      <c r="AC792" t="s">
        <v>317</v>
      </c>
      <c r="AD792">
        <v>0</v>
      </c>
      <c r="AE792" t="s">
        <v>345</v>
      </c>
      <c r="AF792" t="str">
        <f t="shared" si="127"/>
        <v>NA</v>
      </c>
      <c r="AG792" t="str">
        <f t="shared" si="132"/>
        <v>NA</v>
      </c>
      <c r="AH792" t="str">
        <f t="shared" si="135"/>
        <v>NA</v>
      </c>
      <c r="AI792" t="str">
        <f t="shared" si="113"/>
        <v>NA</v>
      </c>
      <c r="AJ792">
        <f t="shared" si="136"/>
        <v>0</v>
      </c>
      <c r="AK792">
        <f t="shared" si="137"/>
        <v>0</v>
      </c>
      <c r="AL792">
        <f t="shared" si="114"/>
        <v>0</v>
      </c>
      <c r="AM792">
        <f t="shared" si="134"/>
        <v>0.36499999999999999</v>
      </c>
      <c r="AN792">
        <v>1.95427697278359</v>
      </c>
      <c r="AO792">
        <v>22.802717723338201</v>
      </c>
      <c r="AP792">
        <v>0.63500000000000001</v>
      </c>
      <c r="AQ792">
        <v>1296</v>
      </c>
      <c r="AR792">
        <v>-35731.865825826702</v>
      </c>
      <c r="AS792">
        <v>53128.914711968602</v>
      </c>
      <c r="AT792">
        <v>-164702.391310473</v>
      </c>
      <c r="AU792">
        <v>20579.5984741928</v>
      </c>
      <c r="AV792">
        <v>3.6299535050965401</v>
      </c>
      <c r="AW792">
        <v>0.114</v>
      </c>
      <c r="AX792">
        <v>7330.9825085163702</v>
      </c>
      <c r="AY792">
        <v>15415.453318009901</v>
      </c>
      <c r="AZ792">
        <v>-13953.520450337401</v>
      </c>
      <c r="BA792">
        <v>49877.689676501097</v>
      </c>
      <c r="BB792">
        <v>11.2753681559842</v>
      </c>
      <c r="BC792">
        <v>0.254</v>
      </c>
    </row>
    <row r="793" spans="1:55" x14ac:dyDescent="0.25">
      <c r="A793">
        <v>17</v>
      </c>
      <c r="B793" t="s">
        <v>320</v>
      </c>
      <c r="C793">
        <v>2019</v>
      </c>
      <c r="D793" t="s">
        <v>321</v>
      </c>
      <c r="E793" s="3" t="s">
        <v>322</v>
      </c>
      <c r="F793" s="3" t="s">
        <v>323</v>
      </c>
      <c r="G793" s="1" t="s">
        <v>162</v>
      </c>
      <c r="H793" t="s">
        <v>24</v>
      </c>
      <c r="I793" t="s">
        <v>26</v>
      </c>
      <c r="J793" t="s">
        <v>319</v>
      </c>
      <c r="K793" t="s">
        <v>318</v>
      </c>
      <c r="L793" t="s">
        <v>29</v>
      </c>
      <c r="M793" t="s">
        <v>330</v>
      </c>
      <c r="N793" t="s">
        <v>161</v>
      </c>
      <c r="P793" t="s">
        <v>230</v>
      </c>
      <c r="Q793" t="s">
        <v>325</v>
      </c>
      <c r="R793" t="s">
        <v>324</v>
      </c>
      <c r="S793" t="s">
        <v>548</v>
      </c>
      <c r="T793" t="s">
        <v>326</v>
      </c>
      <c r="U793" t="s">
        <v>327</v>
      </c>
      <c r="V793" t="s">
        <v>494</v>
      </c>
      <c r="AA793" t="s">
        <v>591</v>
      </c>
      <c r="AB793">
        <v>1</v>
      </c>
      <c r="AC793" t="s">
        <v>317</v>
      </c>
      <c r="AD793">
        <v>0</v>
      </c>
      <c r="AE793" t="s">
        <v>344</v>
      </c>
      <c r="AF793" t="str">
        <f t="shared" si="127"/>
        <v>NA</v>
      </c>
      <c r="AG793" t="str">
        <f t="shared" si="132"/>
        <v>NA</v>
      </c>
      <c r="AH793" t="str">
        <f t="shared" si="135"/>
        <v>NA</v>
      </c>
      <c r="AI793" t="str">
        <f t="shared" si="113"/>
        <v>NA</v>
      </c>
      <c r="AJ793">
        <f t="shared" si="136"/>
        <v>0</v>
      </c>
      <c r="AK793">
        <f t="shared" si="137"/>
        <v>0</v>
      </c>
      <c r="AL793">
        <f t="shared" si="114"/>
        <v>0</v>
      </c>
      <c r="AM793">
        <f t="shared" si="134"/>
        <v>0.36699999999999999</v>
      </c>
      <c r="AN793">
        <v>2.1350734509450802</v>
      </c>
      <c r="AO793">
        <v>20.4369853002631</v>
      </c>
      <c r="AP793">
        <v>0.63300000000000001</v>
      </c>
      <c r="AQ793">
        <v>1296</v>
      </c>
      <c r="AR793">
        <v>-8484.8262432921401</v>
      </c>
      <c r="AS793">
        <v>23885.003608249401</v>
      </c>
      <c r="AT793">
        <v>-67454.157164350006</v>
      </c>
      <c r="AU793">
        <v>264.39746389506797</v>
      </c>
      <c r="AV793">
        <v>3.8116496992228801</v>
      </c>
      <c r="AW793">
        <v>5.6000000000000001E-2</v>
      </c>
      <c r="AX793">
        <v>1723.4779557562899</v>
      </c>
      <c r="AY793">
        <v>5871.6751360958297</v>
      </c>
      <c r="AZ793">
        <v>-1984.7297871262101</v>
      </c>
      <c r="BA793">
        <v>15055.4941584066</v>
      </c>
      <c r="BB793">
        <v>9.6959575519605306</v>
      </c>
      <c r="BC793">
        <v>0.20599999999999999</v>
      </c>
    </row>
    <row r="794" spans="1:55" x14ac:dyDescent="0.25">
      <c r="A794">
        <v>17</v>
      </c>
      <c r="B794" t="s">
        <v>320</v>
      </c>
      <c r="C794">
        <v>2019</v>
      </c>
      <c r="D794" t="s">
        <v>321</v>
      </c>
      <c r="E794" s="3" t="s">
        <v>322</v>
      </c>
      <c r="F794" s="3" t="s">
        <v>323</v>
      </c>
      <c r="G794" s="1" t="s">
        <v>162</v>
      </c>
      <c r="H794" t="s">
        <v>24</v>
      </c>
      <c r="I794" t="s">
        <v>26</v>
      </c>
      <c r="J794" t="s">
        <v>319</v>
      </c>
      <c r="K794" t="s">
        <v>318</v>
      </c>
      <c r="L794" t="s">
        <v>29</v>
      </c>
      <c r="M794" t="s">
        <v>331</v>
      </c>
      <c r="N794" t="s">
        <v>161</v>
      </c>
      <c r="P794" t="s">
        <v>230</v>
      </c>
      <c r="Q794" t="s">
        <v>325</v>
      </c>
      <c r="R794" t="s">
        <v>324</v>
      </c>
      <c r="S794" t="s">
        <v>548</v>
      </c>
      <c r="T794" t="s">
        <v>326</v>
      </c>
      <c r="U794" t="s">
        <v>327</v>
      </c>
      <c r="V794" t="s">
        <v>494</v>
      </c>
      <c r="AA794" t="s">
        <v>591</v>
      </c>
      <c r="AB794">
        <v>1</v>
      </c>
      <c r="AC794" t="s">
        <v>317</v>
      </c>
      <c r="AD794">
        <v>0</v>
      </c>
      <c r="AE794" t="s">
        <v>344</v>
      </c>
      <c r="AF794" t="str">
        <f t="shared" si="127"/>
        <v>negative directional</v>
      </c>
      <c r="AG794" t="str">
        <f t="shared" si="132"/>
        <v>negative directional</v>
      </c>
      <c r="AH794">
        <f t="shared" si="135"/>
        <v>-7587.6839891392401</v>
      </c>
      <c r="AI794">
        <f t="shared" si="113"/>
        <v>21693.554870178199</v>
      </c>
      <c r="AJ794">
        <f t="shared" si="136"/>
        <v>1</v>
      </c>
      <c r="AK794">
        <f t="shared" si="137"/>
        <v>0</v>
      </c>
      <c r="AL794">
        <f t="shared" si="114"/>
        <v>0</v>
      </c>
      <c r="AM794">
        <f t="shared" si="134"/>
        <v>0.36499999999999999</v>
      </c>
      <c r="AN794">
        <v>2.19644320263505</v>
      </c>
      <c r="AO794">
        <v>26.2788381272007</v>
      </c>
      <c r="AP794">
        <v>0.63500000000000001</v>
      </c>
      <c r="AQ794">
        <v>1296</v>
      </c>
      <c r="AR794">
        <v>-7587.6839891392401</v>
      </c>
      <c r="AS794">
        <v>21693.554870178199</v>
      </c>
      <c r="AT794">
        <v>-45616.541013127098</v>
      </c>
      <c r="AU794">
        <v>1362.86187973147</v>
      </c>
      <c r="AV794">
        <v>14.979291743169</v>
      </c>
      <c r="AW794">
        <v>4.3999999999999997E-2</v>
      </c>
      <c r="AX794">
        <v>1571.5689531432799</v>
      </c>
      <c r="AY794">
        <v>5352.4698944812399</v>
      </c>
      <c r="AZ794">
        <v>-1281.5762536689001</v>
      </c>
      <c r="BA794">
        <v>11883.768403058601</v>
      </c>
      <c r="BB794">
        <v>20.317317850675501</v>
      </c>
      <c r="BC794">
        <v>0.192</v>
      </c>
    </row>
    <row r="795" spans="1:55" x14ac:dyDescent="0.25">
      <c r="A795">
        <v>17</v>
      </c>
      <c r="B795" t="s">
        <v>320</v>
      </c>
      <c r="C795">
        <v>2019</v>
      </c>
      <c r="D795" t="s">
        <v>321</v>
      </c>
      <c r="E795" s="3" t="s">
        <v>322</v>
      </c>
      <c r="F795" s="3" t="s">
        <v>323</v>
      </c>
      <c r="G795" s="1" t="s">
        <v>162</v>
      </c>
      <c r="H795" t="s">
        <v>24</v>
      </c>
      <c r="I795" t="s">
        <v>26</v>
      </c>
      <c r="J795" t="s">
        <v>319</v>
      </c>
      <c r="K795" t="s">
        <v>318</v>
      </c>
      <c r="L795" t="s">
        <v>29</v>
      </c>
      <c r="M795" t="s">
        <v>332</v>
      </c>
      <c r="N795" t="s">
        <v>161</v>
      </c>
      <c r="P795" t="s">
        <v>230</v>
      </c>
      <c r="Q795" t="s">
        <v>325</v>
      </c>
      <c r="R795" t="s">
        <v>324</v>
      </c>
      <c r="S795" t="s">
        <v>548</v>
      </c>
      <c r="T795" t="s">
        <v>326</v>
      </c>
      <c r="U795" t="s">
        <v>327</v>
      </c>
      <c r="V795" t="s">
        <v>494</v>
      </c>
      <c r="AA795" t="s">
        <v>591</v>
      </c>
      <c r="AB795">
        <v>1</v>
      </c>
      <c r="AC795" t="s">
        <v>317</v>
      </c>
      <c r="AD795">
        <v>0</v>
      </c>
      <c r="AE795" t="s">
        <v>344</v>
      </c>
      <c r="AF795" t="str">
        <f t="shared" ref="AF795:AF858" si="138">IF(AR795="NA","MISSING DATA",IF(AK795,IF(AL795,IF(AX795&lt;0,"stabilising","disruptive"),IF(AJ795,IF(AR795&gt;0,"positive directional","negative directional"),"not in range")),IF(AJ795,IF(AR795&gt;0,"positive directional","negative directional"),"NA")))</f>
        <v>NA</v>
      </c>
      <c r="AG795" t="str">
        <f t="shared" si="132"/>
        <v>NA</v>
      </c>
      <c r="AH795" t="str">
        <f t="shared" si="135"/>
        <v>NA</v>
      </c>
      <c r="AI795" t="str">
        <f t="shared" si="113"/>
        <v>NA</v>
      </c>
      <c r="AJ795">
        <f t="shared" si="136"/>
        <v>0</v>
      </c>
      <c r="AK795">
        <f t="shared" si="137"/>
        <v>0</v>
      </c>
      <c r="AL795">
        <f t="shared" si="114"/>
        <v>0</v>
      </c>
      <c r="AM795">
        <f t="shared" si="134"/>
        <v>0.38500000000000001</v>
      </c>
      <c r="AN795">
        <v>2.34752251770034</v>
      </c>
      <c r="AO795">
        <v>17.903232063434601</v>
      </c>
      <c r="AP795">
        <v>0.61499999999999999</v>
      </c>
      <c r="AQ795">
        <v>1296</v>
      </c>
      <c r="AR795">
        <v>-8043.3556469390396</v>
      </c>
      <c r="AS795">
        <v>19519.697971215701</v>
      </c>
      <c r="AT795">
        <v>-61665.841388742701</v>
      </c>
      <c r="AU795">
        <v>2390.8696316870501</v>
      </c>
      <c r="AV795">
        <v>3.9112216688641501</v>
      </c>
      <c r="AW795">
        <v>5.6000000000000001E-2</v>
      </c>
      <c r="AX795">
        <v>1537.7670225541799</v>
      </c>
      <c r="AY795">
        <v>4320.3474386169801</v>
      </c>
      <c r="AZ795">
        <v>-1061.99879877582</v>
      </c>
      <c r="BA795">
        <v>12532.479235635201</v>
      </c>
      <c r="BB795">
        <v>7.9244247096087097</v>
      </c>
      <c r="BC795">
        <v>0.13600000000000001</v>
      </c>
    </row>
    <row r="796" spans="1:55" x14ac:dyDescent="0.25">
      <c r="A796">
        <v>17</v>
      </c>
      <c r="B796" t="s">
        <v>320</v>
      </c>
      <c r="C796">
        <v>2019</v>
      </c>
      <c r="D796" t="s">
        <v>321</v>
      </c>
      <c r="E796" s="3" t="s">
        <v>322</v>
      </c>
      <c r="F796" s="3" t="s">
        <v>323</v>
      </c>
      <c r="G796" s="1" t="s">
        <v>162</v>
      </c>
      <c r="H796" t="s">
        <v>24</v>
      </c>
      <c r="I796" t="s">
        <v>26</v>
      </c>
      <c r="J796" t="s">
        <v>319</v>
      </c>
      <c r="K796" t="s">
        <v>318</v>
      </c>
      <c r="L796" t="s">
        <v>29</v>
      </c>
      <c r="M796" t="s">
        <v>333</v>
      </c>
      <c r="N796" t="s">
        <v>161</v>
      </c>
      <c r="P796" t="s">
        <v>230</v>
      </c>
      <c r="Q796" t="s">
        <v>325</v>
      </c>
      <c r="R796" t="s">
        <v>324</v>
      </c>
      <c r="S796" t="s">
        <v>548</v>
      </c>
      <c r="T796" t="s">
        <v>326</v>
      </c>
      <c r="U796" t="s">
        <v>327</v>
      </c>
      <c r="V796" t="s">
        <v>494</v>
      </c>
      <c r="AA796" t="s">
        <v>591</v>
      </c>
      <c r="AB796">
        <v>1</v>
      </c>
      <c r="AC796" t="s">
        <v>317</v>
      </c>
      <c r="AD796">
        <v>0</v>
      </c>
      <c r="AE796" t="s">
        <v>344</v>
      </c>
      <c r="AF796" t="str">
        <f t="shared" si="138"/>
        <v>NA</v>
      </c>
      <c r="AG796" t="str">
        <f t="shared" si="132"/>
        <v>NA</v>
      </c>
      <c r="AH796" t="str">
        <f t="shared" si="135"/>
        <v>NA</v>
      </c>
      <c r="AI796" t="str">
        <f t="shared" si="113"/>
        <v>NA</v>
      </c>
      <c r="AJ796">
        <f t="shared" si="136"/>
        <v>0</v>
      </c>
      <c r="AK796">
        <f t="shared" si="137"/>
        <v>0</v>
      </c>
      <c r="AL796">
        <f t="shared" si="114"/>
        <v>0</v>
      </c>
      <c r="AM796">
        <f t="shared" si="134"/>
        <v>0.379</v>
      </c>
      <c r="AN796">
        <v>2.2173880651353901</v>
      </c>
      <c r="AO796">
        <v>19.105793421327899</v>
      </c>
      <c r="AP796">
        <v>0.621</v>
      </c>
      <c r="AQ796">
        <v>1296</v>
      </c>
      <c r="AR796">
        <v>-4684.2156032234498</v>
      </c>
      <c r="AS796">
        <v>9126.0543495493202</v>
      </c>
      <c r="AT796">
        <v>-28398.526354241301</v>
      </c>
      <c r="AU796">
        <v>1090.2125722768801</v>
      </c>
      <c r="AV796">
        <v>2.6934021799627099</v>
      </c>
      <c r="AW796">
        <v>7.0000000000000007E-2</v>
      </c>
      <c r="AX796">
        <v>909.41247750938101</v>
      </c>
      <c r="AY796">
        <v>2019.2701203875299</v>
      </c>
      <c r="AZ796">
        <v>-899.19818677989497</v>
      </c>
      <c r="BA796">
        <v>6234.5342978517401</v>
      </c>
      <c r="BB796">
        <v>6.3164550401838202</v>
      </c>
      <c r="BC796">
        <v>0.188</v>
      </c>
    </row>
    <row r="797" spans="1:55" x14ac:dyDescent="0.25">
      <c r="A797">
        <v>17</v>
      </c>
      <c r="B797" t="s">
        <v>320</v>
      </c>
      <c r="C797">
        <v>2019</v>
      </c>
      <c r="D797" t="s">
        <v>321</v>
      </c>
      <c r="E797" s="3" t="s">
        <v>322</v>
      </c>
      <c r="F797" s="3" t="s">
        <v>323</v>
      </c>
      <c r="G797" s="1" t="s">
        <v>162</v>
      </c>
      <c r="H797" t="s">
        <v>24</v>
      </c>
      <c r="I797" t="s">
        <v>26</v>
      </c>
      <c r="J797" t="s">
        <v>319</v>
      </c>
      <c r="K797" t="s">
        <v>318</v>
      </c>
      <c r="L797" t="s">
        <v>29</v>
      </c>
      <c r="M797" t="s">
        <v>334</v>
      </c>
      <c r="N797" t="s">
        <v>161</v>
      </c>
      <c r="P797" t="s">
        <v>230</v>
      </c>
      <c r="Q797" t="s">
        <v>325</v>
      </c>
      <c r="R797" t="s">
        <v>324</v>
      </c>
      <c r="S797" t="s">
        <v>548</v>
      </c>
      <c r="T797" t="s">
        <v>326</v>
      </c>
      <c r="U797" t="s">
        <v>327</v>
      </c>
      <c r="V797" t="s">
        <v>494</v>
      </c>
      <c r="AA797" t="s">
        <v>591</v>
      </c>
      <c r="AB797">
        <v>1</v>
      </c>
      <c r="AC797" t="s">
        <v>317</v>
      </c>
      <c r="AD797">
        <v>0</v>
      </c>
      <c r="AE797" t="s">
        <v>344</v>
      </c>
      <c r="AF797" t="str">
        <f t="shared" si="138"/>
        <v>NA</v>
      </c>
      <c r="AG797" t="str">
        <f t="shared" si="132"/>
        <v>NA</v>
      </c>
      <c r="AH797" t="str">
        <f t="shared" si="135"/>
        <v>NA</v>
      </c>
      <c r="AI797" t="str">
        <f t="shared" si="113"/>
        <v>NA</v>
      </c>
      <c r="AJ797">
        <f t="shared" si="136"/>
        <v>0</v>
      </c>
      <c r="AK797">
        <f t="shared" si="137"/>
        <v>0</v>
      </c>
      <c r="AL797">
        <f t="shared" si="114"/>
        <v>0</v>
      </c>
      <c r="AM797">
        <f t="shared" si="134"/>
        <v>0.379</v>
      </c>
      <c r="AN797">
        <v>2.1705369045246901</v>
      </c>
      <c r="AO797">
        <v>457.62960417909801</v>
      </c>
      <c r="AP797">
        <v>0.621</v>
      </c>
      <c r="AQ797">
        <v>1296</v>
      </c>
      <c r="AR797">
        <v>-1835.5285089927199</v>
      </c>
      <c r="AS797">
        <v>5161.1299021475297</v>
      </c>
      <c r="AT797">
        <v>-13091.209046362699</v>
      </c>
      <c r="AU797">
        <v>152.40281044393501</v>
      </c>
      <c r="AV797">
        <v>8.7900189065908894</v>
      </c>
      <c r="AW797">
        <v>5.1999999999999998E-2</v>
      </c>
      <c r="AX797">
        <v>350.84295317089197</v>
      </c>
      <c r="AY797">
        <v>1101.84051945127</v>
      </c>
      <c r="AZ797">
        <v>-206.10417243285301</v>
      </c>
      <c r="BA797">
        <v>3236.8589859752801</v>
      </c>
      <c r="BB797">
        <v>10.7506561929609</v>
      </c>
      <c r="BC797">
        <v>0.19</v>
      </c>
    </row>
    <row r="798" spans="1:55" x14ac:dyDescent="0.25">
      <c r="A798">
        <v>17</v>
      </c>
      <c r="B798" t="s">
        <v>320</v>
      </c>
      <c r="C798">
        <v>2019</v>
      </c>
      <c r="D798" t="s">
        <v>321</v>
      </c>
      <c r="E798" s="3" t="s">
        <v>322</v>
      </c>
      <c r="F798" s="3" t="s">
        <v>323</v>
      </c>
      <c r="G798" s="1" t="s">
        <v>162</v>
      </c>
      <c r="H798" t="s">
        <v>24</v>
      </c>
      <c r="I798" t="s">
        <v>26</v>
      </c>
      <c r="J798" t="s">
        <v>319</v>
      </c>
      <c r="K798" t="s">
        <v>318</v>
      </c>
      <c r="L798" t="s">
        <v>29</v>
      </c>
      <c r="M798" t="s">
        <v>335</v>
      </c>
      <c r="N798" t="s">
        <v>161</v>
      </c>
      <c r="P798" t="s">
        <v>230</v>
      </c>
      <c r="Q798" t="s">
        <v>325</v>
      </c>
      <c r="R798" t="s">
        <v>324</v>
      </c>
      <c r="S798" t="s">
        <v>548</v>
      </c>
      <c r="T798" t="s">
        <v>326</v>
      </c>
      <c r="U798" t="s">
        <v>327</v>
      </c>
      <c r="V798" t="s">
        <v>494</v>
      </c>
      <c r="AA798" t="s">
        <v>591</v>
      </c>
      <c r="AB798">
        <v>1</v>
      </c>
      <c r="AC798" t="s">
        <v>317</v>
      </c>
      <c r="AD798">
        <v>0</v>
      </c>
      <c r="AE798" t="s">
        <v>344</v>
      </c>
      <c r="AF798" t="str">
        <f t="shared" si="138"/>
        <v>NA</v>
      </c>
      <c r="AG798" t="str">
        <f t="shared" si="132"/>
        <v>NA</v>
      </c>
      <c r="AH798" t="str">
        <f t="shared" si="135"/>
        <v>NA</v>
      </c>
      <c r="AI798" t="str">
        <f t="shared" si="113"/>
        <v>NA</v>
      </c>
      <c r="AJ798">
        <f t="shared" si="136"/>
        <v>0</v>
      </c>
      <c r="AK798">
        <f t="shared" si="137"/>
        <v>0</v>
      </c>
      <c r="AL798">
        <f t="shared" si="114"/>
        <v>0</v>
      </c>
      <c r="AM798">
        <f t="shared" si="134"/>
        <v>0.36199999999999999</v>
      </c>
      <c r="AN798">
        <v>2.1831739578676599</v>
      </c>
      <c r="AO798">
        <v>28.248902888498201</v>
      </c>
      <c r="AP798">
        <v>0.63800000000000001</v>
      </c>
      <c r="AQ798">
        <v>1296</v>
      </c>
      <c r="AR798">
        <v>-1464.1371730257899</v>
      </c>
      <c r="AS798">
        <v>2812.1494138019302</v>
      </c>
      <c r="AT798">
        <v>-8435.0743195811701</v>
      </c>
      <c r="AU798">
        <v>168.694096990308</v>
      </c>
      <c r="AV798">
        <v>4.6941805077351599</v>
      </c>
      <c r="AW798">
        <v>5.6000000000000001E-2</v>
      </c>
      <c r="AX798">
        <v>281.829542797876</v>
      </c>
      <c r="AY798">
        <v>600.37118469510096</v>
      </c>
      <c r="AZ798">
        <v>-230.217437896565</v>
      </c>
      <c r="BA798">
        <v>1707.20672470864</v>
      </c>
      <c r="BB798">
        <v>7.4611106759068804</v>
      </c>
      <c r="BC798">
        <v>0.188</v>
      </c>
    </row>
    <row r="799" spans="1:55" x14ac:dyDescent="0.25">
      <c r="A799">
        <v>17</v>
      </c>
      <c r="B799" t="s">
        <v>320</v>
      </c>
      <c r="C799">
        <v>2019</v>
      </c>
      <c r="D799" t="s">
        <v>321</v>
      </c>
      <c r="E799" s="3" t="s">
        <v>322</v>
      </c>
      <c r="F799" s="3" t="s">
        <v>323</v>
      </c>
      <c r="G799" s="1" t="s">
        <v>162</v>
      </c>
      <c r="H799" t="s">
        <v>24</v>
      </c>
      <c r="I799" t="s">
        <v>26</v>
      </c>
      <c r="J799" t="s">
        <v>319</v>
      </c>
      <c r="K799" t="s">
        <v>318</v>
      </c>
      <c r="L799" t="s">
        <v>29</v>
      </c>
      <c r="M799" t="s">
        <v>336</v>
      </c>
      <c r="N799" t="s">
        <v>161</v>
      </c>
      <c r="P799" t="s">
        <v>230</v>
      </c>
      <c r="Q799" t="s">
        <v>325</v>
      </c>
      <c r="R799" t="s">
        <v>324</v>
      </c>
      <c r="S799" t="s">
        <v>548</v>
      </c>
      <c r="T799" t="s">
        <v>326</v>
      </c>
      <c r="U799" t="s">
        <v>327</v>
      </c>
      <c r="V799" t="s">
        <v>494</v>
      </c>
      <c r="AA799" t="s">
        <v>591</v>
      </c>
      <c r="AB799">
        <v>1</v>
      </c>
      <c r="AC799" t="s">
        <v>317</v>
      </c>
      <c r="AD799">
        <v>0</v>
      </c>
      <c r="AE799" t="s">
        <v>344</v>
      </c>
      <c r="AF799" t="str">
        <f t="shared" si="138"/>
        <v>NA</v>
      </c>
      <c r="AG799" t="str">
        <f t="shared" si="132"/>
        <v>NA</v>
      </c>
      <c r="AH799" t="str">
        <f t="shared" si="135"/>
        <v>NA</v>
      </c>
      <c r="AI799" t="str">
        <f t="shared" si="113"/>
        <v>NA</v>
      </c>
      <c r="AJ799">
        <f t="shared" si="136"/>
        <v>0</v>
      </c>
      <c r="AK799">
        <f t="shared" si="137"/>
        <v>0</v>
      </c>
      <c r="AL799">
        <f t="shared" si="114"/>
        <v>0</v>
      </c>
      <c r="AM799">
        <f t="shared" si="134"/>
        <v>0.36399999999999999</v>
      </c>
      <c r="AN799">
        <v>2.13642536618788</v>
      </c>
      <c r="AO799">
        <v>28.178038722910198</v>
      </c>
      <c r="AP799">
        <v>0.63600000000000001</v>
      </c>
      <c r="AQ799">
        <v>1296</v>
      </c>
      <c r="AR799">
        <v>-791.46187126880602</v>
      </c>
      <c r="AS799">
        <v>1581.2153321610499</v>
      </c>
      <c r="AT799">
        <v>-4889.2427933578701</v>
      </c>
      <c r="AU799">
        <v>64.548179207398803</v>
      </c>
      <c r="AV799">
        <v>3.46024727700354</v>
      </c>
      <c r="AW799">
        <v>5.6000000000000001E-2</v>
      </c>
      <c r="AX799">
        <v>156.273398107312</v>
      </c>
      <c r="AY799">
        <v>339.90557325220999</v>
      </c>
      <c r="AZ799">
        <v>-128.884898181408</v>
      </c>
      <c r="BA799">
        <v>987.485381633869</v>
      </c>
      <c r="BB799">
        <v>3.8953802808088498</v>
      </c>
      <c r="BC799">
        <v>0.17199999999999999</v>
      </c>
    </row>
    <row r="800" spans="1:55" x14ac:dyDescent="0.25">
      <c r="A800">
        <v>17</v>
      </c>
      <c r="B800" t="s">
        <v>320</v>
      </c>
      <c r="C800">
        <v>2019</v>
      </c>
      <c r="D800" t="s">
        <v>321</v>
      </c>
      <c r="E800" s="3" t="s">
        <v>322</v>
      </c>
      <c r="F800" s="3" t="s">
        <v>323</v>
      </c>
      <c r="G800" s="1" t="s">
        <v>162</v>
      </c>
      <c r="H800" t="s">
        <v>24</v>
      </c>
      <c r="I800" t="s">
        <v>26</v>
      </c>
      <c r="J800" t="s">
        <v>319</v>
      </c>
      <c r="K800" t="s">
        <v>318</v>
      </c>
      <c r="L800" t="s">
        <v>29</v>
      </c>
      <c r="M800" t="s">
        <v>337</v>
      </c>
      <c r="N800" t="s">
        <v>161</v>
      </c>
      <c r="P800" t="s">
        <v>230</v>
      </c>
      <c r="Q800" t="s">
        <v>325</v>
      </c>
      <c r="R800" t="s">
        <v>324</v>
      </c>
      <c r="S800" t="s">
        <v>548</v>
      </c>
      <c r="T800" t="s">
        <v>326</v>
      </c>
      <c r="U800" t="s">
        <v>327</v>
      </c>
      <c r="V800" t="s">
        <v>494</v>
      </c>
      <c r="AA800" t="s">
        <v>591</v>
      </c>
      <c r="AB800">
        <v>1</v>
      </c>
      <c r="AC800" t="s">
        <v>317</v>
      </c>
      <c r="AD800">
        <v>0</v>
      </c>
      <c r="AE800" t="s">
        <v>345</v>
      </c>
      <c r="AF800" t="str">
        <f t="shared" si="138"/>
        <v>NA</v>
      </c>
      <c r="AG800" t="str">
        <f t="shared" si="132"/>
        <v>NA</v>
      </c>
      <c r="AH800" t="str">
        <f t="shared" si="135"/>
        <v>NA</v>
      </c>
      <c r="AI800" t="str">
        <f t="shared" si="113"/>
        <v>NA</v>
      </c>
      <c r="AJ800">
        <f t="shared" si="136"/>
        <v>0</v>
      </c>
      <c r="AK800">
        <f t="shared" si="137"/>
        <v>0</v>
      </c>
      <c r="AL800">
        <f t="shared" si="114"/>
        <v>0</v>
      </c>
      <c r="AM800">
        <f t="shared" si="134"/>
        <v>0.35399999999999998</v>
      </c>
      <c r="AN800">
        <v>1.9170313959558301</v>
      </c>
      <c r="AO800">
        <v>206.65969431315</v>
      </c>
      <c r="AP800">
        <v>0.64600000000000002</v>
      </c>
      <c r="AQ800">
        <v>1296</v>
      </c>
      <c r="AR800">
        <v>-24532.082422139301</v>
      </c>
      <c r="AS800">
        <v>49704.424624318999</v>
      </c>
      <c r="AT800">
        <v>-154049.56523606199</v>
      </c>
      <c r="AU800">
        <v>18646.842455652099</v>
      </c>
      <c r="AV800">
        <v>5.6678685227435297</v>
      </c>
      <c r="AW800">
        <v>0.11799999999999999</v>
      </c>
      <c r="AX800">
        <v>6471.6395363698402</v>
      </c>
      <c r="AY800">
        <v>19644.863942944099</v>
      </c>
      <c r="AZ800">
        <v>-19793.201138729899</v>
      </c>
      <c r="BA800">
        <v>52240.876847509498</v>
      </c>
      <c r="BB800">
        <v>10.839019985263899</v>
      </c>
      <c r="BC800">
        <v>0.25800000000000001</v>
      </c>
    </row>
    <row r="801" spans="1:55" x14ac:dyDescent="0.25">
      <c r="A801">
        <v>17</v>
      </c>
      <c r="B801" t="s">
        <v>320</v>
      </c>
      <c r="C801">
        <v>2019</v>
      </c>
      <c r="D801" t="s">
        <v>321</v>
      </c>
      <c r="E801" s="3" t="s">
        <v>322</v>
      </c>
      <c r="F801" s="3" t="s">
        <v>323</v>
      </c>
      <c r="G801" s="1" t="s">
        <v>162</v>
      </c>
      <c r="H801" t="s">
        <v>24</v>
      </c>
      <c r="I801" t="s">
        <v>26</v>
      </c>
      <c r="J801" t="s">
        <v>319</v>
      </c>
      <c r="K801" t="s">
        <v>318</v>
      </c>
      <c r="L801" t="s">
        <v>29</v>
      </c>
      <c r="M801" t="s">
        <v>338</v>
      </c>
      <c r="N801" t="s">
        <v>161</v>
      </c>
      <c r="P801" t="s">
        <v>230</v>
      </c>
      <c r="Q801" t="s">
        <v>325</v>
      </c>
      <c r="R801" t="s">
        <v>324</v>
      </c>
      <c r="S801" t="s">
        <v>548</v>
      </c>
      <c r="T801" t="s">
        <v>326</v>
      </c>
      <c r="U801" t="s">
        <v>327</v>
      </c>
      <c r="V801" t="s">
        <v>494</v>
      </c>
      <c r="AA801" t="s">
        <v>591</v>
      </c>
      <c r="AB801">
        <v>1</v>
      </c>
      <c r="AC801" t="s">
        <v>317</v>
      </c>
      <c r="AD801">
        <v>0</v>
      </c>
      <c r="AE801" t="s">
        <v>344</v>
      </c>
      <c r="AF801" t="str">
        <f t="shared" si="138"/>
        <v>NA</v>
      </c>
      <c r="AG801" t="str">
        <f t="shared" si="132"/>
        <v>NA</v>
      </c>
      <c r="AH801" t="str">
        <f t="shared" si="135"/>
        <v>NA</v>
      </c>
      <c r="AI801" t="str">
        <f t="shared" si="113"/>
        <v>NA</v>
      </c>
      <c r="AJ801">
        <f t="shared" si="136"/>
        <v>0</v>
      </c>
      <c r="AK801">
        <f t="shared" si="137"/>
        <v>0</v>
      </c>
      <c r="AL801">
        <f t="shared" si="114"/>
        <v>0</v>
      </c>
      <c r="AM801">
        <f t="shared" si="134"/>
        <v>0.40200000000000002</v>
      </c>
      <c r="AN801">
        <v>2.2522809998384998</v>
      </c>
      <c r="AO801">
        <v>99.470129799269998</v>
      </c>
      <c r="AP801">
        <v>0.59799999999999998</v>
      </c>
      <c r="AQ801">
        <v>1296</v>
      </c>
      <c r="AR801">
        <v>-5649.5508635815604</v>
      </c>
      <c r="AS801">
        <v>16387.882344794001</v>
      </c>
      <c r="AT801">
        <v>-42801.494429070597</v>
      </c>
      <c r="AU801">
        <v>1310.7540008430401</v>
      </c>
      <c r="AV801">
        <v>6.1724819394172004</v>
      </c>
      <c r="AW801">
        <v>0.06</v>
      </c>
      <c r="AX801">
        <v>1142.42382652779</v>
      </c>
      <c r="AY801">
        <v>3654.4792057408199</v>
      </c>
      <c r="AZ801">
        <v>-341.66884398718901</v>
      </c>
      <c r="BA801">
        <v>10373.9210170645</v>
      </c>
      <c r="BB801">
        <v>16.114870996806701</v>
      </c>
      <c r="BC801">
        <v>0.16200000000000001</v>
      </c>
    </row>
    <row r="802" spans="1:55" x14ac:dyDescent="0.25">
      <c r="A802">
        <v>17</v>
      </c>
      <c r="B802" t="s">
        <v>320</v>
      </c>
      <c r="C802">
        <v>2019</v>
      </c>
      <c r="D802" t="s">
        <v>321</v>
      </c>
      <c r="E802" s="3" t="s">
        <v>322</v>
      </c>
      <c r="F802" s="3" t="s">
        <v>323</v>
      </c>
      <c r="G802" s="1" t="s">
        <v>162</v>
      </c>
      <c r="H802" t="s">
        <v>24</v>
      </c>
      <c r="I802" t="s">
        <v>26</v>
      </c>
      <c r="J802" t="s">
        <v>319</v>
      </c>
      <c r="K802" t="s">
        <v>318</v>
      </c>
      <c r="L802" t="s">
        <v>29</v>
      </c>
      <c r="M802" t="s">
        <v>339</v>
      </c>
      <c r="N802" t="s">
        <v>161</v>
      </c>
      <c r="P802" t="s">
        <v>230</v>
      </c>
      <c r="Q802" t="s">
        <v>325</v>
      </c>
      <c r="R802" t="s">
        <v>324</v>
      </c>
      <c r="S802" t="s">
        <v>548</v>
      </c>
      <c r="T802" t="s">
        <v>326</v>
      </c>
      <c r="U802" t="s">
        <v>327</v>
      </c>
      <c r="V802" t="s">
        <v>494</v>
      </c>
      <c r="AA802" t="s">
        <v>591</v>
      </c>
      <c r="AB802">
        <v>1</v>
      </c>
      <c r="AC802" t="s">
        <v>317</v>
      </c>
      <c r="AD802">
        <v>0</v>
      </c>
      <c r="AE802" t="s">
        <v>344</v>
      </c>
      <c r="AF802" t="str">
        <f t="shared" si="138"/>
        <v>NA</v>
      </c>
      <c r="AG802" t="str">
        <f t="shared" si="132"/>
        <v>NA</v>
      </c>
      <c r="AH802" t="str">
        <f t="shared" si="135"/>
        <v>NA</v>
      </c>
      <c r="AI802" t="str">
        <f t="shared" si="113"/>
        <v>NA</v>
      </c>
      <c r="AJ802">
        <f t="shared" si="136"/>
        <v>0</v>
      </c>
      <c r="AK802">
        <f t="shared" si="137"/>
        <v>0</v>
      </c>
      <c r="AL802">
        <f t="shared" si="114"/>
        <v>0</v>
      </c>
      <c r="AM802">
        <f t="shared" si="134"/>
        <v>0.35399999999999998</v>
      </c>
      <c r="AN802">
        <v>1.9720868406705701</v>
      </c>
      <c r="AO802">
        <v>164.66473124458599</v>
      </c>
      <c r="AP802">
        <v>0.64600000000000002</v>
      </c>
      <c r="AQ802">
        <v>1296</v>
      </c>
      <c r="AR802">
        <v>-17062.082092025401</v>
      </c>
      <c r="AS802">
        <v>35003.563283643103</v>
      </c>
      <c r="AT802">
        <v>-103745.24132539</v>
      </c>
      <c r="AU802">
        <v>1139.0588455566799</v>
      </c>
      <c r="AV802">
        <v>4.5202933902710196</v>
      </c>
      <c r="AW802">
        <v>8.5999999999999993E-2</v>
      </c>
      <c r="AX802">
        <v>3973.2831459201202</v>
      </c>
      <c r="AY802">
        <v>9798.4500593690991</v>
      </c>
      <c r="AZ802">
        <v>-1739.77678515652</v>
      </c>
      <c r="BA802">
        <v>29075.611328042301</v>
      </c>
      <c r="BB802">
        <v>15.1722865166375</v>
      </c>
      <c r="BC802">
        <v>0.192</v>
      </c>
    </row>
    <row r="803" spans="1:55" x14ac:dyDescent="0.25">
      <c r="A803">
        <v>17</v>
      </c>
      <c r="B803" t="s">
        <v>320</v>
      </c>
      <c r="C803">
        <v>2019</v>
      </c>
      <c r="D803" t="s">
        <v>321</v>
      </c>
      <c r="E803" s="3" t="s">
        <v>322</v>
      </c>
      <c r="F803" s="3" t="s">
        <v>323</v>
      </c>
      <c r="G803" s="1" t="s">
        <v>162</v>
      </c>
      <c r="H803" t="s">
        <v>24</v>
      </c>
      <c r="I803" t="s">
        <v>26</v>
      </c>
      <c r="J803" t="s">
        <v>319</v>
      </c>
      <c r="K803" t="s">
        <v>318</v>
      </c>
      <c r="L803" t="s">
        <v>29</v>
      </c>
      <c r="M803" t="s">
        <v>340</v>
      </c>
      <c r="N803" t="s">
        <v>161</v>
      </c>
      <c r="P803" t="s">
        <v>230</v>
      </c>
      <c r="Q803" t="s">
        <v>325</v>
      </c>
      <c r="R803" t="s">
        <v>324</v>
      </c>
      <c r="S803" t="s">
        <v>548</v>
      </c>
      <c r="T803" t="s">
        <v>326</v>
      </c>
      <c r="U803" t="s">
        <v>327</v>
      </c>
      <c r="V803" t="s">
        <v>494</v>
      </c>
      <c r="AA803" t="s">
        <v>590</v>
      </c>
      <c r="AB803">
        <v>1</v>
      </c>
      <c r="AC803" t="s">
        <v>317</v>
      </c>
      <c r="AD803">
        <v>0</v>
      </c>
      <c r="AE803" t="s">
        <v>343</v>
      </c>
      <c r="AF803" t="str">
        <f t="shared" si="138"/>
        <v>negative directional</v>
      </c>
      <c r="AG803" t="str">
        <f t="shared" si="132"/>
        <v>negative directional</v>
      </c>
      <c r="AH803">
        <f t="shared" si="135"/>
        <v>-4051.9568189445399</v>
      </c>
      <c r="AI803">
        <f t="shared" si="113"/>
        <v>8437.0781191049991</v>
      </c>
      <c r="AJ803">
        <f t="shared" si="136"/>
        <v>1</v>
      </c>
      <c r="AK803">
        <f t="shared" si="137"/>
        <v>0</v>
      </c>
      <c r="AL803">
        <f t="shared" si="114"/>
        <v>0</v>
      </c>
      <c r="AM803">
        <f t="shared" si="134"/>
        <v>0.371</v>
      </c>
      <c r="AN803">
        <v>2.1120487788309799</v>
      </c>
      <c r="AO803">
        <v>248.97585346103099</v>
      </c>
      <c r="AP803">
        <v>0.629</v>
      </c>
      <c r="AQ803">
        <v>1296</v>
      </c>
      <c r="AR803">
        <v>-4051.9568189445399</v>
      </c>
      <c r="AS803">
        <v>8437.0781191049991</v>
      </c>
      <c r="AT803">
        <v>-23424.3873677714</v>
      </c>
      <c r="AU803">
        <v>586.57431481505796</v>
      </c>
      <c r="AV803">
        <v>6.29336725329647</v>
      </c>
      <c r="AW803">
        <v>2.8000000000000001E-2</v>
      </c>
      <c r="AX803">
        <v>767.97189249876396</v>
      </c>
      <c r="AY803">
        <v>1901.86677278513</v>
      </c>
      <c r="AZ803">
        <v>-375.51444799859001</v>
      </c>
      <c r="BA803">
        <v>6244.4924113316301</v>
      </c>
      <c r="BB803">
        <v>8.7244114635192496</v>
      </c>
      <c r="BC803">
        <v>0.19</v>
      </c>
    </row>
    <row r="804" spans="1:55" x14ac:dyDescent="0.25">
      <c r="A804">
        <v>18</v>
      </c>
      <c r="B804" t="s">
        <v>348</v>
      </c>
      <c r="C804">
        <v>2018</v>
      </c>
      <c r="D804" t="s">
        <v>349</v>
      </c>
      <c r="E804" s="3" t="s">
        <v>347</v>
      </c>
      <c r="F804" s="3" t="s">
        <v>346</v>
      </c>
      <c r="G804" s="1" t="s">
        <v>162</v>
      </c>
      <c r="H804" t="s">
        <v>24</v>
      </c>
      <c r="I804" t="s">
        <v>26</v>
      </c>
      <c r="J804" t="s">
        <v>351</v>
      </c>
      <c r="K804" t="s">
        <v>350</v>
      </c>
      <c r="L804" t="s">
        <v>29</v>
      </c>
      <c r="M804" t="s">
        <v>368</v>
      </c>
      <c r="N804" t="s">
        <v>356</v>
      </c>
      <c r="O804" t="s">
        <v>249</v>
      </c>
      <c r="P804" t="s">
        <v>152</v>
      </c>
      <c r="Q804" t="s">
        <v>74</v>
      </c>
      <c r="R804" t="s">
        <v>355</v>
      </c>
      <c r="S804" t="s">
        <v>548</v>
      </c>
      <c r="T804" t="s">
        <v>357</v>
      </c>
      <c r="U804" t="s">
        <v>358</v>
      </c>
      <c r="V804" t="s">
        <v>496</v>
      </c>
      <c r="AA804" t="s">
        <v>582</v>
      </c>
      <c r="AB804">
        <v>1</v>
      </c>
      <c r="AC804" t="s">
        <v>317</v>
      </c>
      <c r="AD804">
        <v>0</v>
      </c>
      <c r="AE804" t="s">
        <v>550</v>
      </c>
      <c r="AF804" t="str">
        <f t="shared" si="138"/>
        <v>NA</v>
      </c>
      <c r="AG804" t="str">
        <f t="shared" si="132"/>
        <v>NA</v>
      </c>
      <c r="AH804" t="str">
        <f t="shared" si="135"/>
        <v>NA</v>
      </c>
      <c r="AI804" t="str">
        <f t="shared" si="113"/>
        <v>NA</v>
      </c>
      <c r="AJ804">
        <f t="shared" si="136"/>
        <v>0</v>
      </c>
      <c r="AK804">
        <f t="shared" si="137"/>
        <v>0</v>
      </c>
      <c r="AL804">
        <f t="shared" si="114"/>
        <v>0</v>
      </c>
      <c r="AM804">
        <f t="shared" si="134"/>
        <v>0.12</v>
      </c>
      <c r="AN804">
        <v>-4.0619355115376898E-2</v>
      </c>
      <c r="AO804">
        <v>18.942710926634899</v>
      </c>
      <c r="AP804">
        <v>0.88</v>
      </c>
      <c r="AQ804">
        <v>893</v>
      </c>
      <c r="AR804">
        <v>-5186.0630000691399</v>
      </c>
      <c r="AS804">
        <v>96978.006634081801</v>
      </c>
      <c r="AT804">
        <v>-188183.83870940399</v>
      </c>
      <c r="AU804">
        <v>181765.59175508301</v>
      </c>
      <c r="AV804">
        <v>999.99999999999898</v>
      </c>
      <c r="AW804">
        <v>0.94199999999999995</v>
      </c>
      <c r="AX804">
        <v>2327.6761284263298</v>
      </c>
      <c r="AY804">
        <v>100947.049160895</v>
      </c>
      <c r="AZ804">
        <v>-194800.66426379801</v>
      </c>
      <c r="BA804">
        <v>196283.44597157699</v>
      </c>
      <c r="BB804">
        <v>1015.95340258979</v>
      </c>
      <c r="BC804">
        <v>0.93799999999999994</v>
      </c>
    </row>
    <row r="805" spans="1:55" x14ac:dyDescent="0.25">
      <c r="A805">
        <v>18</v>
      </c>
      <c r="B805" t="s">
        <v>348</v>
      </c>
      <c r="C805">
        <v>2018</v>
      </c>
      <c r="D805" t="s">
        <v>349</v>
      </c>
      <c r="E805" s="3" t="s">
        <v>347</v>
      </c>
      <c r="F805" s="3" t="s">
        <v>346</v>
      </c>
      <c r="G805" s="1" t="s">
        <v>162</v>
      </c>
      <c r="H805" t="s">
        <v>24</v>
      </c>
      <c r="I805" t="s">
        <v>26</v>
      </c>
      <c r="J805" t="s">
        <v>351</v>
      </c>
      <c r="K805" t="s">
        <v>350</v>
      </c>
      <c r="L805" t="s">
        <v>29</v>
      </c>
      <c r="M805" t="s">
        <v>368</v>
      </c>
      <c r="N805" t="s">
        <v>356</v>
      </c>
      <c r="O805" t="s">
        <v>249</v>
      </c>
      <c r="P805" t="s">
        <v>152</v>
      </c>
      <c r="Q805" t="s">
        <v>74</v>
      </c>
      <c r="R805" t="s">
        <v>355</v>
      </c>
      <c r="S805" t="s">
        <v>548</v>
      </c>
      <c r="T805" t="s">
        <v>359</v>
      </c>
      <c r="U805" t="s">
        <v>360</v>
      </c>
      <c r="V805" t="s">
        <v>13</v>
      </c>
      <c r="AA805" t="s">
        <v>582</v>
      </c>
      <c r="AB805">
        <v>1</v>
      </c>
      <c r="AC805" t="s">
        <v>317</v>
      </c>
      <c r="AD805">
        <v>0</v>
      </c>
      <c r="AE805" t="s">
        <v>345</v>
      </c>
      <c r="AF805" t="str">
        <f t="shared" si="138"/>
        <v>NA</v>
      </c>
      <c r="AG805" t="str">
        <f t="shared" si="132"/>
        <v>NA</v>
      </c>
      <c r="AH805" t="str">
        <f t="shared" si="135"/>
        <v>NA</v>
      </c>
      <c r="AI805" t="str">
        <f t="shared" si="113"/>
        <v>NA</v>
      </c>
      <c r="AJ805">
        <f t="shared" si="136"/>
        <v>0</v>
      </c>
      <c r="AK805">
        <f t="shared" si="137"/>
        <v>0</v>
      </c>
      <c r="AL805">
        <f t="shared" si="114"/>
        <v>0</v>
      </c>
      <c r="AM805">
        <f t="shared" si="134"/>
        <v>0.11299999999999999</v>
      </c>
      <c r="AN805">
        <v>-2.18401892555595E-2</v>
      </c>
      <c r="AO805">
        <v>26.102015446580101</v>
      </c>
      <c r="AP805">
        <v>0.88700000000000001</v>
      </c>
      <c r="AQ805">
        <v>893</v>
      </c>
      <c r="AR805">
        <v>-6157.193321496</v>
      </c>
      <c r="AS805">
        <v>97686.874164602501</v>
      </c>
      <c r="AT805">
        <v>-190742.355545742</v>
      </c>
      <c r="AU805">
        <v>180007.350171281</v>
      </c>
      <c r="AV805">
        <v>986.894052639851</v>
      </c>
      <c r="AW805">
        <v>0.96599999999999997</v>
      </c>
      <c r="AX805">
        <v>4359.5443235844004</v>
      </c>
      <c r="AY805">
        <v>100499.62066852501</v>
      </c>
      <c r="AZ805">
        <v>-185100.66961555899</v>
      </c>
      <c r="BA805">
        <v>194780.906403103</v>
      </c>
      <c r="BB805">
        <v>913.44513014359802</v>
      </c>
      <c r="BC805">
        <v>0.97</v>
      </c>
    </row>
    <row r="806" spans="1:55" x14ac:dyDescent="0.25">
      <c r="A806">
        <v>18</v>
      </c>
      <c r="B806" t="s">
        <v>348</v>
      </c>
      <c r="C806">
        <v>2018</v>
      </c>
      <c r="D806" t="s">
        <v>349</v>
      </c>
      <c r="E806" s="3" t="s">
        <v>347</v>
      </c>
      <c r="F806" s="3" t="s">
        <v>346</v>
      </c>
      <c r="G806" s="1" t="s">
        <v>162</v>
      </c>
      <c r="H806" t="s">
        <v>24</v>
      </c>
      <c r="I806" t="s">
        <v>26</v>
      </c>
      <c r="J806" t="s">
        <v>351</v>
      </c>
      <c r="K806" t="s">
        <v>350</v>
      </c>
      <c r="L806" t="s">
        <v>29</v>
      </c>
      <c r="M806" t="s">
        <v>368</v>
      </c>
      <c r="N806" t="s">
        <v>356</v>
      </c>
      <c r="O806" t="s">
        <v>249</v>
      </c>
      <c r="P806" t="s">
        <v>152</v>
      </c>
      <c r="Q806" t="s">
        <v>74</v>
      </c>
      <c r="R806" t="s">
        <v>355</v>
      </c>
      <c r="S806" t="s">
        <v>548</v>
      </c>
      <c r="T806" t="s">
        <v>361</v>
      </c>
      <c r="U806" t="s">
        <v>362</v>
      </c>
      <c r="V806" t="s">
        <v>11</v>
      </c>
      <c r="AA806" t="s">
        <v>583</v>
      </c>
      <c r="AB806">
        <v>1</v>
      </c>
      <c r="AC806" t="s">
        <v>317</v>
      </c>
      <c r="AD806">
        <v>0</v>
      </c>
      <c r="AF806" t="str">
        <f t="shared" si="138"/>
        <v>NA</v>
      </c>
      <c r="AG806" t="str">
        <f t="shared" si="132"/>
        <v>NA</v>
      </c>
      <c r="AH806" t="str">
        <f t="shared" si="135"/>
        <v>NA</v>
      </c>
      <c r="AI806" t="str">
        <f t="shared" si="113"/>
        <v>NA</v>
      </c>
      <c r="AJ806">
        <f t="shared" si="136"/>
        <v>0</v>
      </c>
      <c r="AK806">
        <f t="shared" si="137"/>
        <v>0</v>
      </c>
      <c r="AL806">
        <f t="shared" si="114"/>
        <v>0</v>
      </c>
      <c r="AM806">
        <f t="shared" si="134"/>
        <v>0.10899999999999999</v>
      </c>
      <c r="AN806">
        <v>-1.19700895157591E-2</v>
      </c>
      <c r="AO806">
        <v>15.646477737093401</v>
      </c>
      <c r="AP806">
        <v>0.89100000000000001</v>
      </c>
      <c r="AQ806">
        <v>893</v>
      </c>
      <c r="AR806">
        <v>-2371.4877452158198</v>
      </c>
      <c r="AS806">
        <v>99460.250075150107</v>
      </c>
      <c r="AT806">
        <v>-196549.033332394</v>
      </c>
      <c r="AU806">
        <v>186545.111198901</v>
      </c>
      <c r="AV806">
        <v>1000</v>
      </c>
      <c r="AW806">
        <v>0.98599999999999999</v>
      </c>
      <c r="AX806">
        <v>1230.3995250113301</v>
      </c>
      <c r="AY806">
        <v>96505.1569303633</v>
      </c>
      <c r="AZ806">
        <v>-204647.99363466699</v>
      </c>
      <c r="BA806">
        <v>175730.64493173399</v>
      </c>
      <c r="BB806">
        <v>999.99999999999898</v>
      </c>
      <c r="BC806">
        <v>0.97199999999999998</v>
      </c>
    </row>
    <row r="807" spans="1:55" x14ac:dyDescent="0.25">
      <c r="A807">
        <v>18</v>
      </c>
      <c r="B807" t="s">
        <v>348</v>
      </c>
      <c r="C807">
        <v>2018</v>
      </c>
      <c r="D807" t="s">
        <v>349</v>
      </c>
      <c r="E807" s="3" t="s">
        <v>347</v>
      </c>
      <c r="F807" s="3" t="s">
        <v>346</v>
      </c>
      <c r="G807" s="1" t="s">
        <v>162</v>
      </c>
      <c r="H807" t="s">
        <v>24</v>
      </c>
      <c r="I807" t="s">
        <v>26</v>
      </c>
      <c r="J807" t="s">
        <v>351</v>
      </c>
      <c r="K807" t="s">
        <v>350</v>
      </c>
      <c r="L807" t="s">
        <v>29</v>
      </c>
      <c r="M807" t="s">
        <v>368</v>
      </c>
      <c r="N807" t="s">
        <v>356</v>
      </c>
      <c r="O807" t="s">
        <v>249</v>
      </c>
      <c r="P807" t="s">
        <v>152</v>
      </c>
      <c r="Q807" t="s">
        <v>74</v>
      </c>
      <c r="R807" t="s">
        <v>355</v>
      </c>
      <c r="S807" t="s">
        <v>548</v>
      </c>
      <c r="T807" t="s">
        <v>363</v>
      </c>
      <c r="U807" t="s">
        <v>364</v>
      </c>
      <c r="V807" t="s">
        <v>11</v>
      </c>
      <c r="AA807" t="s">
        <v>583</v>
      </c>
      <c r="AB807">
        <v>1</v>
      </c>
      <c r="AC807" t="s">
        <v>317</v>
      </c>
      <c r="AD807">
        <v>0</v>
      </c>
      <c r="AF807" t="str">
        <f t="shared" si="138"/>
        <v>NA</v>
      </c>
      <c r="AG807" t="str">
        <f t="shared" si="132"/>
        <v>NA</v>
      </c>
      <c r="AH807" t="str">
        <f t="shared" si="135"/>
        <v>NA</v>
      </c>
      <c r="AI807" t="str">
        <f t="shared" si="113"/>
        <v>NA</v>
      </c>
      <c r="AJ807">
        <f t="shared" si="136"/>
        <v>0</v>
      </c>
      <c r="AK807">
        <f t="shared" si="137"/>
        <v>0</v>
      </c>
      <c r="AL807">
        <f t="shared" si="114"/>
        <v>0</v>
      </c>
      <c r="AM807">
        <f t="shared" si="134"/>
        <v>0.10999999999999999</v>
      </c>
      <c r="AN807">
        <v>-5.0826911268156199E-3</v>
      </c>
      <c r="AO807">
        <v>52.891315577830703</v>
      </c>
      <c r="AP807">
        <v>0.89</v>
      </c>
      <c r="AQ807">
        <v>893</v>
      </c>
      <c r="AR807">
        <v>1297.1138983865001</v>
      </c>
      <c r="AS807">
        <v>97917.639539419295</v>
      </c>
      <c r="AT807">
        <v>-204164.02998861601</v>
      </c>
      <c r="AU807">
        <v>188100.505566687</v>
      </c>
      <c r="AV807">
        <v>908.48261358288403</v>
      </c>
      <c r="AW807">
        <v>0.95199999999999996</v>
      </c>
      <c r="AX807">
        <v>2142.8762108754499</v>
      </c>
      <c r="AY807">
        <v>98099.300191201793</v>
      </c>
      <c r="AZ807">
        <v>-180452.466613706</v>
      </c>
      <c r="BA807">
        <v>191598.491402958</v>
      </c>
      <c r="BB807">
        <v>1000</v>
      </c>
      <c r="BC807">
        <v>0.98399999999999999</v>
      </c>
    </row>
    <row r="808" spans="1:55" x14ac:dyDescent="0.25">
      <c r="A808">
        <v>18</v>
      </c>
      <c r="B808" t="s">
        <v>348</v>
      </c>
      <c r="C808">
        <v>2018</v>
      </c>
      <c r="D808" t="s">
        <v>349</v>
      </c>
      <c r="E808" s="3" t="s">
        <v>347</v>
      </c>
      <c r="F808" s="3" t="s">
        <v>346</v>
      </c>
      <c r="G808" s="1" t="s">
        <v>162</v>
      </c>
      <c r="H808" t="s">
        <v>24</v>
      </c>
      <c r="I808" t="s">
        <v>26</v>
      </c>
      <c r="J808" t="s">
        <v>351</v>
      </c>
      <c r="K808" t="s">
        <v>350</v>
      </c>
      <c r="L808" t="s">
        <v>29</v>
      </c>
      <c r="M808" t="s">
        <v>368</v>
      </c>
      <c r="N808" t="s">
        <v>356</v>
      </c>
      <c r="O808" t="s">
        <v>249</v>
      </c>
      <c r="P808" t="s">
        <v>152</v>
      </c>
      <c r="Q808" t="s">
        <v>74</v>
      </c>
      <c r="R808" t="s">
        <v>355</v>
      </c>
      <c r="S808" t="s">
        <v>548</v>
      </c>
      <c r="T808" t="s">
        <v>116</v>
      </c>
      <c r="U808" t="s">
        <v>365</v>
      </c>
      <c r="V808" t="s">
        <v>11</v>
      </c>
      <c r="AA808" t="s">
        <v>583</v>
      </c>
      <c r="AB808">
        <v>1</v>
      </c>
      <c r="AC808" t="s">
        <v>317</v>
      </c>
      <c r="AD808">
        <v>0</v>
      </c>
      <c r="AF808" t="str">
        <f t="shared" si="138"/>
        <v>NA</v>
      </c>
      <c r="AG808" t="str">
        <f t="shared" si="132"/>
        <v>NA</v>
      </c>
      <c r="AH808" t="str">
        <f t="shared" si="135"/>
        <v>NA</v>
      </c>
      <c r="AI808" t="str">
        <f t="shared" si="113"/>
        <v>NA</v>
      </c>
      <c r="AJ808">
        <f t="shared" si="136"/>
        <v>0</v>
      </c>
      <c r="AK808">
        <f t="shared" si="137"/>
        <v>0</v>
      </c>
      <c r="AL808">
        <f t="shared" si="114"/>
        <v>0</v>
      </c>
      <c r="AM808">
        <f t="shared" si="134"/>
        <v>9.6999999999999975E-2</v>
      </c>
      <c r="AN808">
        <v>-5.1813983483626602E-3</v>
      </c>
      <c r="AO808">
        <v>4.2930216539577897</v>
      </c>
      <c r="AP808">
        <v>0.90300000000000002</v>
      </c>
      <c r="AQ808">
        <v>893</v>
      </c>
      <c r="AR808">
        <v>-6595.4017710462404</v>
      </c>
      <c r="AS808">
        <v>97981.957226755898</v>
      </c>
      <c r="AT808">
        <v>-181571.64397870601</v>
      </c>
      <c r="AU808">
        <v>213059.55289334201</v>
      </c>
      <c r="AV808">
        <v>1163.9370151954299</v>
      </c>
      <c r="AW808">
        <v>0.92</v>
      </c>
      <c r="AX808">
        <v>-2264.9313101888602</v>
      </c>
      <c r="AY808">
        <v>99852.367902294995</v>
      </c>
      <c r="AZ808">
        <v>-197800.07735363601</v>
      </c>
      <c r="BA808">
        <v>192682.93987410999</v>
      </c>
      <c r="BB808">
        <v>999.99999999999898</v>
      </c>
      <c r="BC808">
        <v>0.94199999999999995</v>
      </c>
    </row>
    <row r="809" spans="1:55" x14ac:dyDescent="0.25">
      <c r="A809">
        <v>18</v>
      </c>
      <c r="B809" t="s">
        <v>348</v>
      </c>
      <c r="C809">
        <v>2018</v>
      </c>
      <c r="D809" t="s">
        <v>349</v>
      </c>
      <c r="E809" s="3" t="s">
        <v>347</v>
      </c>
      <c r="F809" s="3" t="s">
        <v>346</v>
      </c>
      <c r="G809" s="1" t="s">
        <v>162</v>
      </c>
      <c r="H809" t="s">
        <v>24</v>
      </c>
      <c r="I809" t="s">
        <v>26</v>
      </c>
      <c r="J809" t="s">
        <v>351</v>
      </c>
      <c r="K809" t="s">
        <v>350</v>
      </c>
      <c r="L809" t="s">
        <v>29</v>
      </c>
      <c r="M809" t="s">
        <v>368</v>
      </c>
      <c r="N809" t="s">
        <v>356</v>
      </c>
      <c r="O809" t="s">
        <v>249</v>
      </c>
      <c r="P809" t="s">
        <v>152</v>
      </c>
      <c r="Q809" t="s">
        <v>74</v>
      </c>
      <c r="R809" t="s">
        <v>355</v>
      </c>
      <c r="S809" t="s">
        <v>548</v>
      </c>
      <c r="T809" t="s">
        <v>366</v>
      </c>
      <c r="U809" t="s">
        <v>367</v>
      </c>
      <c r="V809" t="s">
        <v>11</v>
      </c>
      <c r="AA809" t="s">
        <v>583</v>
      </c>
      <c r="AB809">
        <v>1</v>
      </c>
      <c r="AC809" t="s">
        <v>317</v>
      </c>
      <c r="AD809">
        <v>0</v>
      </c>
      <c r="AF809" t="str">
        <f t="shared" si="138"/>
        <v>NA</v>
      </c>
      <c r="AG809" t="str">
        <f t="shared" si="132"/>
        <v>NA</v>
      </c>
      <c r="AH809" t="str">
        <f t="shared" si="135"/>
        <v>NA</v>
      </c>
      <c r="AI809" t="str">
        <f t="shared" si="113"/>
        <v>NA</v>
      </c>
      <c r="AJ809">
        <f t="shared" si="136"/>
        <v>0</v>
      </c>
      <c r="AK809">
        <f t="shared" si="137"/>
        <v>0</v>
      </c>
      <c r="AL809">
        <f t="shared" si="114"/>
        <v>0</v>
      </c>
      <c r="AM809">
        <f t="shared" si="134"/>
        <v>0.10099999999999998</v>
      </c>
      <c r="AN809">
        <v>9.7576488353091698E-3</v>
      </c>
      <c r="AO809">
        <v>11.991272610047901</v>
      </c>
      <c r="AP809">
        <v>0.89900000000000002</v>
      </c>
      <c r="AQ809">
        <v>893</v>
      </c>
      <c r="AR809">
        <v>-1657.1681352138501</v>
      </c>
      <c r="AS809">
        <v>100587.00046551001</v>
      </c>
      <c r="AT809">
        <v>-206213.42364100501</v>
      </c>
      <c r="AU809">
        <v>178040.23930248301</v>
      </c>
      <c r="AV809">
        <v>1000</v>
      </c>
      <c r="AW809">
        <v>0.99</v>
      </c>
      <c r="AX809">
        <v>2637.4968168877099</v>
      </c>
      <c r="AY809">
        <v>96733.406106956798</v>
      </c>
      <c r="AZ809">
        <v>-184665.94243234801</v>
      </c>
      <c r="BA809">
        <v>190100.76448830601</v>
      </c>
      <c r="BB809">
        <v>1000</v>
      </c>
      <c r="BC809">
        <v>0.996</v>
      </c>
    </row>
    <row r="810" spans="1:55" x14ac:dyDescent="0.25">
      <c r="A810">
        <v>18</v>
      </c>
      <c r="B810" t="s">
        <v>348</v>
      </c>
      <c r="C810">
        <v>2018</v>
      </c>
      <c r="D810" t="s">
        <v>349</v>
      </c>
      <c r="E810" s="3" t="s">
        <v>347</v>
      </c>
      <c r="F810" s="3" t="s">
        <v>346</v>
      </c>
      <c r="G810" s="1" t="s">
        <v>162</v>
      </c>
      <c r="H810" t="s">
        <v>24</v>
      </c>
      <c r="I810" t="s">
        <v>26</v>
      </c>
      <c r="J810" t="s">
        <v>351</v>
      </c>
      <c r="K810" t="s">
        <v>350</v>
      </c>
      <c r="L810" t="s">
        <v>29</v>
      </c>
      <c r="M810" t="s">
        <v>369</v>
      </c>
      <c r="N810" t="s">
        <v>356</v>
      </c>
      <c r="O810" t="s">
        <v>249</v>
      </c>
      <c r="P810" t="s">
        <v>152</v>
      </c>
      <c r="Q810" t="s">
        <v>74</v>
      </c>
      <c r="R810" t="s">
        <v>355</v>
      </c>
      <c r="S810" t="s">
        <v>548</v>
      </c>
      <c r="T810" t="s">
        <v>357</v>
      </c>
      <c r="U810" t="s">
        <v>358</v>
      </c>
      <c r="V810" t="s">
        <v>496</v>
      </c>
      <c r="AA810" t="s">
        <v>582</v>
      </c>
      <c r="AB810">
        <v>1</v>
      </c>
      <c r="AC810" t="s">
        <v>317</v>
      </c>
      <c r="AD810">
        <v>0</v>
      </c>
      <c r="AE810" t="s">
        <v>343</v>
      </c>
      <c r="AF810" t="str">
        <f t="shared" si="138"/>
        <v>NA</v>
      </c>
      <c r="AG810" t="str">
        <f t="shared" si="132"/>
        <v>NA</v>
      </c>
      <c r="AH810" t="str">
        <f t="shared" si="135"/>
        <v>NA</v>
      </c>
      <c r="AI810" t="str">
        <f t="shared" si="113"/>
        <v>NA</v>
      </c>
      <c r="AJ810">
        <f t="shared" si="136"/>
        <v>0</v>
      </c>
      <c r="AK810">
        <f t="shared" si="137"/>
        <v>0</v>
      </c>
      <c r="AL810">
        <f t="shared" si="114"/>
        <v>0</v>
      </c>
      <c r="AM810">
        <f t="shared" si="134"/>
        <v>9.7999999999999976E-2</v>
      </c>
      <c r="AN810">
        <v>-1.76399150955832E-2</v>
      </c>
      <c r="AO810">
        <v>23.082554555148398</v>
      </c>
      <c r="AP810">
        <v>0.90200000000000002</v>
      </c>
      <c r="AQ810">
        <v>893</v>
      </c>
      <c r="AR810">
        <v>1228.89333944435</v>
      </c>
      <c r="AS810">
        <v>100826.049449175</v>
      </c>
      <c r="AT810">
        <v>-191897.43539780899</v>
      </c>
      <c r="AU810">
        <v>197811.01494689501</v>
      </c>
      <c r="AV810">
        <v>1105.7644873362699</v>
      </c>
      <c r="AW810">
        <v>1</v>
      </c>
      <c r="AX810">
        <v>1318.0996996507599</v>
      </c>
      <c r="AY810">
        <v>99256.4120272617</v>
      </c>
      <c r="AZ810">
        <v>-172290.75706313201</v>
      </c>
      <c r="BA810">
        <v>219070.97035105401</v>
      </c>
      <c r="BB810">
        <v>1000</v>
      </c>
      <c r="BC810">
        <v>0.98599999999999999</v>
      </c>
    </row>
    <row r="811" spans="1:55" x14ac:dyDescent="0.25">
      <c r="A811">
        <v>18</v>
      </c>
      <c r="B811" t="s">
        <v>348</v>
      </c>
      <c r="C811">
        <v>2018</v>
      </c>
      <c r="D811" t="s">
        <v>349</v>
      </c>
      <c r="E811" s="3" t="s">
        <v>347</v>
      </c>
      <c r="F811" s="3" t="s">
        <v>346</v>
      </c>
      <c r="G811" s="1" t="s">
        <v>162</v>
      </c>
      <c r="H811" t="s">
        <v>24</v>
      </c>
      <c r="I811" t="s">
        <v>26</v>
      </c>
      <c r="J811" t="s">
        <v>351</v>
      </c>
      <c r="K811" t="s">
        <v>350</v>
      </c>
      <c r="L811" t="s">
        <v>29</v>
      </c>
      <c r="M811" t="s">
        <v>369</v>
      </c>
      <c r="N811" t="s">
        <v>356</v>
      </c>
      <c r="O811" t="s">
        <v>249</v>
      </c>
      <c r="P811" t="s">
        <v>152</v>
      </c>
      <c r="Q811" t="s">
        <v>74</v>
      </c>
      <c r="R811" t="s">
        <v>355</v>
      </c>
      <c r="S811" t="s">
        <v>548</v>
      </c>
      <c r="T811" t="s">
        <v>359</v>
      </c>
      <c r="U811" t="s">
        <v>360</v>
      </c>
      <c r="V811" t="s">
        <v>13</v>
      </c>
      <c r="AA811" t="s">
        <v>582</v>
      </c>
      <c r="AB811">
        <v>1</v>
      </c>
      <c r="AC811" t="s">
        <v>317</v>
      </c>
      <c r="AD811">
        <v>0</v>
      </c>
      <c r="AE811" t="s">
        <v>344</v>
      </c>
      <c r="AF811" t="str">
        <f t="shared" si="138"/>
        <v>NA</v>
      </c>
      <c r="AG811" t="str">
        <f t="shared" si="132"/>
        <v>NA</v>
      </c>
      <c r="AH811" t="str">
        <f t="shared" si="135"/>
        <v>NA</v>
      </c>
      <c r="AI811" t="str">
        <f t="shared" si="113"/>
        <v>NA</v>
      </c>
      <c r="AJ811">
        <f t="shared" si="136"/>
        <v>0</v>
      </c>
      <c r="AK811">
        <f t="shared" si="137"/>
        <v>0</v>
      </c>
      <c r="AL811">
        <f t="shared" si="114"/>
        <v>0</v>
      </c>
      <c r="AM811">
        <f t="shared" si="134"/>
        <v>9.3999999999999972E-2</v>
      </c>
      <c r="AN811">
        <v>-6.3039023884532497E-3</v>
      </c>
      <c r="AO811">
        <v>4.7150706783323404</v>
      </c>
      <c r="AP811">
        <v>0.90600000000000003</v>
      </c>
      <c r="AQ811">
        <v>893</v>
      </c>
      <c r="AR811">
        <v>-4096.2839505699303</v>
      </c>
      <c r="AS811">
        <v>98947.802240574005</v>
      </c>
      <c r="AT811">
        <v>-212430.36112983999</v>
      </c>
      <c r="AU811">
        <v>184655.475760356</v>
      </c>
      <c r="AV811">
        <v>1000</v>
      </c>
      <c r="AW811">
        <v>0.99399999999999999</v>
      </c>
      <c r="AX811">
        <v>-3434.2164877692599</v>
      </c>
      <c r="AY811">
        <v>100713.86912928001</v>
      </c>
      <c r="AZ811">
        <v>-197439.820814551</v>
      </c>
      <c r="BA811">
        <v>193553.34420543801</v>
      </c>
      <c r="BB811">
        <v>1000</v>
      </c>
      <c r="BC811">
        <v>0.97399999999999998</v>
      </c>
    </row>
    <row r="812" spans="1:55" x14ac:dyDescent="0.25">
      <c r="A812">
        <v>18</v>
      </c>
      <c r="B812" t="s">
        <v>348</v>
      </c>
      <c r="C812">
        <v>2018</v>
      </c>
      <c r="D812" t="s">
        <v>349</v>
      </c>
      <c r="E812" s="3" t="s">
        <v>347</v>
      </c>
      <c r="F812" s="3" t="s">
        <v>346</v>
      </c>
      <c r="G812" s="1" t="s">
        <v>162</v>
      </c>
      <c r="H812" t="s">
        <v>24</v>
      </c>
      <c r="I812" t="s">
        <v>26</v>
      </c>
      <c r="J812" t="s">
        <v>351</v>
      </c>
      <c r="K812" t="s">
        <v>350</v>
      </c>
      <c r="L812" t="s">
        <v>29</v>
      </c>
      <c r="M812" t="s">
        <v>369</v>
      </c>
      <c r="N812" t="s">
        <v>356</v>
      </c>
      <c r="O812" t="s">
        <v>249</v>
      </c>
      <c r="P812" t="s">
        <v>152</v>
      </c>
      <c r="Q812" t="s">
        <v>74</v>
      </c>
      <c r="R812" t="s">
        <v>355</v>
      </c>
      <c r="S812" t="s">
        <v>548</v>
      </c>
      <c r="T812" t="s">
        <v>361</v>
      </c>
      <c r="U812" t="s">
        <v>362</v>
      </c>
      <c r="V812" t="s">
        <v>11</v>
      </c>
      <c r="AA812" t="s">
        <v>583</v>
      </c>
      <c r="AB812">
        <v>1</v>
      </c>
      <c r="AC812" t="s">
        <v>317</v>
      </c>
      <c r="AD812">
        <v>0</v>
      </c>
      <c r="AF812" t="str">
        <f t="shared" si="138"/>
        <v>NA</v>
      </c>
      <c r="AG812" t="str">
        <f t="shared" si="132"/>
        <v>NA</v>
      </c>
      <c r="AH812" t="str">
        <f t="shared" si="135"/>
        <v>NA</v>
      </c>
      <c r="AI812" t="str">
        <f t="shared" si="113"/>
        <v>NA</v>
      </c>
      <c r="AJ812">
        <f t="shared" si="136"/>
        <v>0</v>
      </c>
      <c r="AK812">
        <f t="shared" si="137"/>
        <v>0</v>
      </c>
      <c r="AL812">
        <f t="shared" si="114"/>
        <v>0</v>
      </c>
      <c r="AM812">
        <f t="shared" si="134"/>
        <v>0.11299999999999999</v>
      </c>
      <c r="AN812">
        <v>2.7021745346038E-2</v>
      </c>
      <c r="AO812">
        <v>37.733462350653902</v>
      </c>
      <c r="AP812">
        <v>0.88700000000000001</v>
      </c>
      <c r="AQ812">
        <v>893</v>
      </c>
      <c r="AR812">
        <v>-6244.6137865089904</v>
      </c>
      <c r="AS812">
        <v>98675.927972922</v>
      </c>
      <c r="AT812">
        <v>-182996.486198795</v>
      </c>
      <c r="AU812">
        <v>195493.310596428</v>
      </c>
      <c r="AV812">
        <v>999.99999999999898</v>
      </c>
      <c r="AW812">
        <v>0.96199999999999997</v>
      </c>
      <c r="AX812">
        <v>5651.2958625336496</v>
      </c>
      <c r="AY812">
        <v>98751.639172581505</v>
      </c>
      <c r="AZ812">
        <v>-193045.03275657399</v>
      </c>
      <c r="BA812">
        <v>195973.17669692999</v>
      </c>
      <c r="BB812">
        <v>1000</v>
      </c>
      <c r="BC812">
        <v>0.94599999999999995</v>
      </c>
    </row>
    <row r="813" spans="1:55" x14ac:dyDescent="0.25">
      <c r="A813">
        <v>18</v>
      </c>
      <c r="B813" t="s">
        <v>348</v>
      </c>
      <c r="C813">
        <v>2018</v>
      </c>
      <c r="D813" t="s">
        <v>349</v>
      </c>
      <c r="E813" s="3" t="s">
        <v>347</v>
      </c>
      <c r="F813" s="3" t="s">
        <v>346</v>
      </c>
      <c r="G813" s="1" t="s">
        <v>162</v>
      </c>
      <c r="H813" t="s">
        <v>24</v>
      </c>
      <c r="I813" t="s">
        <v>26</v>
      </c>
      <c r="J813" t="s">
        <v>351</v>
      </c>
      <c r="K813" t="s">
        <v>350</v>
      </c>
      <c r="L813" t="s">
        <v>29</v>
      </c>
      <c r="M813" t="s">
        <v>369</v>
      </c>
      <c r="N813" t="s">
        <v>356</v>
      </c>
      <c r="O813" t="s">
        <v>249</v>
      </c>
      <c r="P813" t="s">
        <v>152</v>
      </c>
      <c r="Q813" t="s">
        <v>74</v>
      </c>
      <c r="R813" t="s">
        <v>355</v>
      </c>
      <c r="S813" t="s">
        <v>548</v>
      </c>
      <c r="T813" t="s">
        <v>363</v>
      </c>
      <c r="U813" t="s">
        <v>364</v>
      </c>
      <c r="V813" t="s">
        <v>11</v>
      </c>
      <c r="AA813" t="s">
        <v>583</v>
      </c>
      <c r="AB813">
        <v>1</v>
      </c>
      <c r="AC813" t="s">
        <v>317</v>
      </c>
      <c r="AD813">
        <v>0</v>
      </c>
      <c r="AF813" t="str">
        <f t="shared" si="138"/>
        <v>NA</v>
      </c>
      <c r="AG813" t="str">
        <f t="shared" si="132"/>
        <v>NA</v>
      </c>
      <c r="AH813" t="str">
        <f t="shared" si="135"/>
        <v>NA</v>
      </c>
      <c r="AI813" t="str">
        <f t="shared" si="113"/>
        <v>NA</v>
      </c>
      <c r="AJ813">
        <f t="shared" si="136"/>
        <v>0</v>
      </c>
      <c r="AK813">
        <f t="shared" si="137"/>
        <v>0</v>
      </c>
      <c r="AL813">
        <f t="shared" si="114"/>
        <v>0</v>
      </c>
      <c r="AM813">
        <f t="shared" si="134"/>
        <v>0.11099999999999999</v>
      </c>
      <c r="AN813">
        <v>-7.2727773603055703E-3</v>
      </c>
      <c r="AO813">
        <v>19.615193817283402</v>
      </c>
      <c r="AP813">
        <v>0.88900000000000001</v>
      </c>
      <c r="AQ813">
        <v>893</v>
      </c>
      <c r="AR813">
        <v>1317.5474678876701</v>
      </c>
      <c r="AS813">
        <v>102808.37250363</v>
      </c>
      <c r="AT813">
        <v>-195134.48289696901</v>
      </c>
      <c r="AU813">
        <v>205206.830115586</v>
      </c>
      <c r="AV813">
        <v>999.99999999999898</v>
      </c>
      <c r="AW813">
        <v>0.98</v>
      </c>
      <c r="AX813">
        <v>84.790283285881003</v>
      </c>
      <c r="AY813">
        <v>97805.142992207999</v>
      </c>
      <c r="AZ813">
        <v>-182751.13538782601</v>
      </c>
      <c r="BA813">
        <v>195721.74311320001</v>
      </c>
      <c r="BB813">
        <v>1000</v>
      </c>
      <c r="BC813">
        <v>0.98799999999999999</v>
      </c>
    </row>
    <row r="814" spans="1:55" x14ac:dyDescent="0.25">
      <c r="A814">
        <v>18</v>
      </c>
      <c r="B814" t="s">
        <v>348</v>
      </c>
      <c r="C814">
        <v>2018</v>
      </c>
      <c r="D814" t="s">
        <v>349</v>
      </c>
      <c r="E814" s="3" t="s">
        <v>347</v>
      </c>
      <c r="F814" s="3" t="s">
        <v>346</v>
      </c>
      <c r="G814" s="1" t="s">
        <v>162</v>
      </c>
      <c r="H814" t="s">
        <v>24</v>
      </c>
      <c r="I814" t="s">
        <v>26</v>
      </c>
      <c r="J814" t="s">
        <v>351</v>
      </c>
      <c r="K814" t="s">
        <v>350</v>
      </c>
      <c r="L814" t="s">
        <v>29</v>
      </c>
      <c r="M814" t="s">
        <v>369</v>
      </c>
      <c r="N814" t="s">
        <v>356</v>
      </c>
      <c r="O814" t="s">
        <v>249</v>
      </c>
      <c r="P814" t="s">
        <v>152</v>
      </c>
      <c r="Q814" t="s">
        <v>74</v>
      </c>
      <c r="R814" t="s">
        <v>355</v>
      </c>
      <c r="S814" t="s">
        <v>548</v>
      </c>
      <c r="T814" t="s">
        <v>116</v>
      </c>
      <c r="U814" t="s">
        <v>365</v>
      </c>
      <c r="V814" t="s">
        <v>11</v>
      </c>
      <c r="AA814" t="s">
        <v>583</v>
      </c>
      <c r="AB814">
        <v>1</v>
      </c>
      <c r="AC814" t="s">
        <v>317</v>
      </c>
      <c r="AD814">
        <v>0</v>
      </c>
      <c r="AF814" t="str">
        <f t="shared" si="138"/>
        <v>NA</v>
      </c>
      <c r="AG814" t="str">
        <f t="shared" si="132"/>
        <v>NA</v>
      </c>
      <c r="AH814" t="str">
        <f t="shared" si="135"/>
        <v>NA</v>
      </c>
      <c r="AI814" t="str">
        <f t="shared" si="113"/>
        <v>NA</v>
      </c>
      <c r="AJ814">
        <f t="shared" si="136"/>
        <v>0</v>
      </c>
      <c r="AK814">
        <f t="shared" si="137"/>
        <v>0</v>
      </c>
      <c r="AL814">
        <f t="shared" si="114"/>
        <v>0</v>
      </c>
      <c r="AM814">
        <f t="shared" si="134"/>
        <v>0.10599999999999998</v>
      </c>
      <c r="AN814">
        <v>-4.1571404896738398E-3</v>
      </c>
      <c r="AO814">
        <v>138.48581486293</v>
      </c>
      <c r="AP814">
        <v>0.89400000000000002</v>
      </c>
      <c r="AQ814">
        <v>893</v>
      </c>
      <c r="AR814">
        <v>-5920.5914429424602</v>
      </c>
      <c r="AS814">
        <v>98104.267247908196</v>
      </c>
      <c r="AT814">
        <v>-191321.32555747399</v>
      </c>
      <c r="AU814">
        <v>189128.24322959801</v>
      </c>
      <c r="AV814">
        <v>1000</v>
      </c>
      <c r="AW814">
        <v>0.94799999999999995</v>
      </c>
      <c r="AX814">
        <v>4435.0892899497803</v>
      </c>
      <c r="AY814">
        <v>98343.384243654102</v>
      </c>
      <c r="AZ814">
        <v>-191456.31994930701</v>
      </c>
      <c r="BA814">
        <v>184065.19915249301</v>
      </c>
      <c r="BB814">
        <v>1000</v>
      </c>
      <c r="BC814">
        <v>0.95199999999999996</v>
      </c>
    </row>
    <row r="815" spans="1:55" x14ac:dyDescent="0.25">
      <c r="A815">
        <v>18</v>
      </c>
      <c r="B815" t="s">
        <v>348</v>
      </c>
      <c r="C815">
        <v>2018</v>
      </c>
      <c r="D815" t="s">
        <v>349</v>
      </c>
      <c r="E815" s="3" t="s">
        <v>347</v>
      </c>
      <c r="F815" s="3" t="s">
        <v>346</v>
      </c>
      <c r="G815" s="1" t="s">
        <v>162</v>
      </c>
      <c r="H815" t="s">
        <v>24</v>
      </c>
      <c r="I815" t="s">
        <v>26</v>
      </c>
      <c r="J815" t="s">
        <v>351</v>
      </c>
      <c r="K815" t="s">
        <v>350</v>
      </c>
      <c r="L815" t="s">
        <v>29</v>
      </c>
      <c r="M815" t="s">
        <v>369</v>
      </c>
      <c r="N815" t="s">
        <v>356</v>
      </c>
      <c r="O815" t="s">
        <v>249</v>
      </c>
      <c r="P815" t="s">
        <v>152</v>
      </c>
      <c r="Q815" t="s">
        <v>74</v>
      </c>
      <c r="R815" t="s">
        <v>355</v>
      </c>
      <c r="S815" t="s">
        <v>548</v>
      </c>
      <c r="T815" t="s">
        <v>366</v>
      </c>
      <c r="U815" t="s">
        <v>367</v>
      </c>
      <c r="V815" t="s">
        <v>11</v>
      </c>
      <c r="AA815" t="s">
        <v>583</v>
      </c>
      <c r="AB815">
        <v>1</v>
      </c>
      <c r="AC815" t="s">
        <v>317</v>
      </c>
      <c r="AD815">
        <v>0</v>
      </c>
      <c r="AF815" t="str">
        <f t="shared" si="138"/>
        <v>NA</v>
      </c>
      <c r="AG815" t="str">
        <f t="shared" si="132"/>
        <v>NA</v>
      </c>
      <c r="AH815" t="str">
        <f t="shared" si="135"/>
        <v>NA</v>
      </c>
      <c r="AI815" t="str">
        <f t="shared" si="113"/>
        <v>NA</v>
      </c>
      <c r="AJ815">
        <f t="shared" si="136"/>
        <v>0</v>
      </c>
      <c r="AK815">
        <f t="shared" si="137"/>
        <v>0</v>
      </c>
      <c r="AL815">
        <f t="shared" si="114"/>
        <v>0</v>
      </c>
      <c r="AM815">
        <f t="shared" si="134"/>
        <v>8.9999999999999969E-2</v>
      </c>
      <c r="AN815">
        <v>2.41506367834578E-3</v>
      </c>
      <c r="AO815">
        <v>7.3476739882903503</v>
      </c>
      <c r="AP815">
        <v>0.91</v>
      </c>
      <c r="AQ815">
        <v>893</v>
      </c>
      <c r="AR815">
        <v>-4291.4387645180605</v>
      </c>
      <c r="AS815">
        <v>99482.132671989995</v>
      </c>
      <c r="AT815">
        <v>-183757.84333332701</v>
      </c>
      <c r="AU815">
        <v>203320.80262759299</v>
      </c>
      <c r="AV815">
        <v>1000</v>
      </c>
      <c r="AW815">
        <v>0.90800000000000003</v>
      </c>
      <c r="AX815">
        <v>-3391.08560444865</v>
      </c>
      <c r="AY815">
        <v>96371.800609664802</v>
      </c>
      <c r="AZ815">
        <v>-169667.42223496499</v>
      </c>
      <c r="BA815">
        <v>196951.31390858401</v>
      </c>
      <c r="BB815">
        <v>1000</v>
      </c>
      <c r="BC815">
        <v>0.96399999999999997</v>
      </c>
    </row>
    <row r="816" spans="1:55" x14ac:dyDescent="0.25">
      <c r="A816">
        <v>18</v>
      </c>
      <c r="B816" t="s">
        <v>348</v>
      </c>
      <c r="C816">
        <v>2018</v>
      </c>
      <c r="D816" t="s">
        <v>349</v>
      </c>
      <c r="E816" s="3" t="s">
        <v>347</v>
      </c>
      <c r="F816" s="3" t="s">
        <v>346</v>
      </c>
      <c r="G816" s="1" t="s">
        <v>162</v>
      </c>
      <c r="H816" t="s">
        <v>24</v>
      </c>
      <c r="I816" t="s">
        <v>26</v>
      </c>
      <c r="J816" t="s">
        <v>351</v>
      </c>
      <c r="K816" t="s">
        <v>350</v>
      </c>
      <c r="L816" t="s">
        <v>29</v>
      </c>
      <c r="M816" t="s">
        <v>370</v>
      </c>
      <c r="N816" t="s">
        <v>356</v>
      </c>
      <c r="O816" t="s">
        <v>249</v>
      </c>
      <c r="P816" t="s">
        <v>152</v>
      </c>
      <c r="Q816" t="s">
        <v>74</v>
      </c>
      <c r="R816" t="s">
        <v>355</v>
      </c>
      <c r="S816" t="s">
        <v>548</v>
      </c>
      <c r="T816" t="s">
        <v>357</v>
      </c>
      <c r="U816" t="s">
        <v>358</v>
      </c>
      <c r="V816" t="s">
        <v>496</v>
      </c>
      <c r="AA816" t="s">
        <v>582</v>
      </c>
      <c r="AB816">
        <v>1</v>
      </c>
      <c r="AC816" t="s">
        <v>317</v>
      </c>
      <c r="AD816">
        <v>0</v>
      </c>
      <c r="AE816" t="s">
        <v>343</v>
      </c>
      <c r="AF816" t="str">
        <f t="shared" si="138"/>
        <v>NA</v>
      </c>
      <c r="AG816" t="str">
        <f t="shared" si="132"/>
        <v>NA</v>
      </c>
      <c r="AH816" t="str">
        <f t="shared" si="135"/>
        <v>NA</v>
      </c>
      <c r="AI816" t="str">
        <f t="shared" si="113"/>
        <v>NA</v>
      </c>
      <c r="AJ816">
        <f t="shared" si="136"/>
        <v>0</v>
      </c>
      <c r="AK816">
        <f t="shared" si="137"/>
        <v>0</v>
      </c>
      <c r="AL816">
        <f t="shared" si="114"/>
        <v>0</v>
      </c>
      <c r="AM816">
        <f t="shared" si="134"/>
        <v>0.11699999999999999</v>
      </c>
      <c r="AN816">
        <v>2.7374922710041302E-4</v>
      </c>
      <c r="AO816">
        <v>37.2637704081572</v>
      </c>
      <c r="AP816">
        <v>0.88300000000000001</v>
      </c>
      <c r="AQ816">
        <v>893</v>
      </c>
      <c r="AR816">
        <v>-82.951769716805899</v>
      </c>
      <c r="AS816">
        <v>102387.05664238799</v>
      </c>
      <c r="AT816">
        <v>-191074.25596245201</v>
      </c>
      <c r="AU816">
        <v>202046.46966972901</v>
      </c>
      <c r="AV816">
        <v>1000</v>
      </c>
      <c r="AW816">
        <v>0.95799999999999996</v>
      </c>
      <c r="AX816">
        <v>-2953.2237358009402</v>
      </c>
      <c r="AY816">
        <v>96402.569125840906</v>
      </c>
      <c r="AZ816">
        <v>-187655.37452351401</v>
      </c>
      <c r="BA816">
        <v>180423.003084475</v>
      </c>
      <c r="BB816">
        <v>1000</v>
      </c>
      <c r="BC816">
        <v>0.96199999999999997</v>
      </c>
    </row>
    <row r="817" spans="1:55" x14ac:dyDescent="0.25">
      <c r="A817">
        <v>18</v>
      </c>
      <c r="B817" t="s">
        <v>348</v>
      </c>
      <c r="C817">
        <v>2018</v>
      </c>
      <c r="D817" t="s">
        <v>349</v>
      </c>
      <c r="E817" s="3" t="s">
        <v>347</v>
      </c>
      <c r="F817" s="3" t="s">
        <v>346</v>
      </c>
      <c r="G817" s="1" t="s">
        <v>162</v>
      </c>
      <c r="H817" t="s">
        <v>24</v>
      </c>
      <c r="I817" t="s">
        <v>26</v>
      </c>
      <c r="J817" t="s">
        <v>351</v>
      </c>
      <c r="K817" t="s">
        <v>350</v>
      </c>
      <c r="L817" t="s">
        <v>29</v>
      </c>
      <c r="M817" t="s">
        <v>370</v>
      </c>
      <c r="N817" t="s">
        <v>356</v>
      </c>
      <c r="O817" t="s">
        <v>249</v>
      </c>
      <c r="P817" t="s">
        <v>152</v>
      </c>
      <c r="Q817" t="s">
        <v>74</v>
      </c>
      <c r="R817" t="s">
        <v>355</v>
      </c>
      <c r="S817" t="s">
        <v>548</v>
      </c>
      <c r="T817" t="s">
        <v>359</v>
      </c>
      <c r="U817" t="s">
        <v>360</v>
      </c>
      <c r="V817" t="s">
        <v>13</v>
      </c>
      <c r="AA817" t="s">
        <v>582</v>
      </c>
      <c r="AB817">
        <v>1</v>
      </c>
      <c r="AC817" t="s">
        <v>317</v>
      </c>
      <c r="AD817">
        <v>0</v>
      </c>
      <c r="AE817" t="s">
        <v>345</v>
      </c>
      <c r="AF817" t="str">
        <f t="shared" si="138"/>
        <v>NA</v>
      </c>
      <c r="AG817" t="str">
        <f t="shared" si="132"/>
        <v>NA</v>
      </c>
      <c r="AH817" t="str">
        <f t="shared" si="135"/>
        <v>NA</v>
      </c>
      <c r="AI817" t="str">
        <f t="shared" si="113"/>
        <v>NA</v>
      </c>
      <c r="AJ817">
        <f t="shared" si="136"/>
        <v>0</v>
      </c>
      <c r="AK817">
        <f t="shared" si="137"/>
        <v>0</v>
      </c>
      <c r="AL817">
        <f t="shared" si="114"/>
        <v>0</v>
      </c>
      <c r="AM817">
        <f t="shared" si="134"/>
        <v>0.11399999999999999</v>
      </c>
      <c r="AN817">
        <v>6.6159320339973298E-3</v>
      </c>
      <c r="AO817">
        <v>7.3340265214024596</v>
      </c>
      <c r="AP817">
        <v>0.88600000000000001</v>
      </c>
      <c r="AQ817">
        <v>893</v>
      </c>
      <c r="AR817">
        <v>1826.1587066633699</v>
      </c>
      <c r="AS817">
        <v>99358.227899214806</v>
      </c>
      <c r="AT817">
        <v>-182835.24333238299</v>
      </c>
      <c r="AU817">
        <v>201995.19811241899</v>
      </c>
      <c r="AV817">
        <v>1094.3857509628499</v>
      </c>
      <c r="AW817">
        <v>0.98599999999999999</v>
      </c>
      <c r="AX817">
        <v>2728.9989754645999</v>
      </c>
      <c r="AY817">
        <v>101061.200801403</v>
      </c>
      <c r="AZ817">
        <v>-193364.45163191101</v>
      </c>
      <c r="BA817">
        <v>201340.12000319199</v>
      </c>
      <c r="BB817">
        <v>1344.14247647399</v>
      </c>
      <c r="BC817">
        <v>0.98</v>
      </c>
    </row>
    <row r="818" spans="1:55" x14ac:dyDescent="0.25">
      <c r="A818">
        <v>18</v>
      </c>
      <c r="B818" t="s">
        <v>348</v>
      </c>
      <c r="C818">
        <v>2018</v>
      </c>
      <c r="D818" t="s">
        <v>349</v>
      </c>
      <c r="E818" s="3" t="s">
        <v>347</v>
      </c>
      <c r="F818" s="3" t="s">
        <v>346</v>
      </c>
      <c r="G818" s="1" t="s">
        <v>162</v>
      </c>
      <c r="H818" t="s">
        <v>24</v>
      </c>
      <c r="I818" t="s">
        <v>26</v>
      </c>
      <c r="J818" t="s">
        <v>351</v>
      </c>
      <c r="K818" t="s">
        <v>350</v>
      </c>
      <c r="L818" t="s">
        <v>29</v>
      </c>
      <c r="M818" t="s">
        <v>370</v>
      </c>
      <c r="N818" t="s">
        <v>356</v>
      </c>
      <c r="O818" t="s">
        <v>249</v>
      </c>
      <c r="P818" t="s">
        <v>152</v>
      </c>
      <c r="Q818" t="s">
        <v>74</v>
      </c>
      <c r="R818" t="s">
        <v>355</v>
      </c>
      <c r="S818" t="s">
        <v>548</v>
      </c>
      <c r="T818" t="s">
        <v>361</v>
      </c>
      <c r="U818" t="s">
        <v>362</v>
      </c>
      <c r="V818" t="s">
        <v>11</v>
      </c>
      <c r="AA818" t="s">
        <v>583</v>
      </c>
      <c r="AB818">
        <v>1</v>
      </c>
      <c r="AC818" t="s">
        <v>317</v>
      </c>
      <c r="AD818">
        <v>0</v>
      </c>
      <c r="AF818" t="str">
        <f t="shared" si="138"/>
        <v>NA</v>
      </c>
      <c r="AG818" t="str">
        <f t="shared" si="132"/>
        <v>NA</v>
      </c>
      <c r="AH818" t="str">
        <f t="shared" si="135"/>
        <v>NA</v>
      </c>
      <c r="AI818" t="str">
        <f t="shared" si="113"/>
        <v>NA</v>
      </c>
      <c r="AJ818">
        <f t="shared" si="136"/>
        <v>0</v>
      </c>
      <c r="AK818">
        <f t="shared" si="137"/>
        <v>0</v>
      </c>
      <c r="AL818">
        <f t="shared" si="114"/>
        <v>0</v>
      </c>
      <c r="AM818">
        <f t="shared" si="134"/>
        <v>0.10799999999999998</v>
      </c>
      <c r="AN818">
        <v>-5.3266410445968103E-2</v>
      </c>
      <c r="AO818">
        <v>17.1743198814547</v>
      </c>
      <c r="AP818">
        <v>0.89200000000000002</v>
      </c>
      <c r="AQ818">
        <v>893</v>
      </c>
      <c r="AR818">
        <v>1377.6329759100099</v>
      </c>
      <c r="AS818">
        <v>100884.19711225299</v>
      </c>
      <c r="AT818">
        <v>-196976.265862095</v>
      </c>
      <c r="AU818">
        <v>196536.192537747</v>
      </c>
      <c r="AV818">
        <v>1000</v>
      </c>
      <c r="AW818">
        <v>0.97799999999999998</v>
      </c>
      <c r="AX818">
        <v>-1401.64398550193</v>
      </c>
      <c r="AY818">
        <v>99816.518118373904</v>
      </c>
      <c r="AZ818">
        <v>-206039.82756654301</v>
      </c>
      <c r="BA818">
        <v>195545.30959398</v>
      </c>
      <c r="BB818">
        <v>1144.7790984405899</v>
      </c>
      <c r="BC818">
        <v>0.98199999999999998</v>
      </c>
    </row>
    <row r="819" spans="1:55" x14ac:dyDescent="0.25">
      <c r="A819">
        <v>18</v>
      </c>
      <c r="B819" t="s">
        <v>348</v>
      </c>
      <c r="C819">
        <v>2018</v>
      </c>
      <c r="D819" t="s">
        <v>349</v>
      </c>
      <c r="E819" s="3" t="s">
        <v>347</v>
      </c>
      <c r="F819" s="3" t="s">
        <v>346</v>
      </c>
      <c r="G819" s="1" t="s">
        <v>162</v>
      </c>
      <c r="H819" t="s">
        <v>24</v>
      </c>
      <c r="I819" t="s">
        <v>26</v>
      </c>
      <c r="J819" t="s">
        <v>351</v>
      </c>
      <c r="K819" t="s">
        <v>350</v>
      </c>
      <c r="L819" t="s">
        <v>29</v>
      </c>
      <c r="M819" t="s">
        <v>370</v>
      </c>
      <c r="N819" t="s">
        <v>356</v>
      </c>
      <c r="O819" t="s">
        <v>249</v>
      </c>
      <c r="P819" t="s">
        <v>152</v>
      </c>
      <c r="Q819" t="s">
        <v>74</v>
      </c>
      <c r="R819" t="s">
        <v>355</v>
      </c>
      <c r="S819" t="s">
        <v>548</v>
      </c>
      <c r="T819" t="s">
        <v>363</v>
      </c>
      <c r="U819" t="s">
        <v>364</v>
      </c>
      <c r="V819" t="s">
        <v>11</v>
      </c>
      <c r="AA819" t="s">
        <v>583</v>
      </c>
      <c r="AB819">
        <v>1</v>
      </c>
      <c r="AC819" t="s">
        <v>317</v>
      </c>
      <c r="AD819">
        <v>0</v>
      </c>
      <c r="AF819" t="str">
        <f t="shared" si="138"/>
        <v>NA</v>
      </c>
      <c r="AG819" t="str">
        <f t="shared" si="132"/>
        <v>NA</v>
      </c>
      <c r="AH819" t="str">
        <f t="shared" si="135"/>
        <v>NA</v>
      </c>
      <c r="AI819" t="str">
        <f t="shared" si="113"/>
        <v>NA</v>
      </c>
      <c r="AJ819">
        <f t="shared" si="136"/>
        <v>0</v>
      </c>
      <c r="AK819">
        <f t="shared" si="137"/>
        <v>0</v>
      </c>
      <c r="AL819">
        <f t="shared" si="114"/>
        <v>0</v>
      </c>
      <c r="AM819">
        <f t="shared" si="134"/>
        <v>9.6999999999999975E-2</v>
      </c>
      <c r="AN819">
        <v>1.5918332242429702E-2</v>
      </c>
      <c r="AO819">
        <v>22.4457001820535</v>
      </c>
      <c r="AP819">
        <v>0.90300000000000002</v>
      </c>
      <c r="AQ819">
        <v>893</v>
      </c>
      <c r="AR819">
        <v>1374.69238872294</v>
      </c>
      <c r="AS819">
        <v>97776.487721038997</v>
      </c>
      <c r="AT819">
        <v>-177949.711531315</v>
      </c>
      <c r="AU819">
        <v>190598.84112062401</v>
      </c>
      <c r="AV819">
        <v>999.99999999999898</v>
      </c>
      <c r="AW819">
        <v>0.99399999999999999</v>
      </c>
      <c r="AX819">
        <v>-249.583243879919</v>
      </c>
      <c r="AY819">
        <v>99735.343271046499</v>
      </c>
      <c r="AZ819">
        <v>-200811.47160758899</v>
      </c>
      <c r="BA819">
        <v>173478.52767874199</v>
      </c>
      <c r="BB819">
        <v>1000</v>
      </c>
      <c r="BC819">
        <v>0.97</v>
      </c>
    </row>
    <row r="820" spans="1:55" x14ac:dyDescent="0.25">
      <c r="A820">
        <v>18</v>
      </c>
      <c r="B820" t="s">
        <v>348</v>
      </c>
      <c r="C820">
        <v>2018</v>
      </c>
      <c r="D820" t="s">
        <v>349</v>
      </c>
      <c r="E820" s="3" t="s">
        <v>347</v>
      </c>
      <c r="F820" s="3" t="s">
        <v>346</v>
      </c>
      <c r="G820" s="1" t="s">
        <v>162</v>
      </c>
      <c r="H820" t="s">
        <v>24</v>
      </c>
      <c r="I820" t="s">
        <v>26</v>
      </c>
      <c r="J820" t="s">
        <v>351</v>
      </c>
      <c r="K820" t="s">
        <v>350</v>
      </c>
      <c r="L820" t="s">
        <v>29</v>
      </c>
      <c r="M820" t="s">
        <v>370</v>
      </c>
      <c r="N820" t="s">
        <v>356</v>
      </c>
      <c r="O820" t="s">
        <v>249</v>
      </c>
      <c r="P820" t="s">
        <v>152</v>
      </c>
      <c r="Q820" t="s">
        <v>74</v>
      </c>
      <c r="R820" t="s">
        <v>355</v>
      </c>
      <c r="S820" t="s">
        <v>548</v>
      </c>
      <c r="T820" t="s">
        <v>116</v>
      </c>
      <c r="U820" t="s">
        <v>365</v>
      </c>
      <c r="V820" t="s">
        <v>11</v>
      </c>
      <c r="AA820" t="s">
        <v>583</v>
      </c>
      <c r="AB820">
        <v>1</v>
      </c>
      <c r="AC820" t="s">
        <v>317</v>
      </c>
      <c r="AD820">
        <v>0</v>
      </c>
      <c r="AF820" t="str">
        <f t="shared" si="138"/>
        <v>NA</v>
      </c>
      <c r="AG820" t="str">
        <f t="shared" si="132"/>
        <v>NA</v>
      </c>
      <c r="AH820" t="str">
        <f t="shared" si="135"/>
        <v>NA</v>
      </c>
      <c r="AI820" t="str">
        <f t="shared" si="113"/>
        <v>NA</v>
      </c>
      <c r="AJ820">
        <f t="shared" si="136"/>
        <v>0</v>
      </c>
      <c r="AK820">
        <f t="shared" si="137"/>
        <v>0</v>
      </c>
      <c r="AL820">
        <f t="shared" si="114"/>
        <v>0</v>
      </c>
      <c r="AM820">
        <f t="shared" si="134"/>
        <v>0.10299999999999998</v>
      </c>
      <c r="AN820">
        <v>-1.8900681962643402E-2</v>
      </c>
      <c r="AO820">
        <v>12.5116652048654</v>
      </c>
      <c r="AP820">
        <v>0.89700000000000002</v>
      </c>
      <c r="AQ820">
        <v>893</v>
      </c>
      <c r="AR820">
        <v>-1264.60802936971</v>
      </c>
      <c r="AS820">
        <v>100268.20823720899</v>
      </c>
      <c r="AT820">
        <v>-223201.28193654199</v>
      </c>
      <c r="AU820">
        <v>178181.99232348599</v>
      </c>
      <c r="AV820">
        <v>1000</v>
      </c>
      <c r="AW820">
        <v>0.996</v>
      </c>
      <c r="AX820">
        <v>437.09234914267199</v>
      </c>
      <c r="AY820">
        <v>102389.729980919</v>
      </c>
      <c r="AZ820">
        <v>-194553.34311920399</v>
      </c>
      <c r="BA820">
        <v>191496.577681386</v>
      </c>
      <c r="BB820">
        <v>807.05060421360304</v>
      </c>
      <c r="BC820">
        <v>0.99199999999999999</v>
      </c>
    </row>
    <row r="821" spans="1:55" x14ac:dyDescent="0.25">
      <c r="A821">
        <v>18</v>
      </c>
      <c r="B821" t="s">
        <v>348</v>
      </c>
      <c r="C821">
        <v>2018</v>
      </c>
      <c r="D821" t="s">
        <v>349</v>
      </c>
      <c r="E821" s="3" t="s">
        <v>347</v>
      </c>
      <c r="F821" s="3" t="s">
        <v>346</v>
      </c>
      <c r="G821" s="1" t="s">
        <v>162</v>
      </c>
      <c r="H821" t="s">
        <v>24</v>
      </c>
      <c r="I821" t="s">
        <v>26</v>
      </c>
      <c r="J821" t="s">
        <v>351</v>
      </c>
      <c r="K821" t="s">
        <v>350</v>
      </c>
      <c r="L821" t="s">
        <v>29</v>
      </c>
      <c r="M821" t="s">
        <v>370</v>
      </c>
      <c r="N821" t="s">
        <v>356</v>
      </c>
      <c r="O821" t="s">
        <v>249</v>
      </c>
      <c r="P821" t="s">
        <v>152</v>
      </c>
      <c r="Q821" t="s">
        <v>74</v>
      </c>
      <c r="R821" t="s">
        <v>355</v>
      </c>
      <c r="S821" t="s">
        <v>548</v>
      </c>
      <c r="T821" t="s">
        <v>366</v>
      </c>
      <c r="U821" t="s">
        <v>367</v>
      </c>
      <c r="V821" t="s">
        <v>11</v>
      </c>
      <c r="AA821" t="s">
        <v>583</v>
      </c>
      <c r="AB821">
        <v>1</v>
      </c>
      <c r="AC821" t="s">
        <v>317</v>
      </c>
      <c r="AD821">
        <v>0</v>
      </c>
      <c r="AF821" t="str">
        <f t="shared" si="138"/>
        <v>NA</v>
      </c>
      <c r="AG821" t="str">
        <f t="shared" si="132"/>
        <v>NA</v>
      </c>
      <c r="AH821" t="str">
        <f t="shared" si="135"/>
        <v>NA</v>
      </c>
      <c r="AI821" t="str">
        <f t="shared" si="113"/>
        <v>NA</v>
      </c>
      <c r="AJ821">
        <f t="shared" si="136"/>
        <v>0</v>
      </c>
      <c r="AK821">
        <f t="shared" si="137"/>
        <v>0</v>
      </c>
      <c r="AL821">
        <f t="shared" si="114"/>
        <v>0</v>
      </c>
      <c r="AM821">
        <f t="shared" si="134"/>
        <v>9.9999999999999978E-2</v>
      </c>
      <c r="AN821">
        <v>-4.2993078681096097E-4</v>
      </c>
      <c r="AO821">
        <v>1667.77568720252</v>
      </c>
      <c r="AP821">
        <v>0.9</v>
      </c>
      <c r="AQ821">
        <v>893</v>
      </c>
      <c r="AR821">
        <v>281.35424549372499</v>
      </c>
      <c r="AS821">
        <v>101317.44775631301</v>
      </c>
      <c r="AT821">
        <v>-181062.788834123</v>
      </c>
      <c r="AU821">
        <v>202695.33512183299</v>
      </c>
      <c r="AV821">
        <v>1000</v>
      </c>
      <c r="AW821">
        <v>0.96</v>
      </c>
      <c r="AX821">
        <v>5390.3958250920296</v>
      </c>
      <c r="AY821">
        <v>101833.74362401001</v>
      </c>
      <c r="AZ821">
        <v>-210381.31411043601</v>
      </c>
      <c r="BA821">
        <v>172332.58898523499</v>
      </c>
      <c r="BB821">
        <v>999.99999999999898</v>
      </c>
      <c r="BC821">
        <v>0.94399999999999995</v>
      </c>
    </row>
    <row r="822" spans="1:55" x14ac:dyDescent="0.25">
      <c r="A822">
        <v>18</v>
      </c>
      <c r="B822" t="s">
        <v>348</v>
      </c>
      <c r="C822">
        <v>2018</v>
      </c>
      <c r="D822" t="s">
        <v>349</v>
      </c>
      <c r="E822" s="3" t="s">
        <v>347</v>
      </c>
      <c r="F822" s="3" t="s">
        <v>346</v>
      </c>
      <c r="G822" s="1" t="s">
        <v>162</v>
      </c>
      <c r="H822" t="s">
        <v>24</v>
      </c>
      <c r="I822" t="s">
        <v>26</v>
      </c>
      <c r="J822" t="s">
        <v>351</v>
      </c>
      <c r="K822" t="s">
        <v>350</v>
      </c>
      <c r="L822" t="s">
        <v>29</v>
      </c>
      <c r="M822" t="s">
        <v>371</v>
      </c>
      <c r="N822" t="s">
        <v>356</v>
      </c>
      <c r="O822" t="s">
        <v>249</v>
      </c>
      <c r="P822" t="s">
        <v>152</v>
      </c>
      <c r="Q822" t="s">
        <v>74</v>
      </c>
      <c r="R822" t="s">
        <v>355</v>
      </c>
      <c r="S822" t="s">
        <v>548</v>
      </c>
      <c r="T822" t="s">
        <v>357</v>
      </c>
      <c r="U822" t="s">
        <v>358</v>
      </c>
      <c r="V822" t="s">
        <v>496</v>
      </c>
      <c r="AA822" t="s">
        <v>582</v>
      </c>
      <c r="AB822">
        <v>1</v>
      </c>
      <c r="AC822" t="s">
        <v>317</v>
      </c>
      <c r="AD822">
        <v>0</v>
      </c>
      <c r="AE822" t="s">
        <v>343</v>
      </c>
      <c r="AF822" t="str">
        <f t="shared" si="138"/>
        <v>NA</v>
      </c>
      <c r="AG822" t="str">
        <f t="shared" si="132"/>
        <v>NA</v>
      </c>
      <c r="AH822" t="str">
        <f t="shared" si="135"/>
        <v>NA</v>
      </c>
      <c r="AI822" t="str">
        <f t="shared" si="113"/>
        <v>NA</v>
      </c>
      <c r="AJ822">
        <f t="shared" si="136"/>
        <v>0</v>
      </c>
      <c r="AK822">
        <f t="shared" si="137"/>
        <v>0</v>
      </c>
      <c r="AL822">
        <f t="shared" si="114"/>
        <v>0</v>
      </c>
      <c r="AM822">
        <f t="shared" si="134"/>
        <v>0.10699999999999998</v>
      </c>
      <c r="AN822">
        <v>-9.5576715074521292E-3</v>
      </c>
      <c r="AO822">
        <v>392.29765410534998</v>
      </c>
      <c r="AP822">
        <v>0.89300000000000002</v>
      </c>
      <c r="AQ822">
        <v>893</v>
      </c>
      <c r="AR822">
        <v>-6746.8982747373702</v>
      </c>
      <c r="AS822">
        <v>97546.599091678596</v>
      </c>
      <c r="AT822">
        <v>-178501.00691704801</v>
      </c>
      <c r="AU822">
        <v>197082.69971671799</v>
      </c>
      <c r="AV822">
        <v>999.99999999999898</v>
      </c>
      <c r="AW822">
        <v>0.95199999999999996</v>
      </c>
      <c r="AX822">
        <v>-1250.2428025772799</v>
      </c>
      <c r="AY822">
        <v>100956.01332228399</v>
      </c>
      <c r="AZ822">
        <v>-208028.21810362101</v>
      </c>
      <c r="BA822">
        <v>186286.97083704799</v>
      </c>
      <c r="BB822">
        <v>1000</v>
      </c>
      <c r="BC822">
        <v>0.96799999999999997</v>
      </c>
    </row>
    <row r="823" spans="1:55" x14ac:dyDescent="0.25">
      <c r="A823">
        <v>18</v>
      </c>
      <c r="B823" t="s">
        <v>348</v>
      </c>
      <c r="C823">
        <v>2018</v>
      </c>
      <c r="D823" t="s">
        <v>349</v>
      </c>
      <c r="E823" s="3" t="s">
        <v>347</v>
      </c>
      <c r="F823" s="3" t="s">
        <v>346</v>
      </c>
      <c r="G823" s="1" t="s">
        <v>162</v>
      </c>
      <c r="H823" t="s">
        <v>24</v>
      </c>
      <c r="I823" t="s">
        <v>26</v>
      </c>
      <c r="J823" t="s">
        <v>351</v>
      </c>
      <c r="K823" t="s">
        <v>350</v>
      </c>
      <c r="L823" t="s">
        <v>29</v>
      </c>
      <c r="M823" t="s">
        <v>371</v>
      </c>
      <c r="N823" t="s">
        <v>356</v>
      </c>
      <c r="O823" t="s">
        <v>249</v>
      </c>
      <c r="P823" t="s">
        <v>152</v>
      </c>
      <c r="Q823" t="s">
        <v>74</v>
      </c>
      <c r="R823" t="s">
        <v>355</v>
      </c>
      <c r="S823" t="s">
        <v>548</v>
      </c>
      <c r="T823" t="s">
        <v>359</v>
      </c>
      <c r="U823" t="s">
        <v>360</v>
      </c>
      <c r="V823" t="s">
        <v>13</v>
      </c>
      <c r="AA823" t="s">
        <v>582</v>
      </c>
      <c r="AB823">
        <v>1</v>
      </c>
      <c r="AC823" t="s">
        <v>317</v>
      </c>
      <c r="AD823">
        <v>0</v>
      </c>
      <c r="AE823" t="s">
        <v>345</v>
      </c>
      <c r="AF823" t="str">
        <f t="shared" si="138"/>
        <v>NA</v>
      </c>
      <c r="AG823" t="str">
        <f t="shared" si="132"/>
        <v>NA</v>
      </c>
      <c r="AH823" t="str">
        <f t="shared" si="135"/>
        <v>NA</v>
      </c>
      <c r="AI823" t="str">
        <f t="shared" si="113"/>
        <v>NA</v>
      </c>
      <c r="AJ823">
        <f t="shared" si="136"/>
        <v>0</v>
      </c>
      <c r="AK823">
        <f t="shared" si="137"/>
        <v>0</v>
      </c>
      <c r="AL823">
        <f t="shared" si="114"/>
        <v>0</v>
      </c>
      <c r="AM823">
        <f t="shared" si="134"/>
        <v>0.10099999999999998</v>
      </c>
      <c r="AN823">
        <v>-1.7732508237832401E-2</v>
      </c>
      <c r="AO823">
        <v>13.9031985246719</v>
      </c>
      <c r="AP823">
        <v>0.89900000000000002</v>
      </c>
      <c r="AQ823">
        <v>893</v>
      </c>
      <c r="AR823">
        <v>-600.28131196397999</v>
      </c>
      <c r="AS823">
        <v>101561.22547360499</v>
      </c>
      <c r="AT823">
        <v>-198298.88676640499</v>
      </c>
      <c r="AU823">
        <v>200363.79818094999</v>
      </c>
      <c r="AV823">
        <v>1000</v>
      </c>
      <c r="AW823">
        <v>0.98399999999999999</v>
      </c>
      <c r="AX823">
        <v>2234.2071382464101</v>
      </c>
      <c r="AY823">
        <v>102468.818343124</v>
      </c>
      <c r="AZ823">
        <v>-191382.940020204</v>
      </c>
      <c r="BA823">
        <v>205275.63203243399</v>
      </c>
      <c r="BB823">
        <v>1000</v>
      </c>
      <c r="BC823">
        <v>0.99</v>
      </c>
    </row>
    <row r="824" spans="1:55" x14ac:dyDescent="0.25">
      <c r="A824">
        <v>18</v>
      </c>
      <c r="B824" t="s">
        <v>348</v>
      </c>
      <c r="C824">
        <v>2018</v>
      </c>
      <c r="D824" t="s">
        <v>349</v>
      </c>
      <c r="E824" s="3" t="s">
        <v>347</v>
      </c>
      <c r="F824" s="3" t="s">
        <v>346</v>
      </c>
      <c r="G824" s="1" t="s">
        <v>162</v>
      </c>
      <c r="H824" t="s">
        <v>24</v>
      </c>
      <c r="I824" t="s">
        <v>26</v>
      </c>
      <c r="J824" t="s">
        <v>351</v>
      </c>
      <c r="K824" t="s">
        <v>350</v>
      </c>
      <c r="L824" t="s">
        <v>29</v>
      </c>
      <c r="M824" t="s">
        <v>371</v>
      </c>
      <c r="N824" t="s">
        <v>356</v>
      </c>
      <c r="O824" t="s">
        <v>249</v>
      </c>
      <c r="P824" t="s">
        <v>152</v>
      </c>
      <c r="Q824" t="s">
        <v>74</v>
      </c>
      <c r="R824" t="s">
        <v>355</v>
      </c>
      <c r="S824" t="s">
        <v>548</v>
      </c>
      <c r="T824" t="s">
        <v>361</v>
      </c>
      <c r="U824" t="s">
        <v>362</v>
      </c>
      <c r="V824" t="s">
        <v>11</v>
      </c>
      <c r="AA824" t="s">
        <v>583</v>
      </c>
      <c r="AB824">
        <v>1</v>
      </c>
      <c r="AC824" t="s">
        <v>317</v>
      </c>
      <c r="AD824">
        <v>0</v>
      </c>
      <c r="AF824" t="str">
        <f t="shared" si="138"/>
        <v>NA</v>
      </c>
      <c r="AG824" t="str">
        <f t="shared" si="132"/>
        <v>NA</v>
      </c>
      <c r="AH824" t="str">
        <f t="shared" si="135"/>
        <v>NA</v>
      </c>
      <c r="AI824" t="str">
        <f t="shared" si="113"/>
        <v>NA</v>
      </c>
      <c r="AJ824">
        <f t="shared" si="136"/>
        <v>0</v>
      </c>
      <c r="AK824">
        <f t="shared" si="137"/>
        <v>0</v>
      </c>
      <c r="AL824">
        <f t="shared" si="114"/>
        <v>0</v>
      </c>
      <c r="AM824">
        <f t="shared" si="134"/>
        <v>0.10499999999999998</v>
      </c>
      <c r="AN824">
        <v>1.6981880565588699E-2</v>
      </c>
      <c r="AO824">
        <v>9.4285088838892595</v>
      </c>
      <c r="AP824">
        <v>0.89500000000000002</v>
      </c>
      <c r="AQ824">
        <v>893</v>
      </c>
      <c r="AR824">
        <v>2599.41398761761</v>
      </c>
      <c r="AS824">
        <v>98065.948564263803</v>
      </c>
      <c r="AT824">
        <v>-190146.451222498</v>
      </c>
      <c r="AU824">
        <v>188116.384348319</v>
      </c>
      <c r="AV824">
        <v>1000</v>
      </c>
      <c r="AW824">
        <v>0.96199999999999997</v>
      </c>
      <c r="AX824">
        <v>-4409.5782672616297</v>
      </c>
      <c r="AY824">
        <v>99576.562665592704</v>
      </c>
      <c r="AZ824">
        <v>-190418.08352891501</v>
      </c>
      <c r="BA824">
        <v>203497.50344574501</v>
      </c>
      <c r="BB824">
        <v>1000</v>
      </c>
      <c r="BC824">
        <v>0.94199999999999995</v>
      </c>
    </row>
    <row r="825" spans="1:55" x14ac:dyDescent="0.25">
      <c r="A825">
        <v>18</v>
      </c>
      <c r="B825" t="s">
        <v>348</v>
      </c>
      <c r="C825">
        <v>2018</v>
      </c>
      <c r="D825" t="s">
        <v>349</v>
      </c>
      <c r="E825" s="3" t="s">
        <v>347</v>
      </c>
      <c r="F825" s="3" t="s">
        <v>346</v>
      </c>
      <c r="G825" s="1" t="s">
        <v>162</v>
      </c>
      <c r="H825" t="s">
        <v>24</v>
      </c>
      <c r="I825" t="s">
        <v>26</v>
      </c>
      <c r="J825" t="s">
        <v>351</v>
      </c>
      <c r="K825" t="s">
        <v>350</v>
      </c>
      <c r="L825" t="s">
        <v>29</v>
      </c>
      <c r="M825" t="s">
        <v>371</v>
      </c>
      <c r="N825" t="s">
        <v>356</v>
      </c>
      <c r="O825" t="s">
        <v>249</v>
      </c>
      <c r="P825" t="s">
        <v>152</v>
      </c>
      <c r="Q825" t="s">
        <v>74</v>
      </c>
      <c r="R825" t="s">
        <v>355</v>
      </c>
      <c r="S825" t="s">
        <v>548</v>
      </c>
      <c r="T825" t="s">
        <v>363</v>
      </c>
      <c r="U825" t="s">
        <v>364</v>
      </c>
      <c r="V825" t="s">
        <v>11</v>
      </c>
      <c r="AA825" t="s">
        <v>583</v>
      </c>
      <c r="AB825">
        <v>1</v>
      </c>
      <c r="AC825" t="s">
        <v>317</v>
      </c>
      <c r="AD825">
        <v>0</v>
      </c>
      <c r="AF825" t="str">
        <f t="shared" si="138"/>
        <v>NA</v>
      </c>
      <c r="AG825" t="str">
        <f t="shared" si="132"/>
        <v>NA</v>
      </c>
      <c r="AH825" t="str">
        <f t="shared" si="135"/>
        <v>NA</v>
      </c>
      <c r="AI825" t="str">
        <f t="shared" si="113"/>
        <v>NA</v>
      </c>
      <c r="AJ825">
        <f t="shared" si="136"/>
        <v>0</v>
      </c>
      <c r="AK825">
        <f t="shared" si="137"/>
        <v>0</v>
      </c>
      <c r="AL825">
        <f t="shared" si="114"/>
        <v>0</v>
      </c>
      <c r="AM825">
        <f t="shared" si="134"/>
        <v>0.10799999999999998</v>
      </c>
      <c r="AN825">
        <v>-3.0729563671032099E-2</v>
      </c>
      <c r="AO825">
        <v>17.0135382066827</v>
      </c>
      <c r="AP825">
        <v>0.89200000000000002</v>
      </c>
      <c r="AQ825">
        <v>893</v>
      </c>
      <c r="AR825">
        <v>-2015.65380377731</v>
      </c>
      <c r="AS825">
        <v>99708.752810063103</v>
      </c>
      <c r="AT825">
        <v>-188832.00931555399</v>
      </c>
      <c r="AU825">
        <v>202951.86615393401</v>
      </c>
      <c r="AV825">
        <v>1000</v>
      </c>
      <c r="AW825">
        <v>0.97799999999999998</v>
      </c>
      <c r="AX825">
        <v>1902.1886166966999</v>
      </c>
      <c r="AY825">
        <v>97702.212830574194</v>
      </c>
      <c r="AZ825">
        <v>-186053.686389226</v>
      </c>
      <c r="BA825">
        <v>189365.27943550001</v>
      </c>
      <c r="BB825">
        <v>1000</v>
      </c>
      <c r="BC825">
        <v>0.998</v>
      </c>
    </row>
    <row r="826" spans="1:55" x14ac:dyDescent="0.25">
      <c r="A826">
        <v>18</v>
      </c>
      <c r="B826" t="s">
        <v>348</v>
      </c>
      <c r="C826">
        <v>2018</v>
      </c>
      <c r="D826" t="s">
        <v>349</v>
      </c>
      <c r="E826" s="3" t="s">
        <v>347</v>
      </c>
      <c r="F826" s="3" t="s">
        <v>346</v>
      </c>
      <c r="G826" s="1" t="s">
        <v>162</v>
      </c>
      <c r="H826" t="s">
        <v>24</v>
      </c>
      <c r="I826" t="s">
        <v>26</v>
      </c>
      <c r="J826" t="s">
        <v>351</v>
      </c>
      <c r="K826" t="s">
        <v>350</v>
      </c>
      <c r="L826" t="s">
        <v>29</v>
      </c>
      <c r="M826" t="s">
        <v>371</v>
      </c>
      <c r="N826" t="s">
        <v>356</v>
      </c>
      <c r="O826" t="s">
        <v>249</v>
      </c>
      <c r="P826" t="s">
        <v>152</v>
      </c>
      <c r="Q826" t="s">
        <v>74</v>
      </c>
      <c r="R826" t="s">
        <v>355</v>
      </c>
      <c r="S826" t="s">
        <v>548</v>
      </c>
      <c r="T826" t="s">
        <v>116</v>
      </c>
      <c r="U826" t="s">
        <v>365</v>
      </c>
      <c r="V826" t="s">
        <v>11</v>
      </c>
      <c r="AA826" t="s">
        <v>583</v>
      </c>
      <c r="AB826">
        <v>1</v>
      </c>
      <c r="AC826" t="s">
        <v>317</v>
      </c>
      <c r="AD826">
        <v>0</v>
      </c>
      <c r="AF826" t="str">
        <f t="shared" si="138"/>
        <v>NA</v>
      </c>
      <c r="AG826" t="str">
        <f t="shared" si="132"/>
        <v>NA</v>
      </c>
      <c r="AH826" t="str">
        <f t="shared" si="135"/>
        <v>NA</v>
      </c>
      <c r="AI826" t="str">
        <f t="shared" ref="AI826:AI889" si="139">IF(AF826="NA","NA",IF(AF826="MISSING DATA","NA",IF(OR(AF826="positive directional",AF826="negative directional"),AS826,2*AY826)))</f>
        <v>NA</v>
      </c>
      <c r="AJ826">
        <f t="shared" si="136"/>
        <v>0</v>
      </c>
      <c r="AK826">
        <f t="shared" si="137"/>
        <v>0</v>
      </c>
      <c r="AL826">
        <f t="shared" si="114"/>
        <v>0</v>
      </c>
      <c r="AM826">
        <f t="shared" si="134"/>
        <v>9.8999999999999977E-2</v>
      </c>
      <c r="AN826">
        <v>9.2753817717926203E-3</v>
      </c>
      <c r="AO826">
        <v>8.8180028748194808</v>
      </c>
      <c r="AP826">
        <v>0.90100000000000002</v>
      </c>
      <c r="AQ826">
        <v>893</v>
      </c>
      <c r="AR826">
        <v>3577.3385759745902</v>
      </c>
      <c r="AS826">
        <v>100797.905643862</v>
      </c>
      <c r="AT826">
        <v>-188994.95455161799</v>
      </c>
      <c r="AU826">
        <v>199300.92802192201</v>
      </c>
      <c r="AV826">
        <v>1000</v>
      </c>
      <c r="AW826">
        <v>0.98399999999999999</v>
      </c>
      <c r="AX826">
        <v>-3235.0569525217902</v>
      </c>
      <c r="AY826">
        <v>99868.298429898598</v>
      </c>
      <c r="AZ826">
        <v>-199139.74214110299</v>
      </c>
      <c r="BA826">
        <v>177514.47644929399</v>
      </c>
      <c r="BB826">
        <v>1000</v>
      </c>
      <c r="BC826">
        <v>0.98799999999999999</v>
      </c>
    </row>
    <row r="827" spans="1:55" x14ac:dyDescent="0.25">
      <c r="A827">
        <v>18</v>
      </c>
      <c r="B827" t="s">
        <v>348</v>
      </c>
      <c r="C827">
        <v>2018</v>
      </c>
      <c r="D827" t="s">
        <v>349</v>
      </c>
      <c r="E827" s="3" t="s">
        <v>347</v>
      </c>
      <c r="F827" s="3" t="s">
        <v>346</v>
      </c>
      <c r="G827" s="1" t="s">
        <v>162</v>
      </c>
      <c r="H827" t="s">
        <v>24</v>
      </c>
      <c r="I827" t="s">
        <v>26</v>
      </c>
      <c r="J827" t="s">
        <v>351</v>
      </c>
      <c r="K827" t="s">
        <v>350</v>
      </c>
      <c r="L827" t="s">
        <v>29</v>
      </c>
      <c r="M827" t="s">
        <v>371</v>
      </c>
      <c r="N827" t="s">
        <v>356</v>
      </c>
      <c r="O827" t="s">
        <v>249</v>
      </c>
      <c r="P827" t="s">
        <v>152</v>
      </c>
      <c r="Q827" t="s">
        <v>74</v>
      </c>
      <c r="R827" t="s">
        <v>355</v>
      </c>
      <c r="S827" t="s">
        <v>548</v>
      </c>
      <c r="T827" t="s">
        <v>366</v>
      </c>
      <c r="U827" t="s">
        <v>367</v>
      </c>
      <c r="V827" t="s">
        <v>11</v>
      </c>
      <c r="AA827" t="s">
        <v>583</v>
      </c>
      <c r="AB827">
        <v>1</v>
      </c>
      <c r="AC827" t="s">
        <v>317</v>
      </c>
      <c r="AD827">
        <v>0</v>
      </c>
      <c r="AF827" t="str">
        <f t="shared" si="138"/>
        <v>NA</v>
      </c>
      <c r="AG827" t="str">
        <f t="shared" si="132"/>
        <v>NA</v>
      </c>
      <c r="AH827" t="str">
        <f t="shared" si="135"/>
        <v>NA</v>
      </c>
      <c r="AI827" t="str">
        <f t="shared" si="139"/>
        <v>NA</v>
      </c>
      <c r="AJ827">
        <f t="shared" si="136"/>
        <v>0</v>
      </c>
      <c r="AK827">
        <f t="shared" si="137"/>
        <v>0</v>
      </c>
      <c r="AL827">
        <f t="shared" si="114"/>
        <v>0</v>
      </c>
      <c r="AM827">
        <f t="shared" si="134"/>
        <v>9.1999999999999971E-2</v>
      </c>
      <c r="AN827">
        <v>1.0195395229700701E-2</v>
      </c>
      <c r="AO827">
        <v>164.85991244713301</v>
      </c>
      <c r="AP827">
        <v>0.90800000000000003</v>
      </c>
      <c r="AQ827">
        <v>893</v>
      </c>
      <c r="AR827">
        <v>-1318.52042191653</v>
      </c>
      <c r="AS827">
        <v>97681.666311263994</v>
      </c>
      <c r="AT827">
        <v>-209244.13904632299</v>
      </c>
      <c r="AU827">
        <v>178720.31835482601</v>
      </c>
      <c r="AV827">
        <v>1000</v>
      </c>
      <c r="AW827">
        <v>0.99</v>
      </c>
      <c r="AX827">
        <v>-3353.3759800343</v>
      </c>
      <c r="AY827">
        <v>99924.973484441696</v>
      </c>
      <c r="AZ827">
        <v>-180810.77433588801</v>
      </c>
      <c r="BA827">
        <v>197178.74617514401</v>
      </c>
      <c r="BB827">
        <v>1000</v>
      </c>
      <c r="BC827">
        <v>0.97799999999999998</v>
      </c>
    </row>
    <row r="828" spans="1:55" x14ac:dyDescent="0.25">
      <c r="A828">
        <v>18</v>
      </c>
      <c r="B828" t="s">
        <v>348</v>
      </c>
      <c r="C828">
        <v>2018</v>
      </c>
      <c r="D828" t="s">
        <v>349</v>
      </c>
      <c r="E828" s="3" t="s">
        <v>347</v>
      </c>
      <c r="F828" s="3" t="s">
        <v>346</v>
      </c>
      <c r="G828" s="1" t="s">
        <v>162</v>
      </c>
      <c r="H828" t="s">
        <v>24</v>
      </c>
      <c r="I828" t="s">
        <v>26</v>
      </c>
      <c r="J828" t="s">
        <v>351</v>
      </c>
      <c r="K828" t="s">
        <v>350</v>
      </c>
      <c r="L828" t="s">
        <v>29</v>
      </c>
      <c r="M828" t="s">
        <v>372</v>
      </c>
      <c r="N828" t="s">
        <v>356</v>
      </c>
      <c r="O828" t="s">
        <v>249</v>
      </c>
      <c r="P828" t="s">
        <v>152</v>
      </c>
      <c r="Q828" t="s">
        <v>74</v>
      </c>
      <c r="R828" t="s">
        <v>355</v>
      </c>
      <c r="S828" t="s">
        <v>548</v>
      </c>
      <c r="T828" t="s">
        <v>357</v>
      </c>
      <c r="U828" t="s">
        <v>358</v>
      </c>
      <c r="V828" t="s">
        <v>496</v>
      </c>
      <c r="AA828" t="s">
        <v>582</v>
      </c>
      <c r="AB828">
        <v>1</v>
      </c>
      <c r="AC828" t="s">
        <v>317</v>
      </c>
      <c r="AD828">
        <v>0</v>
      </c>
      <c r="AE828" t="s">
        <v>343</v>
      </c>
      <c r="AF828" t="str">
        <f t="shared" si="138"/>
        <v>NA</v>
      </c>
      <c r="AG828" t="str">
        <f t="shared" si="132"/>
        <v>NA</v>
      </c>
      <c r="AH828" t="str">
        <f t="shared" si="135"/>
        <v>NA</v>
      </c>
      <c r="AI828" t="str">
        <f t="shared" si="139"/>
        <v>NA</v>
      </c>
      <c r="AJ828">
        <f t="shared" si="136"/>
        <v>0</v>
      </c>
      <c r="AK828">
        <f t="shared" si="137"/>
        <v>0</v>
      </c>
      <c r="AL828">
        <f t="shared" si="114"/>
        <v>0</v>
      </c>
      <c r="AM828">
        <f t="shared" si="134"/>
        <v>0.10399999999999998</v>
      </c>
      <c r="AN828">
        <v>1.61518367964518E-2</v>
      </c>
      <c r="AO828">
        <v>7.2514613896478402</v>
      </c>
      <c r="AP828">
        <v>0.89600000000000002</v>
      </c>
      <c r="AQ828">
        <v>893</v>
      </c>
      <c r="AR828">
        <v>-4395.6306218052896</v>
      </c>
      <c r="AS828">
        <v>100286.58398121101</v>
      </c>
      <c r="AT828">
        <v>-203173.27532792999</v>
      </c>
      <c r="AU828">
        <v>191584.35525694399</v>
      </c>
      <c r="AV828">
        <v>1000</v>
      </c>
      <c r="AW828">
        <v>0.96599999999999997</v>
      </c>
      <c r="AX828">
        <v>1959.35536881351</v>
      </c>
      <c r="AY828">
        <v>100336.348772561</v>
      </c>
      <c r="AZ828">
        <v>-181419.62829641</v>
      </c>
      <c r="BA828">
        <v>207819.31383131299</v>
      </c>
      <c r="BB828">
        <v>999.99999999999795</v>
      </c>
      <c r="BC828">
        <v>0.97799999999999998</v>
      </c>
    </row>
    <row r="829" spans="1:55" x14ac:dyDescent="0.25">
      <c r="A829">
        <v>18</v>
      </c>
      <c r="B829" t="s">
        <v>348</v>
      </c>
      <c r="C829">
        <v>2018</v>
      </c>
      <c r="D829" t="s">
        <v>349</v>
      </c>
      <c r="E829" s="3" t="s">
        <v>347</v>
      </c>
      <c r="F829" s="3" t="s">
        <v>346</v>
      </c>
      <c r="G829" s="1" t="s">
        <v>162</v>
      </c>
      <c r="H829" t="s">
        <v>24</v>
      </c>
      <c r="I829" t="s">
        <v>26</v>
      </c>
      <c r="J829" t="s">
        <v>351</v>
      </c>
      <c r="K829" t="s">
        <v>350</v>
      </c>
      <c r="L829" t="s">
        <v>29</v>
      </c>
      <c r="M829" t="s">
        <v>372</v>
      </c>
      <c r="N829" t="s">
        <v>356</v>
      </c>
      <c r="O829" t="s">
        <v>249</v>
      </c>
      <c r="P829" t="s">
        <v>152</v>
      </c>
      <c r="Q829" t="s">
        <v>74</v>
      </c>
      <c r="R829" t="s">
        <v>355</v>
      </c>
      <c r="S829" t="s">
        <v>548</v>
      </c>
      <c r="T829" t="s">
        <v>359</v>
      </c>
      <c r="U829" t="s">
        <v>360</v>
      </c>
      <c r="V829" t="s">
        <v>13</v>
      </c>
      <c r="AA829" t="s">
        <v>582</v>
      </c>
      <c r="AB829">
        <v>1</v>
      </c>
      <c r="AC829" t="s">
        <v>317</v>
      </c>
      <c r="AD829">
        <v>0</v>
      </c>
      <c r="AE829" t="s">
        <v>344</v>
      </c>
      <c r="AF829" t="str">
        <f t="shared" si="138"/>
        <v>NA</v>
      </c>
      <c r="AG829" t="str">
        <f t="shared" si="132"/>
        <v>NA</v>
      </c>
      <c r="AH829" t="str">
        <f t="shared" si="135"/>
        <v>NA</v>
      </c>
      <c r="AI829" t="str">
        <f t="shared" si="139"/>
        <v>NA</v>
      </c>
      <c r="AJ829">
        <f t="shared" si="136"/>
        <v>0</v>
      </c>
      <c r="AK829">
        <f t="shared" si="137"/>
        <v>0</v>
      </c>
      <c r="AL829">
        <f t="shared" ref="AL829:AL892" si="140">IF(AM829="NA","NA",IF(AM829&lt;0.05,1,0))</f>
        <v>0</v>
      </c>
      <c r="AM829">
        <f t="shared" si="134"/>
        <v>0.11599999999999999</v>
      </c>
      <c r="AN829">
        <v>1.4821896179569499E-2</v>
      </c>
      <c r="AO829">
        <v>16.532001361419901</v>
      </c>
      <c r="AP829">
        <v>0.88400000000000001</v>
      </c>
      <c r="AQ829">
        <v>893</v>
      </c>
      <c r="AR829">
        <v>-5641.9227115314197</v>
      </c>
      <c r="AS829">
        <v>97957.450727704694</v>
      </c>
      <c r="AT829">
        <v>-201807.078492614</v>
      </c>
      <c r="AU829">
        <v>182697.90893321001</v>
      </c>
      <c r="AV829">
        <v>1000</v>
      </c>
      <c r="AW829">
        <v>0.94599999999999995</v>
      </c>
      <c r="AX829">
        <v>414.74755700762199</v>
      </c>
      <c r="AY829">
        <v>100760.664026825</v>
      </c>
      <c r="AZ829">
        <v>-185348.20436393801</v>
      </c>
      <c r="BA829">
        <v>205233.669205488</v>
      </c>
      <c r="BB829">
        <v>1000</v>
      </c>
      <c r="BC829">
        <v>0.99</v>
      </c>
    </row>
    <row r="830" spans="1:55" x14ac:dyDescent="0.25">
      <c r="A830">
        <v>18</v>
      </c>
      <c r="B830" t="s">
        <v>348</v>
      </c>
      <c r="C830">
        <v>2018</v>
      </c>
      <c r="D830" t="s">
        <v>349</v>
      </c>
      <c r="E830" s="3" t="s">
        <v>347</v>
      </c>
      <c r="F830" s="3" t="s">
        <v>346</v>
      </c>
      <c r="G830" s="1" t="s">
        <v>162</v>
      </c>
      <c r="H830" t="s">
        <v>24</v>
      </c>
      <c r="I830" t="s">
        <v>26</v>
      </c>
      <c r="J830" t="s">
        <v>351</v>
      </c>
      <c r="K830" t="s">
        <v>350</v>
      </c>
      <c r="L830" t="s">
        <v>29</v>
      </c>
      <c r="M830" t="s">
        <v>372</v>
      </c>
      <c r="N830" t="s">
        <v>356</v>
      </c>
      <c r="O830" t="s">
        <v>249</v>
      </c>
      <c r="P830" t="s">
        <v>152</v>
      </c>
      <c r="Q830" t="s">
        <v>74</v>
      </c>
      <c r="R830" t="s">
        <v>355</v>
      </c>
      <c r="S830" t="s">
        <v>548</v>
      </c>
      <c r="T830" t="s">
        <v>361</v>
      </c>
      <c r="U830" t="s">
        <v>362</v>
      </c>
      <c r="V830" t="s">
        <v>11</v>
      </c>
      <c r="AA830" t="s">
        <v>583</v>
      </c>
      <c r="AB830">
        <v>1</v>
      </c>
      <c r="AC830" t="s">
        <v>317</v>
      </c>
      <c r="AD830">
        <v>0</v>
      </c>
      <c r="AF830" t="str">
        <f t="shared" si="138"/>
        <v>NA</v>
      </c>
      <c r="AG830" t="str">
        <f t="shared" si="132"/>
        <v>NA</v>
      </c>
      <c r="AH830" t="str">
        <f t="shared" si="135"/>
        <v>NA</v>
      </c>
      <c r="AI830" t="str">
        <f t="shared" si="139"/>
        <v>NA</v>
      </c>
      <c r="AJ830">
        <f t="shared" si="136"/>
        <v>0</v>
      </c>
      <c r="AK830">
        <f t="shared" si="137"/>
        <v>0</v>
      </c>
      <c r="AL830">
        <f t="shared" si="140"/>
        <v>0</v>
      </c>
      <c r="AM830">
        <f t="shared" si="134"/>
        <v>0.10099999999999998</v>
      </c>
      <c r="AN830">
        <v>-1.93283867781028E-2</v>
      </c>
      <c r="AO830">
        <v>23.677263718032101</v>
      </c>
      <c r="AP830">
        <v>0.89900000000000002</v>
      </c>
      <c r="AQ830">
        <v>893</v>
      </c>
      <c r="AR830">
        <v>609.86827195155297</v>
      </c>
      <c r="AS830">
        <v>97971.497223406594</v>
      </c>
      <c r="AT830">
        <v>-198489.625334921</v>
      </c>
      <c r="AU830">
        <v>175254.641674969</v>
      </c>
      <c r="AV830">
        <v>1033.54991716016</v>
      </c>
      <c r="AW830">
        <v>0.998</v>
      </c>
      <c r="AX830">
        <v>-1811.68121374269</v>
      </c>
      <c r="AY830">
        <v>98717.690615949599</v>
      </c>
      <c r="AZ830">
        <v>-174086.372628868</v>
      </c>
      <c r="BA830">
        <v>205258.32252725499</v>
      </c>
      <c r="BB830">
        <v>1000</v>
      </c>
      <c r="BC830">
        <v>0.97799999999999998</v>
      </c>
    </row>
    <row r="831" spans="1:55" x14ac:dyDescent="0.25">
      <c r="A831">
        <v>18</v>
      </c>
      <c r="B831" t="s">
        <v>348</v>
      </c>
      <c r="C831">
        <v>2018</v>
      </c>
      <c r="D831" t="s">
        <v>349</v>
      </c>
      <c r="E831" s="3" t="s">
        <v>347</v>
      </c>
      <c r="F831" s="3" t="s">
        <v>346</v>
      </c>
      <c r="G831" s="1" t="s">
        <v>162</v>
      </c>
      <c r="H831" t="s">
        <v>24</v>
      </c>
      <c r="I831" t="s">
        <v>26</v>
      </c>
      <c r="J831" t="s">
        <v>351</v>
      </c>
      <c r="K831" t="s">
        <v>350</v>
      </c>
      <c r="L831" t="s">
        <v>29</v>
      </c>
      <c r="M831" t="s">
        <v>372</v>
      </c>
      <c r="N831" t="s">
        <v>356</v>
      </c>
      <c r="O831" t="s">
        <v>249</v>
      </c>
      <c r="P831" t="s">
        <v>152</v>
      </c>
      <c r="Q831" t="s">
        <v>74</v>
      </c>
      <c r="R831" t="s">
        <v>355</v>
      </c>
      <c r="S831" t="s">
        <v>548</v>
      </c>
      <c r="T831" t="s">
        <v>363</v>
      </c>
      <c r="U831" t="s">
        <v>364</v>
      </c>
      <c r="V831" t="s">
        <v>11</v>
      </c>
      <c r="AA831" t="s">
        <v>583</v>
      </c>
      <c r="AB831">
        <v>1</v>
      </c>
      <c r="AC831" t="s">
        <v>317</v>
      </c>
      <c r="AD831">
        <v>0</v>
      </c>
      <c r="AF831" t="str">
        <f t="shared" si="138"/>
        <v>NA</v>
      </c>
      <c r="AG831" t="str">
        <f t="shared" si="132"/>
        <v>NA</v>
      </c>
      <c r="AH831" t="str">
        <f t="shared" si="135"/>
        <v>NA</v>
      </c>
      <c r="AI831" t="str">
        <f t="shared" si="139"/>
        <v>NA</v>
      </c>
      <c r="AJ831">
        <f t="shared" si="136"/>
        <v>0</v>
      </c>
      <c r="AK831">
        <f t="shared" si="137"/>
        <v>0</v>
      </c>
      <c r="AL831">
        <f t="shared" si="140"/>
        <v>0</v>
      </c>
      <c r="AM831">
        <f t="shared" si="134"/>
        <v>0.129</v>
      </c>
      <c r="AN831">
        <v>-1.8839021849927501E-2</v>
      </c>
      <c r="AO831">
        <v>20.907164395860899</v>
      </c>
      <c r="AP831">
        <v>0.871</v>
      </c>
      <c r="AQ831">
        <v>893</v>
      </c>
      <c r="AR831">
        <v>-1835.42927820965</v>
      </c>
      <c r="AS831">
        <v>100910.840013593</v>
      </c>
      <c r="AT831">
        <v>-213389.43113461899</v>
      </c>
      <c r="AU831">
        <v>186302.522745525</v>
      </c>
      <c r="AV831">
        <v>1000</v>
      </c>
      <c r="AW831">
        <v>0.98799999999999999</v>
      </c>
      <c r="AX831">
        <v>7608.2762821661499</v>
      </c>
      <c r="AY831">
        <v>98588.601985051399</v>
      </c>
      <c r="AZ831">
        <v>-178079.546218484</v>
      </c>
      <c r="BA831">
        <v>204777.265680721</v>
      </c>
      <c r="BB831">
        <v>999.99999999999898</v>
      </c>
      <c r="BC831">
        <v>0.95</v>
      </c>
    </row>
    <row r="832" spans="1:55" x14ac:dyDescent="0.25">
      <c r="A832">
        <v>18</v>
      </c>
      <c r="B832" t="s">
        <v>348</v>
      </c>
      <c r="C832">
        <v>2018</v>
      </c>
      <c r="D832" t="s">
        <v>349</v>
      </c>
      <c r="E832" s="3" t="s">
        <v>347</v>
      </c>
      <c r="F832" s="3" t="s">
        <v>346</v>
      </c>
      <c r="G832" s="1" t="s">
        <v>162</v>
      </c>
      <c r="H832" t="s">
        <v>24</v>
      </c>
      <c r="I832" t="s">
        <v>26</v>
      </c>
      <c r="J832" t="s">
        <v>351</v>
      </c>
      <c r="K832" t="s">
        <v>350</v>
      </c>
      <c r="L832" t="s">
        <v>29</v>
      </c>
      <c r="M832" t="s">
        <v>372</v>
      </c>
      <c r="N832" t="s">
        <v>356</v>
      </c>
      <c r="O832" t="s">
        <v>249</v>
      </c>
      <c r="P832" t="s">
        <v>152</v>
      </c>
      <c r="Q832" t="s">
        <v>74</v>
      </c>
      <c r="R832" t="s">
        <v>355</v>
      </c>
      <c r="S832" t="s">
        <v>548</v>
      </c>
      <c r="T832" t="s">
        <v>116</v>
      </c>
      <c r="U832" t="s">
        <v>365</v>
      </c>
      <c r="V832" t="s">
        <v>11</v>
      </c>
      <c r="AA832" t="s">
        <v>583</v>
      </c>
      <c r="AB832">
        <v>1</v>
      </c>
      <c r="AC832" t="s">
        <v>317</v>
      </c>
      <c r="AD832">
        <v>0</v>
      </c>
      <c r="AF832" t="str">
        <f t="shared" si="138"/>
        <v>NA</v>
      </c>
      <c r="AG832" t="str">
        <f t="shared" si="132"/>
        <v>NA</v>
      </c>
      <c r="AH832" t="str">
        <f t="shared" si="135"/>
        <v>NA</v>
      </c>
      <c r="AI832" t="str">
        <f t="shared" si="139"/>
        <v>NA</v>
      </c>
      <c r="AJ832">
        <f t="shared" si="136"/>
        <v>0</v>
      </c>
      <c r="AK832">
        <f t="shared" si="137"/>
        <v>0</v>
      </c>
      <c r="AL832">
        <f t="shared" si="140"/>
        <v>0</v>
      </c>
      <c r="AM832">
        <f t="shared" si="134"/>
        <v>0.10299999999999998</v>
      </c>
      <c r="AN832">
        <v>2.12556347686929E-2</v>
      </c>
      <c r="AO832">
        <v>23.219792102985899</v>
      </c>
      <c r="AP832">
        <v>0.89700000000000002</v>
      </c>
      <c r="AQ832">
        <v>893</v>
      </c>
      <c r="AR832">
        <v>-4163.7687056129098</v>
      </c>
      <c r="AS832">
        <v>101855.43537815999</v>
      </c>
      <c r="AT832">
        <v>-195964.04134382401</v>
      </c>
      <c r="AU832">
        <v>209711.609006135</v>
      </c>
      <c r="AV832">
        <v>1000</v>
      </c>
      <c r="AW832">
        <v>0.98199999999999998</v>
      </c>
      <c r="AX832">
        <v>-70.131048269669506</v>
      </c>
      <c r="AY832">
        <v>98429.807054855002</v>
      </c>
      <c r="AZ832">
        <v>-178139.869197361</v>
      </c>
      <c r="BA832">
        <v>195981.13689842101</v>
      </c>
      <c r="BB832">
        <v>1000</v>
      </c>
      <c r="BC832">
        <v>0.97799999999999998</v>
      </c>
    </row>
    <row r="833" spans="1:55" x14ac:dyDescent="0.25">
      <c r="A833">
        <v>18</v>
      </c>
      <c r="B833" t="s">
        <v>348</v>
      </c>
      <c r="C833">
        <v>2018</v>
      </c>
      <c r="D833" t="s">
        <v>349</v>
      </c>
      <c r="E833" s="3" t="s">
        <v>347</v>
      </c>
      <c r="F833" s="3" t="s">
        <v>346</v>
      </c>
      <c r="G833" s="1" t="s">
        <v>162</v>
      </c>
      <c r="H833" t="s">
        <v>24</v>
      </c>
      <c r="I833" t="s">
        <v>26</v>
      </c>
      <c r="J833" t="s">
        <v>351</v>
      </c>
      <c r="K833" t="s">
        <v>350</v>
      </c>
      <c r="L833" t="s">
        <v>29</v>
      </c>
      <c r="M833" t="s">
        <v>372</v>
      </c>
      <c r="N833" t="s">
        <v>356</v>
      </c>
      <c r="O833" t="s">
        <v>249</v>
      </c>
      <c r="P833" t="s">
        <v>152</v>
      </c>
      <c r="Q833" t="s">
        <v>74</v>
      </c>
      <c r="R833" t="s">
        <v>355</v>
      </c>
      <c r="S833" t="s">
        <v>548</v>
      </c>
      <c r="T833" t="s">
        <v>366</v>
      </c>
      <c r="U833" t="s">
        <v>367</v>
      </c>
      <c r="V833" t="s">
        <v>11</v>
      </c>
      <c r="AA833" t="s">
        <v>583</v>
      </c>
      <c r="AB833">
        <v>1</v>
      </c>
      <c r="AC833" t="s">
        <v>317</v>
      </c>
      <c r="AD833">
        <v>0</v>
      </c>
      <c r="AF833" t="str">
        <f t="shared" si="138"/>
        <v>NA</v>
      </c>
      <c r="AG833" t="str">
        <f t="shared" si="132"/>
        <v>NA</v>
      </c>
      <c r="AH833" t="str">
        <f t="shared" si="135"/>
        <v>NA</v>
      </c>
      <c r="AI833" t="str">
        <f t="shared" si="139"/>
        <v>NA</v>
      </c>
      <c r="AJ833">
        <f t="shared" si="136"/>
        <v>0</v>
      </c>
      <c r="AK833">
        <f t="shared" si="137"/>
        <v>0</v>
      </c>
      <c r="AL833">
        <f t="shared" si="140"/>
        <v>0</v>
      </c>
      <c r="AM833">
        <f t="shared" si="134"/>
        <v>0.123</v>
      </c>
      <c r="AN833">
        <v>3.7642168097010903E-2</v>
      </c>
      <c r="AO833">
        <v>70.816744864873399</v>
      </c>
      <c r="AP833">
        <v>0.877</v>
      </c>
      <c r="AQ833">
        <v>893</v>
      </c>
      <c r="AR833">
        <v>-3230.3925504960498</v>
      </c>
      <c r="AS833">
        <v>101215.291852665</v>
      </c>
      <c r="AT833">
        <v>-211139.80394722399</v>
      </c>
      <c r="AU833">
        <v>169992.05598316601</v>
      </c>
      <c r="AV833">
        <v>943.53847960638802</v>
      </c>
      <c r="AW833">
        <v>0.96799999999999997</v>
      </c>
      <c r="AX833">
        <v>2383.3941427053901</v>
      </c>
      <c r="AY833">
        <v>97124.331953967994</v>
      </c>
      <c r="AZ833">
        <v>-198271.466911203</v>
      </c>
      <c r="BA833">
        <v>177154.51787519199</v>
      </c>
      <c r="BB833">
        <v>1507.8118190662599</v>
      </c>
      <c r="BC833">
        <v>0.98599999999999999</v>
      </c>
    </row>
    <row r="834" spans="1:55" x14ac:dyDescent="0.25">
      <c r="A834">
        <v>18</v>
      </c>
      <c r="B834" t="s">
        <v>348</v>
      </c>
      <c r="C834">
        <v>2018</v>
      </c>
      <c r="D834" t="s">
        <v>349</v>
      </c>
      <c r="E834" s="3" t="s">
        <v>347</v>
      </c>
      <c r="F834" s="3" t="s">
        <v>346</v>
      </c>
      <c r="G834" s="1" t="s">
        <v>162</v>
      </c>
      <c r="H834" t="s">
        <v>24</v>
      </c>
      <c r="I834" t="s">
        <v>26</v>
      </c>
      <c r="J834" t="s">
        <v>351</v>
      </c>
      <c r="K834" t="s">
        <v>350</v>
      </c>
      <c r="L834" t="s">
        <v>29</v>
      </c>
      <c r="M834" t="s">
        <v>373</v>
      </c>
      <c r="N834" t="s">
        <v>356</v>
      </c>
      <c r="O834" t="s">
        <v>249</v>
      </c>
      <c r="P834" t="s">
        <v>152</v>
      </c>
      <c r="Q834" t="s">
        <v>74</v>
      </c>
      <c r="R834" t="s">
        <v>355</v>
      </c>
      <c r="S834" t="s">
        <v>548</v>
      </c>
      <c r="T834" t="s">
        <v>357</v>
      </c>
      <c r="U834" t="s">
        <v>358</v>
      </c>
      <c r="V834" t="s">
        <v>496</v>
      </c>
      <c r="AA834" t="s">
        <v>582</v>
      </c>
      <c r="AB834">
        <v>1</v>
      </c>
      <c r="AC834" t="s">
        <v>317</v>
      </c>
      <c r="AD834">
        <v>0</v>
      </c>
      <c r="AE834" t="s">
        <v>345</v>
      </c>
      <c r="AF834" t="str">
        <f t="shared" si="138"/>
        <v>NA</v>
      </c>
      <c r="AG834" t="str">
        <f t="shared" si="132"/>
        <v>NA</v>
      </c>
      <c r="AH834" t="str">
        <f t="shared" si="135"/>
        <v>NA</v>
      </c>
      <c r="AI834" t="str">
        <f t="shared" si="139"/>
        <v>NA</v>
      </c>
      <c r="AJ834">
        <f t="shared" si="136"/>
        <v>0</v>
      </c>
      <c r="AK834">
        <f t="shared" si="137"/>
        <v>0</v>
      </c>
      <c r="AL834">
        <f t="shared" si="140"/>
        <v>0</v>
      </c>
      <c r="AM834">
        <f t="shared" si="134"/>
        <v>0.10899999999999999</v>
      </c>
      <c r="AN834">
        <v>-1.6143452946172601E-2</v>
      </c>
      <c r="AO834">
        <v>30.114546838624801</v>
      </c>
      <c r="AP834">
        <v>0.89100000000000001</v>
      </c>
      <c r="AQ834">
        <v>893</v>
      </c>
      <c r="AR834">
        <v>466.20361658913299</v>
      </c>
      <c r="AS834">
        <v>103605.892718473</v>
      </c>
      <c r="AT834">
        <v>-214799.08766817499</v>
      </c>
      <c r="AU834">
        <v>189462.25175805599</v>
      </c>
      <c r="AV834">
        <v>850.10151961982001</v>
      </c>
      <c r="AW834">
        <v>0.96799999999999997</v>
      </c>
      <c r="AX834">
        <v>-2204.51636509643</v>
      </c>
      <c r="AY834">
        <v>100209.542120695</v>
      </c>
      <c r="AZ834">
        <v>-199053.384512169</v>
      </c>
      <c r="BA834">
        <v>195639.56891687401</v>
      </c>
      <c r="BB834">
        <v>999.99999999999898</v>
      </c>
      <c r="BC834">
        <v>0.97599999999999998</v>
      </c>
    </row>
    <row r="835" spans="1:55" x14ac:dyDescent="0.25">
      <c r="A835">
        <v>18</v>
      </c>
      <c r="B835" t="s">
        <v>348</v>
      </c>
      <c r="C835">
        <v>2018</v>
      </c>
      <c r="D835" t="s">
        <v>349</v>
      </c>
      <c r="E835" s="3" t="s">
        <v>347</v>
      </c>
      <c r="F835" s="3" t="s">
        <v>346</v>
      </c>
      <c r="G835" s="1" t="s">
        <v>162</v>
      </c>
      <c r="H835" t="s">
        <v>24</v>
      </c>
      <c r="I835" t="s">
        <v>26</v>
      </c>
      <c r="J835" t="s">
        <v>351</v>
      </c>
      <c r="K835" t="s">
        <v>350</v>
      </c>
      <c r="L835" t="s">
        <v>29</v>
      </c>
      <c r="M835" t="s">
        <v>373</v>
      </c>
      <c r="N835" t="s">
        <v>356</v>
      </c>
      <c r="O835" t="s">
        <v>249</v>
      </c>
      <c r="P835" t="s">
        <v>152</v>
      </c>
      <c r="Q835" t="s">
        <v>74</v>
      </c>
      <c r="R835" t="s">
        <v>355</v>
      </c>
      <c r="S835" t="s">
        <v>548</v>
      </c>
      <c r="T835" t="s">
        <v>359</v>
      </c>
      <c r="U835" t="s">
        <v>360</v>
      </c>
      <c r="V835" t="s">
        <v>13</v>
      </c>
      <c r="AA835" t="s">
        <v>582</v>
      </c>
      <c r="AB835">
        <v>1</v>
      </c>
      <c r="AC835" t="s">
        <v>317</v>
      </c>
      <c r="AD835">
        <v>0</v>
      </c>
      <c r="AE835" t="s">
        <v>345</v>
      </c>
      <c r="AF835" t="str">
        <f t="shared" si="138"/>
        <v>NA</v>
      </c>
      <c r="AG835" t="str">
        <f t="shared" ref="AG835:AG898" si="141">IF(AR835="NA","MISSING DATA",IF(AC835="both",IF(AK835,IF(AX835&lt;0,"stabilising","disruptive"),IF(AJ835,IF(AR835&gt;0,"positive directional","negative directional"),"NA")),IF(AC835="quadratic",IF(AK835,IF(AX835&lt;0,"stabilising","disruptive"),"NA"),IF(AC835="linear",IF(AJ835,IF(AR835&gt;0,"positive directional","negative directional"),"NA")))))</f>
        <v>NA</v>
      </c>
      <c r="AH835" t="str">
        <f t="shared" si="135"/>
        <v>NA</v>
      </c>
      <c r="AI835" t="str">
        <f t="shared" si="139"/>
        <v>NA</v>
      </c>
      <c r="AJ835">
        <f t="shared" si="136"/>
        <v>0</v>
      </c>
      <c r="AK835">
        <f t="shared" si="137"/>
        <v>0</v>
      </c>
      <c r="AL835">
        <f t="shared" si="140"/>
        <v>0</v>
      </c>
      <c r="AM835">
        <f t="shared" si="134"/>
        <v>9.2999999999999972E-2</v>
      </c>
      <c r="AN835">
        <v>1.67296373258197E-2</v>
      </c>
      <c r="AO835">
        <v>10.7161778829472</v>
      </c>
      <c r="AP835">
        <v>0.90700000000000003</v>
      </c>
      <c r="AQ835">
        <v>893</v>
      </c>
      <c r="AR835">
        <v>-1734.0582431534499</v>
      </c>
      <c r="AS835">
        <v>98751.730833005204</v>
      </c>
      <c r="AT835">
        <v>-212432.73531133201</v>
      </c>
      <c r="AU835">
        <v>176334.71814078299</v>
      </c>
      <c r="AV835">
        <v>1000</v>
      </c>
      <c r="AW835">
        <v>0.996</v>
      </c>
      <c r="AX835">
        <v>-163.967997517751</v>
      </c>
      <c r="AY835">
        <v>102720.71972243801</v>
      </c>
      <c r="AZ835">
        <v>-202111.69214752701</v>
      </c>
      <c r="BA835">
        <v>179794.813064343</v>
      </c>
      <c r="BB835">
        <v>1063.5188970674701</v>
      </c>
      <c r="BC835">
        <v>0.996</v>
      </c>
    </row>
    <row r="836" spans="1:55" x14ac:dyDescent="0.25">
      <c r="A836">
        <v>18</v>
      </c>
      <c r="B836" t="s">
        <v>348</v>
      </c>
      <c r="C836">
        <v>2018</v>
      </c>
      <c r="D836" t="s">
        <v>349</v>
      </c>
      <c r="E836" s="3" t="s">
        <v>347</v>
      </c>
      <c r="F836" s="3" t="s">
        <v>346</v>
      </c>
      <c r="G836" s="1" t="s">
        <v>162</v>
      </c>
      <c r="H836" t="s">
        <v>24</v>
      </c>
      <c r="I836" t="s">
        <v>26</v>
      </c>
      <c r="J836" t="s">
        <v>351</v>
      </c>
      <c r="K836" t="s">
        <v>350</v>
      </c>
      <c r="L836" t="s">
        <v>29</v>
      </c>
      <c r="M836" t="s">
        <v>373</v>
      </c>
      <c r="N836" t="s">
        <v>356</v>
      </c>
      <c r="O836" t="s">
        <v>249</v>
      </c>
      <c r="P836" t="s">
        <v>152</v>
      </c>
      <c r="Q836" t="s">
        <v>74</v>
      </c>
      <c r="R836" t="s">
        <v>355</v>
      </c>
      <c r="S836" t="s">
        <v>548</v>
      </c>
      <c r="T836" t="s">
        <v>361</v>
      </c>
      <c r="U836" t="s">
        <v>362</v>
      </c>
      <c r="V836" t="s">
        <v>11</v>
      </c>
      <c r="AA836" t="s">
        <v>583</v>
      </c>
      <c r="AB836">
        <v>1</v>
      </c>
      <c r="AC836" t="s">
        <v>317</v>
      </c>
      <c r="AD836">
        <v>0</v>
      </c>
      <c r="AF836" t="str">
        <f t="shared" si="138"/>
        <v>NA</v>
      </c>
      <c r="AG836" t="str">
        <f t="shared" si="141"/>
        <v>NA</v>
      </c>
      <c r="AH836" t="str">
        <f t="shared" si="135"/>
        <v>NA</v>
      </c>
      <c r="AI836" t="str">
        <f t="shared" si="139"/>
        <v>NA</v>
      </c>
      <c r="AJ836">
        <f t="shared" si="136"/>
        <v>0</v>
      </c>
      <c r="AK836">
        <f t="shared" si="137"/>
        <v>0</v>
      </c>
      <c r="AL836">
        <f t="shared" si="140"/>
        <v>0</v>
      </c>
      <c r="AM836">
        <f t="shared" si="134"/>
        <v>0.11599999999999999</v>
      </c>
      <c r="AN836">
        <v>-2.34050570783036E-2</v>
      </c>
      <c r="AO836">
        <v>9.7115777134845302</v>
      </c>
      <c r="AP836">
        <v>0.88400000000000001</v>
      </c>
      <c r="AQ836">
        <v>893</v>
      </c>
      <c r="AR836">
        <v>2646.1872551453098</v>
      </c>
      <c r="AS836">
        <v>105444.853200485</v>
      </c>
      <c r="AT836">
        <v>-195365.940498546</v>
      </c>
      <c r="AU836">
        <v>217317.987692264</v>
      </c>
      <c r="AV836">
        <v>1000</v>
      </c>
      <c r="AW836">
        <v>0.98199999999999998</v>
      </c>
      <c r="AX836">
        <v>-3487.64689121846</v>
      </c>
      <c r="AY836">
        <v>102528.46916769</v>
      </c>
      <c r="AZ836">
        <v>-194885.146849529</v>
      </c>
      <c r="BA836">
        <v>206542.918318204</v>
      </c>
      <c r="BB836">
        <v>1000</v>
      </c>
      <c r="BC836">
        <v>0.96799999999999997</v>
      </c>
    </row>
    <row r="837" spans="1:55" x14ac:dyDescent="0.25">
      <c r="A837">
        <v>18</v>
      </c>
      <c r="B837" t="s">
        <v>348</v>
      </c>
      <c r="C837">
        <v>2018</v>
      </c>
      <c r="D837" t="s">
        <v>349</v>
      </c>
      <c r="E837" s="3" t="s">
        <v>347</v>
      </c>
      <c r="F837" s="3" t="s">
        <v>346</v>
      </c>
      <c r="G837" s="1" t="s">
        <v>162</v>
      </c>
      <c r="H837" t="s">
        <v>24</v>
      </c>
      <c r="I837" t="s">
        <v>26</v>
      </c>
      <c r="J837" t="s">
        <v>351</v>
      </c>
      <c r="K837" t="s">
        <v>350</v>
      </c>
      <c r="L837" t="s">
        <v>29</v>
      </c>
      <c r="M837" t="s">
        <v>373</v>
      </c>
      <c r="N837" t="s">
        <v>356</v>
      </c>
      <c r="O837" t="s">
        <v>249</v>
      </c>
      <c r="P837" t="s">
        <v>152</v>
      </c>
      <c r="Q837" t="s">
        <v>74</v>
      </c>
      <c r="R837" t="s">
        <v>355</v>
      </c>
      <c r="S837" t="s">
        <v>548</v>
      </c>
      <c r="T837" t="s">
        <v>363</v>
      </c>
      <c r="U837" t="s">
        <v>364</v>
      </c>
      <c r="V837" t="s">
        <v>11</v>
      </c>
      <c r="AA837" t="s">
        <v>583</v>
      </c>
      <c r="AB837">
        <v>1</v>
      </c>
      <c r="AC837" t="s">
        <v>317</v>
      </c>
      <c r="AD837">
        <v>0</v>
      </c>
      <c r="AF837" t="str">
        <f t="shared" si="138"/>
        <v>NA</v>
      </c>
      <c r="AG837" t="str">
        <f t="shared" si="141"/>
        <v>NA</v>
      </c>
      <c r="AH837" t="str">
        <f t="shared" si="135"/>
        <v>NA</v>
      </c>
      <c r="AI837" t="str">
        <f t="shared" si="139"/>
        <v>NA</v>
      </c>
      <c r="AJ837">
        <f t="shared" si="136"/>
        <v>0</v>
      </c>
      <c r="AK837">
        <f t="shared" si="137"/>
        <v>0</v>
      </c>
      <c r="AL837">
        <f t="shared" si="140"/>
        <v>0</v>
      </c>
      <c r="AM837">
        <f t="shared" ref="AM837:AM900" si="142">IF(AP837="NA","NA",1-AP837)</f>
        <v>0.123</v>
      </c>
      <c r="AN837">
        <v>-3.2241384144170701E-2</v>
      </c>
      <c r="AO837">
        <v>21.0275403214027</v>
      </c>
      <c r="AP837">
        <v>0.877</v>
      </c>
      <c r="AQ837">
        <v>893</v>
      </c>
      <c r="AR837">
        <v>3196.7079673440799</v>
      </c>
      <c r="AS837">
        <v>99305.085466062199</v>
      </c>
      <c r="AT837">
        <v>-181044.37433223301</v>
      </c>
      <c r="AU837">
        <v>191017.753259811</v>
      </c>
      <c r="AV837">
        <v>1000</v>
      </c>
      <c r="AW837">
        <v>0.96799999999999997</v>
      </c>
      <c r="AX837">
        <v>-8713.2801749743394</v>
      </c>
      <c r="AY837">
        <v>98401.961524700004</v>
      </c>
      <c r="AZ837">
        <v>-205096.863971871</v>
      </c>
      <c r="BA837">
        <v>172502.470113641</v>
      </c>
      <c r="BB837">
        <v>1000</v>
      </c>
      <c r="BC837">
        <v>0.95399999999999996</v>
      </c>
    </row>
    <row r="838" spans="1:55" x14ac:dyDescent="0.25">
      <c r="A838">
        <v>18</v>
      </c>
      <c r="B838" t="s">
        <v>348</v>
      </c>
      <c r="C838">
        <v>2018</v>
      </c>
      <c r="D838" t="s">
        <v>349</v>
      </c>
      <c r="E838" s="3" t="s">
        <v>347</v>
      </c>
      <c r="F838" s="3" t="s">
        <v>346</v>
      </c>
      <c r="G838" s="1" t="s">
        <v>162</v>
      </c>
      <c r="H838" t="s">
        <v>24</v>
      </c>
      <c r="I838" t="s">
        <v>26</v>
      </c>
      <c r="J838" t="s">
        <v>351</v>
      </c>
      <c r="K838" t="s">
        <v>350</v>
      </c>
      <c r="L838" t="s">
        <v>29</v>
      </c>
      <c r="M838" t="s">
        <v>373</v>
      </c>
      <c r="N838" t="s">
        <v>356</v>
      </c>
      <c r="O838" t="s">
        <v>249</v>
      </c>
      <c r="P838" t="s">
        <v>152</v>
      </c>
      <c r="Q838" t="s">
        <v>74</v>
      </c>
      <c r="R838" t="s">
        <v>355</v>
      </c>
      <c r="S838" t="s">
        <v>548</v>
      </c>
      <c r="T838" t="s">
        <v>116</v>
      </c>
      <c r="U838" t="s">
        <v>365</v>
      </c>
      <c r="V838" t="s">
        <v>11</v>
      </c>
      <c r="AA838" t="s">
        <v>583</v>
      </c>
      <c r="AB838">
        <v>1</v>
      </c>
      <c r="AC838" t="s">
        <v>317</v>
      </c>
      <c r="AD838">
        <v>0</v>
      </c>
      <c r="AF838" t="str">
        <f t="shared" si="138"/>
        <v>NA</v>
      </c>
      <c r="AG838" t="str">
        <f t="shared" si="141"/>
        <v>NA</v>
      </c>
      <c r="AH838" t="str">
        <f t="shared" si="135"/>
        <v>NA</v>
      </c>
      <c r="AI838" t="str">
        <f t="shared" si="139"/>
        <v>NA</v>
      </c>
      <c r="AJ838">
        <f t="shared" si="136"/>
        <v>0</v>
      </c>
      <c r="AK838">
        <f t="shared" si="137"/>
        <v>0</v>
      </c>
      <c r="AL838">
        <f t="shared" si="140"/>
        <v>0</v>
      </c>
      <c r="AM838">
        <f t="shared" si="142"/>
        <v>0.10999999999999999</v>
      </c>
      <c r="AN838">
        <v>-2.5966838101344002E-2</v>
      </c>
      <c r="AO838">
        <v>6.7779838409210402</v>
      </c>
      <c r="AP838">
        <v>0.89</v>
      </c>
      <c r="AQ838">
        <v>893</v>
      </c>
      <c r="AR838">
        <v>-3583.86626124136</v>
      </c>
      <c r="AS838">
        <v>100820.172408107</v>
      </c>
      <c r="AT838">
        <v>-209343.37165194601</v>
      </c>
      <c r="AU838">
        <v>188835.28000919099</v>
      </c>
      <c r="AV838">
        <v>999.99999999999898</v>
      </c>
      <c r="AW838">
        <v>0.99</v>
      </c>
      <c r="AX838">
        <v>1303.5158749678001</v>
      </c>
      <c r="AY838">
        <v>101679.43990513599</v>
      </c>
      <c r="AZ838">
        <v>-182351.067430125</v>
      </c>
      <c r="BA838">
        <v>211267.348493939</v>
      </c>
      <c r="BB838">
        <v>1000</v>
      </c>
      <c r="BC838">
        <v>0.97799999999999998</v>
      </c>
    </row>
    <row r="839" spans="1:55" x14ac:dyDescent="0.25">
      <c r="A839">
        <v>18</v>
      </c>
      <c r="B839" t="s">
        <v>348</v>
      </c>
      <c r="C839">
        <v>2018</v>
      </c>
      <c r="D839" t="s">
        <v>349</v>
      </c>
      <c r="E839" s="3" t="s">
        <v>347</v>
      </c>
      <c r="F839" s="3" t="s">
        <v>346</v>
      </c>
      <c r="G839" s="1" t="s">
        <v>162</v>
      </c>
      <c r="H839" t="s">
        <v>24</v>
      </c>
      <c r="I839" t="s">
        <v>26</v>
      </c>
      <c r="J839" t="s">
        <v>351</v>
      </c>
      <c r="K839" t="s">
        <v>350</v>
      </c>
      <c r="L839" t="s">
        <v>29</v>
      </c>
      <c r="M839" t="s">
        <v>373</v>
      </c>
      <c r="N839" t="s">
        <v>356</v>
      </c>
      <c r="O839" t="s">
        <v>249</v>
      </c>
      <c r="P839" t="s">
        <v>152</v>
      </c>
      <c r="Q839" t="s">
        <v>74</v>
      </c>
      <c r="R839" t="s">
        <v>355</v>
      </c>
      <c r="S839" t="s">
        <v>548</v>
      </c>
      <c r="T839" t="s">
        <v>366</v>
      </c>
      <c r="U839" t="s">
        <v>367</v>
      </c>
      <c r="V839" t="s">
        <v>11</v>
      </c>
      <c r="AA839" t="s">
        <v>583</v>
      </c>
      <c r="AB839">
        <v>1</v>
      </c>
      <c r="AC839" t="s">
        <v>317</v>
      </c>
      <c r="AD839">
        <v>0</v>
      </c>
      <c r="AF839" t="str">
        <f t="shared" si="138"/>
        <v>NA</v>
      </c>
      <c r="AG839" t="str">
        <f t="shared" si="141"/>
        <v>NA</v>
      </c>
      <c r="AH839" t="str">
        <f t="shared" si="135"/>
        <v>NA</v>
      </c>
      <c r="AI839" t="str">
        <f t="shared" si="139"/>
        <v>NA</v>
      </c>
      <c r="AJ839">
        <f t="shared" si="136"/>
        <v>0</v>
      </c>
      <c r="AK839">
        <f t="shared" si="137"/>
        <v>0</v>
      </c>
      <c r="AL839">
        <f t="shared" si="140"/>
        <v>0</v>
      </c>
      <c r="AM839">
        <f t="shared" si="142"/>
        <v>0.10799999999999998</v>
      </c>
      <c r="AN839">
        <v>1.4846077251632699E-3</v>
      </c>
      <c r="AO839">
        <v>135.07913605031999</v>
      </c>
      <c r="AP839">
        <v>0.89200000000000002</v>
      </c>
      <c r="AQ839">
        <v>893</v>
      </c>
      <c r="AR839">
        <v>-2793.8233248469401</v>
      </c>
      <c r="AS839">
        <v>98532.231849350894</v>
      </c>
      <c r="AT839">
        <v>-195513.14683847301</v>
      </c>
      <c r="AU839">
        <v>188637.73189218499</v>
      </c>
      <c r="AV839">
        <v>1000</v>
      </c>
      <c r="AW839">
        <v>0.93200000000000005</v>
      </c>
      <c r="AX839">
        <v>1684.7361620843701</v>
      </c>
      <c r="AY839">
        <v>100457.53265343999</v>
      </c>
      <c r="AZ839">
        <v>-197076.01992973799</v>
      </c>
      <c r="BA839">
        <v>191482.82676178799</v>
      </c>
      <c r="BB839">
        <v>1000</v>
      </c>
      <c r="BC839">
        <v>0.99</v>
      </c>
    </row>
    <row r="840" spans="1:55" x14ac:dyDescent="0.25">
      <c r="A840">
        <v>18</v>
      </c>
      <c r="B840" t="s">
        <v>348</v>
      </c>
      <c r="C840">
        <v>2018</v>
      </c>
      <c r="D840" t="s">
        <v>349</v>
      </c>
      <c r="E840" s="3" t="s">
        <v>347</v>
      </c>
      <c r="F840" s="3" t="s">
        <v>346</v>
      </c>
      <c r="G840" s="1" t="s">
        <v>162</v>
      </c>
      <c r="H840" t="s">
        <v>24</v>
      </c>
      <c r="I840" t="s">
        <v>26</v>
      </c>
      <c r="J840" t="s">
        <v>351</v>
      </c>
      <c r="K840" t="s">
        <v>350</v>
      </c>
      <c r="L840" t="s">
        <v>29</v>
      </c>
      <c r="M840" t="s">
        <v>374</v>
      </c>
      <c r="N840" t="s">
        <v>356</v>
      </c>
      <c r="O840" t="s">
        <v>249</v>
      </c>
      <c r="P840" t="s">
        <v>152</v>
      </c>
      <c r="Q840" t="s">
        <v>74</v>
      </c>
      <c r="R840" t="s">
        <v>355</v>
      </c>
      <c r="S840" t="s">
        <v>548</v>
      </c>
      <c r="T840" t="s">
        <v>357</v>
      </c>
      <c r="U840" t="s">
        <v>358</v>
      </c>
      <c r="V840" t="s">
        <v>496</v>
      </c>
      <c r="AA840" t="s">
        <v>582</v>
      </c>
      <c r="AB840">
        <v>1</v>
      </c>
      <c r="AC840" t="s">
        <v>317</v>
      </c>
      <c r="AD840">
        <v>0</v>
      </c>
      <c r="AE840" t="s">
        <v>345</v>
      </c>
      <c r="AF840" t="str">
        <f t="shared" si="138"/>
        <v>NA</v>
      </c>
      <c r="AG840" t="str">
        <f t="shared" si="141"/>
        <v>NA</v>
      </c>
      <c r="AH840" t="str">
        <f t="shared" si="135"/>
        <v>NA</v>
      </c>
      <c r="AI840" t="str">
        <f t="shared" si="139"/>
        <v>NA</v>
      </c>
      <c r="AJ840">
        <f t="shared" si="136"/>
        <v>0</v>
      </c>
      <c r="AK840">
        <f t="shared" si="137"/>
        <v>0</v>
      </c>
      <c r="AL840">
        <f t="shared" si="140"/>
        <v>0</v>
      </c>
      <c r="AM840">
        <f t="shared" si="142"/>
        <v>9.099999999999997E-2</v>
      </c>
      <c r="AN840">
        <v>6.6615899132615205E-4</v>
      </c>
      <c r="AO840">
        <v>15.435348430926499</v>
      </c>
      <c r="AP840">
        <v>0.90900000000000003</v>
      </c>
      <c r="AQ840">
        <v>893</v>
      </c>
      <c r="AR840">
        <v>1235.58307229416</v>
      </c>
      <c r="AS840">
        <v>100121.371445029</v>
      </c>
      <c r="AT840">
        <v>-185190.59624643499</v>
      </c>
      <c r="AU840">
        <v>216184.761618363</v>
      </c>
      <c r="AV840">
        <v>1260.7824893869499</v>
      </c>
      <c r="AW840">
        <v>0.96</v>
      </c>
      <c r="AX840">
        <v>3464.2053946042702</v>
      </c>
      <c r="AY840">
        <v>100606.06729736899</v>
      </c>
      <c r="AZ840">
        <v>-179787.682383301</v>
      </c>
      <c r="BA840">
        <v>197847.563154406</v>
      </c>
      <c r="BB840">
        <v>1000</v>
      </c>
      <c r="BC840">
        <v>0.97399999999999998</v>
      </c>
    </row>
    <row r="841" spans="1:55" x14ac:dyDescent="0.25">
      <c r="A841">
        <v>18</v>
      </c>
      <c r="B841" t="s">
        <v>348</v>
      </c>
      <c r="C841">
        <v>2018</v>
      </c>
      <c r="D841" t="s">
        <v>349</v>
      </c>
      <c r="E841" s="3" t="s">
        <v>347</v>
      </c>
      <c r="F841" s="3" t="s">
        <v>346</v>
      </c>
      <c r="G841" s="1" t="s">
        <v>162</v>
      </c>
      <c r="H841" t="s">
        <v>24</v>
      </c>
      <c r="I841" t="s">
        <v>26</v>
      </c>
      <c r="J841" t="s">
        <v>351</v>
      </c>
      <c r="K841" t="s">
        <v>350</v>
      </c>
      <c r="L841" t="s">
        <v>29</v>
      </c>
      <c r="M841" t="s">
        <v>374</v>
      </c>
      <c r="N841" t="s">
        <v>356</v>
      </c>
      <c r="O841" t="s">
        <v>249</v>
      </c>
      <c r="P841" t="s">
        <v>152</v>
      </c>
      <c r="Q841" t="s">
        <v>74</v>
      </c>
      <c r="R841" t="s">
        <v>355</v>
      </c>
      <c r="S841" t="s">
        <v>548</v>
      </c>
      <c r="T841" t="s">
        <v>359</v>
      </c>
      <c r="U841" t="s">
        <v>360</v>
      </c>
      <c r="V841" t="s">
        <v>13</v>
      </c>
      <c r="AA841" t="s">
        <v>582</v>
      </c>
      <c r="AB841">
        <v>1</v>
      </c>
      <c r="AC841" t="s">
        <v>317</v>
      </c>
      <c r="AD841">
        <v>0</v>
      </c>
      <c r="AE841" t="s">
        <v>345</v>
      </c>
      <c r="AF841" t="str">
        <f t="shared" si="138"/>
        <v>NA</v>
      </c>
      <c r="AG841" t="str">
        <f t="shared" si="141"/>
        <v>NA</v>
      </c>
      <c r="AH841" t="str">
        <f t="shared" si="135"/>
        <v>NA</v>
      </c>
      <c r="AI841" t="str">
        <f t="shared" si="139"/>
        <v>NA</v>
      </c>
      <c r="AJ841">
        <f t="shared" si="136"/>
        <v>0</v>
      </c>
      <c r="AK841">
        <f t="shared" si="137"/>
        <v>0</v>
      </c>
      <c r="AL841">
        <f t="shared" si="140"/>
        <v>0</v>
      </c>
      <c r="AM841">
        <f t="shared" si="142"/>
        <v>0.10099999999999998</v>
      </c>
      <c r="AN841">
        <v>-2.9237726157156502E-2</v>
      </c>
      <c r="AO841">
        <v>8.0735446228411103</v>
      </c>
      <c r="AP841">
        <v>0.89900000000000002</v>
      </c>
      <c r="AQ841">
        <v>893</v>
      </c>
      <c r="AR841">
        <v>6595.85621987391</v>
      </c>
      <c r="AS841">
        <v>99937.150464056598</v>
      </c>
      <c r="AT841">
        <v>-218762.49654589701</v>
      </c>
      <c r="AU841">
        <v>175306.178401788</v>
      </c>
      <c r="AV841">
        <v>1000</v>
      </c>
      <c r="AW841">
        <v>0.92400000000000004</v>
      </c>
      <c r="AX841">
        <v>-36.098484703924903</v>
      </c>
      <c r="AY841">
        <v>98915.096126651697</v>
      </c>
      <c r="AZ841">
        <v>-186193.323536326</v>
      </c>
      <c r="BA841">
        <v>180045.383920886</v>
      </c>
      <c r="BB841">
        <v>1000</v>
      </c>
      <c r="BC841">
        <v>0.97399999999999998</v>
      </c>
    </row>
    <row r="842" spans="1:55" x14ac:dyDescent="0.25">
      <c r="A842">
        <v>18</v>
      </c>
      <c r="B842" t="s">
        <v>348</v>
      </c>
      <c r="C842">
        <v>2018</v>
      </c>
      <c r="D842" t="s">
        <v>349</v>
      </c>
      <c r="E842" s="3" t="s">
        <v>347</v>
      </c>
      <c r="F842" s="3" t="s">
        <v>346</v>
      </c>
      <c r="G842" s="1" t="s">
        <v>162</v>
      </c>
      <c r="H842" t="s">
        <v>24</v>
      </c>
      <c r="I842" t="s">
        <v>26</v>
      </c>
      <c r="J842" t="s">
        <v>351</v>
      </c>
      <c r="K842" t="s">
        <v>350</v>
      </c>
      <c r="L842" t="s">
        <v>29</v>
      </c>
      <c r="M842" t="s">
        <v>374</v>
      </c>
      <c r="N842" t="s">
        <v>356</v>
      </c>
      <c r="O842" t="s">
        <v>249</v>
      </c>
      <c r="P842" t="s">
        <v>152</v>
      </c>
      <c r="Q842" t="s">
        <v>74</v>
      </c>
      <c r="R842" t="s">
        <v>355</v>
      </c>
      <c r="S842" t="s">
        <v>548</v>
      </c>
      <c r="T842" t="s">
        <v>361</v>
      </c>
      <c r="U842" t="s">
        <v>362</v>
      </c>
      <c r="V842" t="s">
        <v>11</v>
      </c>
      <c r="AA842" t="s">
        <v>583</v>
      </c>
      <c r="AB842">
        <v>1</v>
      </c>
      <c r="AC842" t="s">
        <v>317</v>
      </c>
      <c r="AD842">
        <v>0</v>
      </c>
      <c r="AF842" t="str">
        <f t="shared" si="138"/>
        <v>NA</v>
      </c>
      <c r="AG842" t="str">
        <f t="shared" si="141"/>
        <v>NA</v>
      </c>
      <c r="AH842" t="str">
        <f t="shared" si="135"/>
        <v>NA</v>
      </c>
      <c r="AI842" t="str">
        <f t="shared" si="139"/>
        <v>NA</v>
      </c>
      <c r="AJ842">
        <f t="shared" si="136"/>
        <v>0</v>
      </c>
      <c r="AK842">
        <f t="shared" si="137"/>
        <v>0</v>
      </c>
      <c r="AL842">
        <f t="shared" si="140"/>
        <v>0</v>
      </c>
      <c r="AM842">
        <f t="shared" si="142"/>
        <v>0.10699999999999998</v>
      </c>
      <c r="AN842">
        <v>-3.29721376379762E-3</v>
      </c>
      <c r="AO842">
        <v>16.445350480448901</v>
      </c>
      <c r="AP842">
        <v>0.89300000000000002</v>
      </c>
      <c r="AQ842">
        <v>893</v>
      </c>
      <c r="AR842">
        <v>2453.4646176028</v>
      </c>
      <c r="AS842">
        <v>101366.07312307099</v>
      </c>
      <c r="AT842">
        <v>-188005.34363448501</v>
      </c>
      <c r="AU842">
        <v>199224.53568622301</v>
      </c>
      <c r="AV842">
        <v>1000</v>
      </c>
      <c r="AW842">
        <v>0.99399999999999999</v>
      </c>
      <c r="AX842">
        <v>1964.6236674184099</v>
      </c>
      <c r="AY842">
        <v>98394.862384694497</v>
      </c>
      <c r="AZ842">
        <v>-189334.397923371</v>
      </c>
      <c r="BA842">
        <v>181085.140713448</v>
      </c>
      <c r="BB842">
        <v>999.99999999999898</v>
      </c>
      <c r="BC842">
        <v>0.97</v>
      </c>
    </row>
    <row r="843" spans="1:55" x14ac:dyDescent="0.25">
      <c r="A843">
        <v>18</v>
      </c>
      <c r="B843" t="s">
        <v>348</v>
      </c>
      <c r="C843">
        <v>2018</v>
      </c>
      <c r="D843" t="s">
        <v>349</v>
      </c>
      <c r="E843" s="3" t="s">
        <v>347</v>
      </c>
      <c r="F843" s="3" t="s">
        <v>346</v>
      </c>
      <c r="G843" s="1" t="s">
        <v>162</v>
      </c>
      <c r="H843" t="s">
        <v>24</v>
      </c>
      <c r="I843" t="s">
        <v>26</v>
      </c>
      <c r="J843" t="s">
        <v>351</v>
      </c>
      <c r="K843" t="s">
        <v>350</v>
      </c>
      <c r="L843" t="s">
        <v>29</v>
      </c>
      <c r="M843" t="s">
        <v>374</v>
      </c>
      <c r="N843" t="s">
        <v>356</v>
      </c>
      <c r="O843" t="s">
        <v>249</v>
      </c>
      <c r="P843" t="s">
        <v>152</v>
      </c>
      <c r="Q843" t="s">
        <v>74</v>
      </c>
      <c r="R843" t="s">
        <v>355</v>
      </c>
      <c r="S843" t="s">
        <v>548</v>
      </c>
      <c r="T843" t="s">
        <v>363</v>
      </c>
      <c r="U843" t="s">
        <v>364</v>
      </c>
      <c r="V843" t="s">
        <v>11</v>
      </c>
      <c r="AA843" t="s">
        <v>583</v>
      </c>
      <c r="AB843">
        <v>1</v>
      </c>
      <c r="AC843" t="s">
        <v>317</v>
      </c>
      <c r="AD843">
        <v>0</v>
      </c>
      <c r="AF843" t="str">
        <f t="shared" si="138"/>
        <v>NA</v>
      </c>
      <c r="AG843" t="str">
        <f t="shared" si="141"/>
        <v>NA</v>
      </c>
      <c r="AH843" t="str">
        <f t="shared" si="135"/>
        <v>NA</v>
      </c>
      <c r="AI843" t="str">
        <f t="shared" si="139"/>
        <v>NA</v>
      </c>
      <c r="AJ843">
        <f t="shared" si="136"/>
        <v>0</v>
      </c>
      <c r="AK843">
        <f t="shared" si="137"/>
        <v>0</v>
      </c>
      <c r="AL843">
        <f t="shared" si="140"/>
        <v>0</v>
      </c>
      <c r="AM843">
        <f t="shared" si="142"/>
        <v>0.12</v>
      </c>
      <c r="AN843">
        <v>3.3169204086664099E-3</v>
      </c>
      <c r="AO843">
        <v>21.164558695489401</v>
      </c>
      <c r="AP843">
        <v>0.88</v>
      </c>
      <c r="AQ843">
        <v>893</v>
      </c>
      <c r="AR843">
        <v>2201.0430701994701</v>
      </c>
      <c r="AS843">
        <v>104171.859371055</v>
      </c>
      <c r="AT843">
        <v>-190117.679348745</v>
      </c>
      <c r="AU843">
        <v>217998.960641574</v>
      </c>
      <c r="AV843">
        <v>1000</v>
      </c>
      <c r="AW843">
        <v>0.97399999999999998</v>
      </c>
      <c r="AX843">
        <v>1259.88180608794</v>
      </c>
      <c r="AY843">
        <v>101916.870988913</v>
      </c>
      <c r="AZ843">
        <v>-192281.27510017899</v>
      </c>
      <c r="BA843">
        <v>211916.42438854501</v>
      </c>
      <c r="BB843">
        <v>1000</v>
      </c>
      <c r="BC843">
        <v>0.97599999999999998</v>
      </c>
    </row>
    <row r="844" spans="1:55" x14ac:dyDescent="0.25">
      <c r="A844">
        <v>18</v>
      </c>
      <c r="B844" t="s">
        <v>348</v>
      </c>
      <c r="C844">
        <v>2018</v>
      </c>
      <c r="D844" t="s">
        <v>349</v>
      </c>
      <c r="E844" s="3" t="s">
        <v>347</v>
      </c>
      <c r="F844" s="3" t="s">
        <v>346</v>
      </c>
      <c r="G844" s="1" t="s">
        <v>162</v>
      </c>
      <c r="H844" t="s">
        <v>24</v>
      </c>
      <c r="I844" t="s">
        <v>26</v>
      </c>
      <c r="J844" t="s">
        <v>351</v>
      </c>
      <c r="K844" t="s">
        <v>350</v>
      </c>
      <c r="L844" t="s">
        <v>29</v>
      </c>
      <c r="M844" t="s">
        <v>374</v>
      </c>
      <c r="N844" t="s">
        <v>356</v>
      </c>
      <c r="O844" t="s">
        <v>249</v>
      </c>
      <c r="P844" t="s">
        <v>152</v>
      </c>
      <c r="Q844" t="s">
        <v>74</v>
      </c>
      <c r="R844" t="s">
        <v>355</v>
      </c>
      <c r="S844" t="s">
        <v>548</v>
      </c>
      <c r="T844" t="s">
        <v>116</v>
      </c>
      <c r="U844" t="s">
        <v>365</v>
      </c>
      <c r="V844" t="s">
        <v>11</v>
      </c>
      <c r="AA844" t="s">
        <v>583</v>
      </c>
      <c r="AB844">
        <v>1</v>
      </c>
      <c r="AC844" t="s">
        <v>317</v>
      </c>
      <c r="AD844">
        <v>0</v>
      </c>
      <c r="AF844" t="str">
        <f t="shared" si="138"/>
        <v>NA</v>
      </c>
      <c r="AG844" t="str">
        <f t="shared" si="141"/>
        <v>NA</v>
      </c>
      <c r="AH844" t="str">
        <f t="shared" si="135"/>
        <v>NA</v>
      </c>
      <c r="AI844" t="str">
        <f t="shared" si="139"/>
        <v>NA</v>
      </c>
      <c r="AJ844">
        <f t="shared" si="136"/>
        <v>0</v>
      </c>
      <c r="AK844">
        <f t="shared" si="137"/>
        <v>0</v>
      </c>
      <c r="AL844">
        <f t="shared" si="140"/>
        <v>0</v>
      </c>
      <c r="AM844">
        <f t="shared" si="142"/>
        <v>9.7999999999999976E-2</v>
      </c>
      <c r="AN844">
        <v>-1.25924674231072E-2</v>
      </c>
      <c r="AO844">
        <v>9.2758598411005995</v>
      </c>
      <c r="AP844">
        <v>0.90200000000000002</v>
      </c>
      <c r="AQ844">
        <v>893</v>
      </c>
      <c r="AR844">
        <v>1517.9127847014099</v>
      </c>
      <c r="AS844">
        <v>99127.731250129102</v>
      </c>
      <c r="AT844">
        <v>-196782.028094743</v>
      </c>
      <c r="AU844">
        <v>194445.557385091</v>
      </c>
      <c r="AV844">
        <v>1000</v>
      </c>
      <c r="AW844">
        <v>1</v>
      </c>
      <c r="AX844">
        <v>6491.2931998009099</v>
      </c>
      <c r="AY844">
        <v>97774.650371972195</v>
      </c>
      <c r="AZ844">
        <v>-153521.63445875599</v>
      </c>
      <c r="BA844">
        <v>221205.50003025401</v>
      </c>
      <c r="BB844">
        <v>1000</v>
      </c>
      <c r="BC844">
        <v>0.95199999999999996</v>
      </c>
    </row>
    <row r="845" spans="1:55" x14ac:dyDescent="0.25">
      <c r="A845">
        <v>18</v>
      </c>
      <c r="B845" t="s">
        <v>348</v>
      </c>
      <c r="C845">
        <v>2018</v>
      </c>
      <c r="D845" t="s">
        <v>349</v>
      </c>
      <c r="E845" s="3" t="s">
        <v>347</v>
      </c>
      <c r="F845" s="3" t="s">
        <v>346</v>
      </c>
      <c r="G845" s="1" t="s">
        <v>162</v>
      </c>
      <c r="H845" t="s">
        <v>24</v>
      </c>
      <c r="I845" t="s">
        <v>26</v>
      </c>
      <c r="J845" t="s">
        <v>351</v>
      </c>
      <c r="K845" t="s">
        <v>350</v>
      </c>
      <c r="L845" t="s">
        <v>29</v>
      </c>
      <c r="M845" t="s">
        <v>374</v>
      </c>
      <c r="N845" t="s">
        <v>356</v>
      </c>
      <c r="O845" t="s">
        <v>249</v>
      </c>
      <c r="P845" t="s">
        <v>152</v>
      </c>
      <c r="Q845" t="s">
        <v>74</v>
      </c>
      <c r="R845" t="s">
        <v>355</v>
      </c>
      <c r="S845" t="s">
        <v>548</v>
      </c>
      <c r="T845" t="s">
        <v>366</v>
      </c>
      <c r="U845" t="s">
        <v>367</v>
      </c>
      <c r="V845" t="s">
        <v>11</v>
      </c>
      <c r="AA845" t="s">
        <v>583</v>
      </c>
      <c r="AB845">
        <v>1</v>
      </c>
      <c r="AC845" t="s">
        <v>317</v>
      </c>
      <c r="AD845">
        <v>0</v>
      </c>
      <c r="AF845" t="str">
        <f t="shared" si="138"/>
        <v>NA</v>
      </c>
      <c r="AG845" t="str">
        <f t="shared" si="141"/>
        <v>NA</v>
      </c>
      <c r="AH845" t="str">
        <f t="shared" si="135"/>
        <v>NA</v>
      </c>
      <c r="AI845" t="str">
        <f t="shared" si="139"/>
        <v>NA</v>
      </c>
      <c r="AJ845">
        <f t="shared" si="136"/>
        <v>0</v>
      </c>
      <c r="AK845">
        <f t="shared" si="137"/>
        <v>0</v>
      </c>
      <c r="AL845">
        <f t="shared" si="140"/>
        <v>0</v>
      </c>
      <c r="AM845">
        <f t="shared" si="142"/>
        <v>0.10799999999999998</v>
      </c>
      <c r="AN845">
        <v>-1.7152901040217602E-2</v>
      </c>
      <c r="AO845">
        <v>143.229577680901</v>
      </c>
      <c r="AP845">
        <v>0.89200000000000002</v>
      </c>
      <c r="AQ845">
        <v>893</v>
      </c>
      <c r="AR845">
        <v>3496.78035046891</v>
      </c>
      <c r="AS845">
        <v>101021.97831910801</v>
      </c>
      <c r="AT845">
        <v>-189858.81339247999</v>
      </c>
      <c r="AU845">
        <v>201603.02508205801</v>
      </c>
      <c r="AV845">
        <v>1000</v>
      </c>
      <c r="AW845">
        <v>0.95799999999999996</v>
      </c>
      <c r="AX845">
        <v>2754.8928135261999</v>
      </c>
      <c r="AY845">
        <v>99815.667514580797</v>
      </c>
      <c r="AZ845">
        <v>-179051.77993003701</v>
      </c>
      <c r="BA845">
        <v>205612.68221440801</v>
      </c>
      <c r="BB845">
        <v>999.99999999999898</v>
      </c>
      <c r="BC845">
        <v>0.98399999999999999</v>
      </c>
    </row>
    <row r="846" spans="1:55" x14ac:dyDescent="0.25">
      <c r="A846">
        <v>18</v>
      </c>
      <c r="B846" t="s">
        <v>348</v>
      </c>
      <c r="C846">
        <v>2018</v>
      </c>
      <c r="D846" t="s">
        <v>349</v>
      </c>
      <c r="E846" s="3" t="s">
        <v>347</v>
      </c>
      <c r="F846" s="3" t="s">
        <v>346</v>
      </c>
      <c r="G846" s="1" t="s">
        <v>162</v>
      </c>
      <c r="H846" t="s">
        <v>24</v>
      </c>
      <c r="I846" t="s">
        <v>26</v>
      </c>
      <c r="J846" t="s">
        <v>351</v>
      </c>
      <c r="K846" t="s">
        <v>350</v>
      </c>
      <c r="L846" t="s">
        <v>29</v>
      </c>
      <c r="M846" t="s">
        <v>375</v>
      </c>
      <c r="N846" t="s">
        <v>356</v>
      </c>
      <c r="O846" t="s">
        <v>249</v>
      </c>
      <c r="P846" t="s">
        <v>152</v>
      </c>
      <c r="Q846" t="s">
        <v>74</v>
      </c>
      <c r="R846" t="s">
        <v>355</v>
      </c>
      <c r="S846" t="s">
        <v>548</v>
      </c>
      <c r="T846" t="s">
        <v>357</v>
      </c>
      <c r="U846" t="s">
        <v>358</v>
      </c>
      <c r="V846" t="s">
        <v>496</v>
      </c>
      <c r="AA846" t="s">
        <v>582</v>
      </c>
      <c r="AB846">
        <v>1</v>
      </c>
      <c r="AC846" t="s">
        <v>317</v>
      </c>
      <c r="AD846">
        <v>0</v>
      </c>
      <c r="AE846" t="s">
        <v>343</v>
      </c>
      <c r="AF846" t="str">
        <f t="shared" si="138"/>
        <v>NA</v>
      </c>
      <c r="AG846" t="str">
        <f t="shared" si="141"/>
        <v>NA</v>
      </c>
      <c r="AH846" t="str">
        <f t="shared" si="135"/>
        <v>NA</v>
      </c>
      <c r="AI846" t="str">
        <f t="shared" si="139"/>
        <v>NA</v>
      </c>
      <c r="AJ846">
        <f t="shared" si="136"/>
        <v>0</v>
      </c>
      <c r="AK846">
        <f t="shared" si="137"/>
        <v>0</v>
      </c>
      <c r="AL846">
        <f t="shared" si="140"/>
        <v>0</v>
      </c>
      <c r="AM846">
        <f t="shared" si="142"/>
        <v>0.10799999999999998</v>
      </c>
      <c r="AN846">
        <v>1.6854373958503501E-2</v>
      </c>
      <c r="AO846">
        <v>9.8172325964984903</v>
      </c>
      <c r="AP846">
        <v>0.89200000000000002</v>
      </c>
      <c r="AQ846">
        <v>893</v>
      </c>
      <c r="AR846">
        <v>825.06638568435199</v>
      </c>
      <c r="AS846">
        <v>97207.235739368203</v>
      </c>
      <c r="AT846">
        <v>-180762.76104819</v>
      </c>
      <c r="AU846">
        <v>185835.29195184901</v>
      </c>
      <c r="AV846">
        <v>869.49187561838096</v>
      </c>
      <c r="AW846">
        <v>0.996</v>
      </c>
      <c r="AX846">
        <v>2477.3032144638701</v>
      </c>
      <c r="AY846">
        <v>101348.183219681</v>
      </c>
      <c r="AZ846">
        <v>-189928.67290836299</v>
      </c>
      <c r="BA846">
        <v>198008.56652155999</v>
      </c>
      <c r="BB846">
        <v>1000</v>
      </c>
      <c r="BC846">
        <v>0.98799999999999999</v>
      </c>
    </row>
    <row r="847" spans="1:55" x14ac:dyDescent="0.25">
      <c r="A847">
        <v>18</v>
      </c>
      <c r="B847" t="s">
        <v>348</v>
      </c>
      <c r="C847">
        <v>2018</v>
      </c>
      <c r="D847" t="s">
        <v>349</v>
      </c>
      <c r="E847" s="3" t="s">
        <v>347</v>
      </c>
      <c r="F847" s="3" t="s">
        <v>346</v>
      </c>
      <c r="G847" s="1" t="s">
        <v>162</v>
      </c>
      <c r="H847" t="s">
        <v>24</v>
      </c>
      <c r="I847" t="s">
        <v>26</v>
      </c>
      <c r="J847" t="s">
        <v>351</v>
      </c>
      <c r="K847" t="s">
        <v>350</v>
      </c>
      <c r="L847" t="s">
        <v>29</v>
      </c>
      <c r="M847" t="s">
        <v>375</v>
      </c>
      <c r="N847" t="s">
        <v>356</v>
      </c>
      <c r="O847" t="s">
        <v>249</v>
      </c>
      <c r="P847" t="s">
        <v>152</v>
      </c>
      <c r="Q847" t="s">
        <v>74</v>
      </c>
      <c r="R847" t="s">
        <v>355</v>
      </c>
      <c r="S847" t="s">
        <v>548</v>
      </c>
      <c r="T847" t="s">
        <v>359</v>
      </c>
      <c r="U847" t="s">
        <v>360</v>
      </c>
      <c r="V847" t="s">
        <v>13</v>
      </c>
      <c r="AA847" t="s">
        <v>582</v>
      </c>
      <c r="AB847">
        <v>1</v>
      </c>
      <c r="AC847" t="s">
        <v>317</v>
      </c>
      <c r="AD847">
        <v>0</v>
      </c>
      <c r="AE847" t="s">
        <v>345</v>
      </c>
      <c r="AF847" t="str">
        <f t="shared" si="138"/>
        <v>NA</v>
      </c>
      <c r="AG847" t="str">
        <f t="shared" si="141"/>
        <v>NA</v>
      </c>
      <c r="AH847" t="str">
        <f t="shared" si="135"/>
        <v>NA</v>
      </c>
      <c r="AI847" t="str">
        <f t="shared" si="139"/>
        <v>NA</v>
      </c>
      <c r="AJ847">
        <f t="shared" si="136"/>
        <v>0</v>
      </c>
      <c r="AK847">
        <f t="shared" si="137"/>
        <v>0</v>
      </c>
      <c r="AL847">
        <f t="shared" si="140"/>
        <v>0</v>
      </c>
      <c r="AM847">
        <f t="shared" si="142"/>
        <v>0.11399999999999999</v>
      </c>
      <c r="AN847">
        <v>1.2668894386865301E-4</v>
      </c>
      <c r="AO847">
        <v>17.173639391028502</v>
      </c>
      <c r="AP847">
        <v>0.88600000000000001</v>
      </c>
      <c r="AQ847">
        <v>893</v>
      </c>
      <c r="AR847">
        <v>2286.1950065368601</v>
      </c>
      <c r="AS847">
        <v>96827.162440248605</v>
      </c>
      <c r="AT847">
        <v>-183393.54799164401</v>
      </c>
      <c r="AU847">
        <v>198217.80800609701</v>
      </c>
      <c r="AV847">
        <v>1000</v>
      </c>
      <c r="AW847">
        <v>0.95799999999999996</v>
      </c>
      <c r="AX847">
        <v>-3322.5867945822802</v>
      </c>
      <c r="AY847">
        <v>100224.25987548</v>
      </c>
      <c r="AZ847">
        <v>-197083.45586030299</v>
      </c>
      <c r="BA847">
        <v>195627.88264137399</v>
      </c>
      <c r="BB847">
        <v>999.99999999999898</v>
      </c>
      <c r="BC847">
        <v>0.97</v>
      </c>
    </row>
    <row r="848" spans="1:55" x14ac:dyDescent="0.25">
      <c r="A848">
        <v>18</v>
      </c>
      <c r="B848" t="s">
        <v>348</v>
      </c>
      <c r="C848">
        <v>2018</v>
      </c>
      <c r="D848" t="s">
        <v>349</v>
      </c>
      <c r="E848" s="3" t="s">
        <v>347</v>
      </c>
      <c r="F848" s="3" t="s">
        <v>346</v>
      </c>
      <c r="G848" s="1" t="s">
        <v>162</v>
      </c>
      <c r="H848" t="s">
        <v>24</v>
      </c>
      <c r="I848" t="s">
        <v>26</v>
      </c>
      <c r="J848" t="s">
        <v>351</v>
      </c>
      <c r="K848" t="s">
        <v>350</v>
      </c>
      <c r="L848" t="s">
        <v>29</v>
      </c>
      <c r="M848" t="s">
        <v>375</v>
      </c>
      <c r="N848" t="s">
        <v>356</v>
      </c>
      <c r="O848" t="s">
        <v>249</v>
      </c>
      <c r="P848" t="s">
        <v>152</v>
      </c>
      <c r="Q848" t="s">
        <v>74</v>
      </c>
      <c r="R848" t="s">
        <v>355</v>
      </c>
      <c r="S848" t="s">
        <v>548</v>
      </c>
      <c r="T848" t="s">
        <v>361</v>
      </c>
      <c r="U848" t="s">
        <v>362</v>
      </c>
      <c r="V848" t="s">
        <v>11</v>
      </c>
      <c r="AA848" t="s">
        <v>583</v>
      </c>
      <c r="AB848">
        <v>1</v>
      </c>
      <c r="AC848" t="s">
        <v>317</v>
      </c>
      <c r="AD848">
        <v>0</v>
      </c>
      <c r="AF848" t="str">
        <f t="shared" si="138"/>
        <v>NA</v>
      </c>
      <c r="AG848" t="str">
        <f t="shared" si="141"/>
        <v>NA</v>
      </c>
      <c r="AH848" t="str">
        <f t="shared" si="135"/>
        <v>NA</v>
      </c>
      <c r="AI848" t="str">
        <f t="shared" si="139"/>
        <v>NA</v>
      </c>
      <c r="AJ848">
        <f t="shared" si="136"/>
        <v>0</v>
      </c>
      <c r="AK848">
        <f t="shared" si="137"/>
        <v>0</v>
      </c>
      <c r="AL848">
        <f t="shared" si="140"/>
        <v>0</v>
      </c>
      <c r="AM848">
        <f t="shared" si="142"/>
        <v>9.8999999999999977E-2</v>
      </c>
      <c r="AN848">
        <v>2.54669765544931E-2</v>
      </c>
      <c r="AO848">
        <v>5.8264260229124796</v>
      </c>
      <c r="AP848">
        <v>0.90100000000000002</v>
      </c>
      <c r="AQ848">
        <v>893</v>
      </c>
      <c r="AR848">
        <v>-4209.55289642353</v>
      </c>
      <c r="AS848">
        <v>100078.27099580001</v>
      </c>
      <c r="AT848">
        <v>-190167.78836731199</v>
      </c>
      <c r="AU848">
        <v>182156.73585838801</v>
      </c>
      <c r="AV848">
        <v>778.05339736946098</v>
      </c>
      <c r="AW848">
        <v>0.97799999999999998</v>
      </c>
      <c r="AX848">
        <v>-4.8883050446245999</v>
      </c>
      <c r="AY848">
        <v>104427.05944270401</v>
      </c>
      <c r="AZ848">
        <v>-209436.77512711301</v>
      </c>
      <c r="BA848">
        <v>194798.20149616801</v>
      </c>
      <c r="BB848">
        <v>1000</v>
      </c>
      <c r="BC848">
        <v>0.98799999999999999</v>
      </c>
    </row>
    <row r="849" spans="1:55" x14ac:dyDescent="0.25">
      <c r="A849">
        <v>18</v>
      </c>
      <c r="B849" t="s">
        <v>348</v>
      </c>
      <c r="C849">
        <v>2018</v>
      </c>
      <c r="D849" t="s">
        <v>349</v>
      </c>
      <c r="E849" s="3" t="s">
        <v>347</v>
      </c>
      <c r="F849" s="3" t="s">
        <v>346</v>
      </c>
      <c r="G849" s="1" t="s">
        <v>162</v>
      </c>
      <c r="H849" t="s">
        <v>24</v>
      </c>
      <c r="I849" t="s">
        <v>26</v>
      </c>
      <c r="J849" t="s">
        <v>351</v>
      </c>
      <c r="K849" t="s">
        <v>350</v>
      </c>
      <c r="L849" t="s">
        <v>29</v>
      </c>
      <c r="M849" t="s">
        <v>375</v>
      </c>
      <c r="N849" t="s">
        <v>356</v>
      </c>
      <c r="O849" t="s">
        <v>249</v>
      </c>
      <c r="P849" t="s">
        <v>152</v>
      </c>
      <c r="Q849" t="s">
        <v>74</v>
      </c>
      <c r="R849" t="s">
        <v>355</v>
      </c>
      <c r="S849" t="s">
        <v>548</v>
      </c>
      <c r="T849" t="s">
        <v>363</v>
      </c>
      <c r="U849" t="s">
        <v>364</v>
      </c>
      <c r="V849" t="s">
        <v>11</v>
      </c>
      <c r="AA849" t="s">
        <v>583</v>
      </c>
      <c r="AB849">
        <v>1</v>
      </c>
      <c r="AC849" t="s">
        <v>317</v>
      </c>
      <c r="AD849">
        <v>0</v>
      </c>
      <c r="AF849" t="str">
        <f t="shared" si="138"/>
        <v>NA</v>
      </c>
      <c r="AG849" t="str">
        <f t="shared" si="141"/>
        <v>NA</v>
      </c>
      <c r="AH849" t="str">
        <f t="shared" si="135"/>
        <v>NA</v>
      </c>
      <c r="AI849" t="str">
        <f t="shared" si="139"/>
        <v>NA</v>
      </c>
      <c r="AJ849">
        <f t="shared" si="136"/>
        <v>0</v>
      </c>
      <c r="AK849">
        <f t="shared" si="137"/>
        <v>0</v>
      </c>
      <c r="AL849">
        <f t="shared" si="140"/>
        <v>0</v>
      </c>
      <c r="AM849">
        <f t="shared" si="142"/>
        <v>9.2999999999999972E-2</v>
      </c>
      <c r="AN849">
        <v>-3.4921719652118002E-2</v>
      </c>
      <c r="AO849">
        <v>18.6630797302501</v>
      </c>
      <c r="AP849">
        <v>0.90700000000000003</v>
      </c>
      <c r="AQ849">
        <v>893</v>
      </c>
      <c r="AR849">
        <v>2760.63344804912</v>
      </c>
      <c r="AS849">
        <v>98250.680318624101</v>
      </c>
      <c r="AT849">
        <v>-176900.60203774</v>
      </c>
      <c r="AU849">
        <v>204130.451327605</v>
      </c>
      <c r="AV849">
        <v>1000</v>
      </c>
      <c r="AW849">
        <v>0.99399999999999999</v>
      </c>
      <c r="AX849">
        <v>3633.1043458816198</v>
      </c>
      <c r="AY849">
        <v>95920.636293136806</v>
      </c>
      <c r="AZ849">
        <v>-182336.71189004299</v>
      </c>
      <c r="BA849">
        <v>182338.08111276099</v>
      </c>
      <c r="BB849">
        <v>999.99999999999898</v>
      </c>
      <c r="BC849">
        <v>0.99399999999999999</v>
      </c>
    </row>
    <row r="850" spans="1:55" x14ac:dyDescent="0.25">
      <c r="A850">
        <v>18</v>
      </c>
      <c r="B850" t="s">
        <v>348</v>
      </c>
      <c r="C850">
        <v>2018</v>
      </c>
      <c r="D850" t="s">
        <v>349</v>
      </c>
      <c r="E850" s="3" t="s">
        <v>347</v>
      </c>
      <c r="F850" s="3" t="s">
        <v>346</v>
      </c>
      <c r="G850" s="1" t="s">
        <v>162</v>
      </c>
      <c r="H850" t="s">
        <v>24</v>
      </c>
      <c r="I850" t="s">
        <v>26</v>
      </c>
      <c r="J850" t="s">
        <v>351</v>
      </c>
      <c r="K850" t="s">
        <v>350</v>
      </c>
      <c r="L850" t="s">
        <v>29</v>
      </c>
      <c r="M850" t="s">
        <v>375</v>
      </c>
      <c r="N850" t="s">
        <v>356</v>
      </c>
      <c r="O850" t="s">
        <v>249</v>
      </c>
      <c r="P850" t="s">
        <v>152</v>
      </c>
      <c r="Q850" t="s">
        <v>74</v>
      </c>
      <c r="R850" t="s">
        <v>355</v>
      </c>
      <c r="S850" t="s">
        <v>548</v>
      </c>
      <c r="T850" t="s">
        <v>116</v>
      </c>
      <c r="U850" t="s">
        <v>365</v>
      </c>
      <c r="V850" t="s">
        <v>11</v>
      </c>
      <c r="AA850" t="s">
        <v>583</v>
      </c>
      <c r="AB850">
        <v>1</v>
      </c>
      <c r="AC850" t="s">
        <v>317</v>
      </c>
      <c r="AD850">
        <v>0</v>
      </c>
      <c r="AF850" t="str">
        <f t="shared" si="138"/>
        <v>NA</v>
      </c>
      <c r="AG850" t="str">
        <f t="shared" si="141"/>
        <v>NA</v>
      </c>
      <c r="AH850" t="str">
        <f t="shared" si="135"/>
        <v>NA</v>
      </c>
      <c r="AI850" t="str">
        <f t="shared" si="139"/>
        <v>NA</v>
      </c>
      <c r="AJ850">
        <f t="shared" si="136"/>
        <v>0</v>
      </c>
      <c r="AK850">
        <f t="shared" si="137"/>
        <v>0</v>
      </c>
      <c r="AL850">
        <f t="shared" si="140"/>
        <v>0</v>
      </c>
      <c r="AM850">
        <f t="shared" si="142"/>
        <v>9.7999999999999976E-2</v>
      </c>
      <c r="AN850">
        <v>1.93211099199193E-2</v>
      </c>
      <c r="AO850">
        <v>71.6392812119756</v>
      </c>
      <c r="AP850">
        <v>0.90200000000000002</v>
      </c>
      <c r="AQ850">
        <v>893</v>
      </c>
      <c r="AR850">
        <v>1707.4919476861401</v>
      </c>
      <c r="AS850">
        <v>101048.316342883</v>
      </c>
      <c r="AT850">
        <v>-178967.171039029</v>
      </c>
      <c r="AU850">
        <v>206619.63513473101</v>
      </c>
      <c r="AV850">
        <v>1000</v>
      </c>
      <c r="AW850">
        <v>0.99</v>
      </c>
      <c r="AX850">
        <v>-3963.19510382934</v>
      </c>
      <c r="AY850">
        <v>102068.34071957901</v>
      </c>
      <c r="AZ850">
        <v>-227500.15166624801</v>
      </c>
      <c r="BA850">
        <v>177426.66818335201</v>
      </c>
      <c r="BB850">
        <v>766.03390933150501</v>
      </c>
      <c r="BC850">
        <v>0.96599999999999997</v>
      </c>
    </row>
    <row r="851" spans="1:55" x14ac:dyDescent="0.25">
      <c r="A851">
        <v>18</v>
      </c>
      <c r="B851" t="s">
        <v>348</v>
      </c>
      <c r="C851">
        <v>2018</v>
      </c>
      <c r="D851" t="s">
        <v>349</v>
      </c>
      <c r="E851" s="3" t="s">
        <v>347</v>
      </c>
      <c r="F851" s="3" t="s">
        <v>346</v>
      </c>
      <c r="G851" s="1" t="s">
        <v>162</v>
      </c>
      <c r="H851" t="s">
        <v>24</v>
      </c>
      <c r="I851" t="s">
        <v>26</v>
      </c>
      <c r="J851" t="s">
        <v>351</v>
      </c>
      <c r="K851" t="s">
        <v>350</v>
      </c>
      <c r="L851" t="s">
        <v>29</v>
      </c>
      <c r="M851" t="s">
        <v>375</v>
      </c>
      <c r="N851" t="s">
        <v>356</v>
      </c>
      <c r="O851" t="s">
        <v>249</v>
      </c>
      <c r="P851" t="s">
        <v>152</v>
      </c>
      <c r="Q851" t="s">
        <v>74</v>
      </c>
      <c r="R851" t="s">
        <v>355</v>
      </c>
      <c r="S851" t="s">
        <v>548</v>
      </c>
      <c r="T851" t="s">
        <v>366</v>
      </c>
      <c r="U851" t="s">
        <v>367</v>
      </c>
      <c r="V851" t="s">
        <v>11</v>
      </c>
      <c r="AA851" t="s">
        <v>583</v>
      </c>
      <c r="AB851">
        <v>1</v>
      </c>
      <c r="AC851" t="s">
        <v>317</v>
      </c>
      <c r="AD851">
        <v>0</v>
      </c>
      <c r="AF851" t="str">
        <f t="shared" si="138"/>
        <v>NA</v>
      </c>
      <c r="AG851" t="str">
        <f t="shared" si="141"/>
        <v>NA</v>
      </c>
      <c r="AH851" t="str">
        <f t="shared" si="135"/>
        <v>NA</v>
      </c>
      <c r="AI851" t="str">
        <f t="shared" si="139"/>
        <v>NA</v>
      </c>
      <c r="AJ851">
        <f t="shared" si="136"/>
        <v>0</v>
      </c>
      <c r="AK851">
        <f t="shared" si="137"/>
        <v>0</v>
      </c>
      <c r="AL851">
        <f t="shared" si="140"/>
        <v>0</v>
      </c>
      <c r="AM851">
        <f t="shared" si="142"/>
        <v>0.10199999999999998</v>
      </c>
      <c r="AN851">
        <v>-8.8296983130492293E-3</v>
      </c>
      <c r="AO851">
        <v>8.96579573195989</v>
      </c>
      <c r="AP851">
        <v>0.89800000000000002</v>
      </c>
      <c r="AQ851">
        <v>893</v>
      </c>
      <c r="AR851">
        <v>2508.66880945208</v>
      </c>
      <c r="AS851">
        <v>100308.740637112</v>
      </c>
      <c r="AT851">
        <v>-203737.28796433599</v>
      </c>
      <c r="AU851">
        <v>181685.32003359401</v>
      </c>
      <c r="AV851">
        <v>1000</v>
      </c>
      <c r="AW851">
        <v>0.96599999999999997</v>
      </c>
      <c r="AX851">
        <v>5622.5577632656496</v>
      </c>
      <c r="AY851">
        <v>101490.50569083101</v>
      </c>
      <c r="AZ851">
        <v>-187947.56870389101</v>
      </c>
      <c r="BA851">
        <v>204797.04655610301</v>
      </c>
      <c r="BB851">
        <v>1000</v>
      </c>
      <c r="BC851">
        <v>0.95599999999999996</v>
      </c>
    </row>
    <row r="852" spans="1:55" x14ac:dyDescent="0.25">
      <c r="A852">
        <v>19</v>
      </c>
      <c r="B852" t="s">
        <v>385</v>
      </c>
      <c r="C852">
        <v>2018</v>
      </c>
      <c r="D852" t="s">
        <v>384</v>
      </c>
      <c r="E852" s="3" t="s">
        <v>378</v>
      </c>
      <c r="F852" s="3" t="s">
        <v>377</v>
      </c>
      <c r="G852" s="1" t="s">
        <v>162</v>
      </c>
      <c r="H852" t="s">
        <v>24</v>
      </c>
      <c r="I852" t="s">
        <v>26</v>
      </c>
      <c r="J852" t="s">
        <v>22</v>
      </c>
      <c r="K852" t="s">
        <v>379</v>
      </c>
      <c r="L852" t="s">
        <v>29</v>
      </c>
      <c r="M852" t="s">
        <v>390</v>
      </c>
      <c r="N852" t="s">
        <v>391</v>
      </c>
      <c r="P852" t="s">
        <v>230</v>
      </c>
      <c r="Q852" t="s">
        <v>387</v>
      </c>
      <c r="R852" t="s">
        <v>387</v>
      </c>
      <c r="S852" t="s">
        <v>548</v>
      </c>
      <c r="T852" t="s">
        <v>412</v>
      </c>
      <c r="U852" t="s">
        <v>397</v>
      </c>
      <c r="V852" t="s">
        <v>11</v>
      </c>
      <c r="W852" t="s">
        <v>389</v>
      </c>
      <c r="AA852" t="s">
        <v>592</v>
      </c>
      <c r="AB852">
        <v>1</v>
      </c>
      <c r="AC852" t="s">
        <v>317</v>
      </c>
      <c r="AD852">
        <v>0</v>
      </c>
      <c r="AF852" t="str">
        <f t="shared" si="138"/>
        <v>NA</v>
      </c>
      <c r="AG852" t="str">
        <f t="shared" si="141"/>
        <v>NA</v>
      </c>
      <c r="AH852" t="str">
        <f t="shared" si="135"/>
        <v>NA</v>
      </c>
      <c r="AI852" t="str">
        <f t="shared" si="139"/>
        <v>NA</v>
      </c>
      <c r="AJ852">
        <f t="shared" si="136"/>
        <v>0</v>
      </c>
      <c r="AK852">
        <f t="shared" si="137"/>
        <v>0</v>
      </c>
      <c r="AL852">
        <f t="shared" si="140"/>
        <v>0</v>
      </c>
      <c r="AM852">
        <f t="shared" si="142"/>
        <v>0.10899999999999999</v>
      </c>
      <c r="AN852">
        <v>2.9638268654919E-2</v>
      </c>
      <c r="AO852">
        <v>21.206260614064</v>
      </c>
      <c r="AP852">
        <v>0.89100000000000001</v>
      </c>
      <c r="AQ852">
        <v>399</v>
      </c>
      <c r="AR852">
        <v>-21960.757736851399</v>
      </c>
      <c r="AS852">
        <v>94094.920844129301</v>
      </c>
      <c r="AT852">
        <v>-203439.153081975</v>
      </c>
      <c r="AU852">
        <v>160930.31112402299</v>
      </c>
      <c r="AV852">
        <v>870.61969354602104</v>
      </c>
      <c r="AW852">
        <v>0.82</v>
      </c>
      <c r="AX852">
        <v>-4403.1941082838302</v>
      </c>
      <c r="AY852">
        <v>86493.928229156605</v>
      </c>
      <c r="AZ852">
        <v>-165102.23463661899</v>
      </c>
      <c r="BA852">
        <v>178791.998693906</v>
      </c>
      <c r="BB852">
        <v>999.99999999999898</v>
      </c>
      <c r="BC852">
        <v>0.99399999999999999</v>
      </c>
    </row>
    <row r="853" spans="1:55" x14ac:dyDescent="0.25">
      <c r="A853">
        <v>19</v>
      </c>
      <c r="B853" t="s">
        <v>385</v>
      </c>
      <c r="C853">
        <v>2018</v>
      </c>
      <c r="D853" t="s">
        <v>384</v>
      </c>
      <c r="E853" s="3" t="s">
        <v>378</v>
      </c>
      <c r="F853" s="3" t="s">
        <v>377</v>
      </c>
      <c r="G853" s="1" t="s">
        <v>162</v>
      </c>
      <c r="H853" t="s">
        <v>24</v>
      </c>
      <c r="I853" t="s">
        <v>26</v>
      </c>
      <c r="J853" t="s">
        <v>22</v>
      </c>
      <c r="K853" t="s">
        <v>379</v>
      </c>
      <c r="L853" t="s">
        <v>29</v>
      </c>
      <c r="M853" t="s">
        <v>390</v>
      </c>
      <c r="N853" t="s">
        <v>391</v>
      </c>
      <c r="P853" t="s">
        <v>230</v>
      </c>
      <c r="Q853" t="s">
        <v>387</v>
      </c>
      <c r="R853" t="s">
        <v>387</v>
      </c>
      <c r="S853" t="s">
        <v>548</v>
      </c>
      <c r="T853" t="s">
        <v>381</v>
      </c>
      <c r="U853" t="s">
        <v>398</v>
      </c>
      <c r="V853" t="s">
        <v>496</v>
      </c>
      <c r="W853" t="s">
        <v>389</v>
      </c>
      <c r="AA853" t="s">
        <v>592</v>
      </c>
      <c r="AB853">
        <v>1</v>
      </c>
      <c r="AC853" t="s">
        <v>317</v>
      </c>
      <c r="AD853">
        <v>0</v>
      </c>
      <c r="AF853" t="str">
        <f t="shared" si="138"/>
        <v>NA</v>
      </c>
      <c r="AG853" t="str">
        <f t="shared" si="141"/>
        <v>NA</v>
      </c>
      <c r="AH853" t="str">
        <f t="shared" si="135"/>
        <v>NA</v>
      </c>
      <c r="AI853" t="str">
        <f t="shared" si="139"/>
        <v>NA</v>
      </c>
      <c r="AJ853">
        <f t="shared" si="136"/>
        <v>0</v>
      </c>
      <c r="AK853">
        <f t="shared" si="137"/>
        <v>0</v>
      </c>
      <c r="AL853">
        <f t="shared" si="140"/>
        <v>0</v>
      </c>
      <c r="AM853">
        <f t="shared" si="142"/>
        <v>0.10599999999999998</v>
      </c>
      <c r="AN853" s="7">
        <v>-6.6584043858008003E-5</v>
      </c>
      <c r="AO853">
        <v>44.813929700601101</v>
      </c>
      <c r="AP853">
        <v>0.89400000000000002</v>
      </c>
      <c r="AQ853">
        <v>399</v>
      </c>
      <c r="AR853">
        <v>-4151.0493875820102</v>
      </c>
      <c r="AS853">
        <v>96213.647793444296</v>
      </c>
      <c r="AT853">
        <v>-195918.24545846699</v>
      </c>
      <c r="AU853">
        <v>184393.116039794</v>
      </c>
      <c r="AV853">
        <v>977.19397974770197</v>
      </c>
      <c r="AW853">
        <v>0.94399999999999995</v>
      </c>
      <c r="AX853">
        <v>11155.8800121352</v>
      </c>
      <c r="AY853">
        <v>87279.0470433546</v>
      </c>
      <c r="AZ853">
        <v>-149759.192506825</v>
      </c>
      <c r="BA853">
        <v>185295.242391637</v>
      </c>
      <c r="BB853">
        <v>660.19695593844096</v>
      </c>
      <c r="BC853">
        <v>0.86399999999999999</v>
      </c>
    </row>
    <row r="854" spans="1:55" x14ac:dyDescent="0.25">
      <c r="A854">
        <v>19</v>
      </c>
      <c r="B854" t="s">
        <v>385</v>
      </c>
      <c r="C854">
        <v>2018</v>
      </c>
      <c r="D854" t="s">
        <v>384</v>
      </c>
      <c r="E854" s="3" t="s">
        <v>378</v>
      </c>
      <c r="F854" s="3" t="s">
        <v>377</v>
      </c>
      <c r="G854" s="1" t="s">
        <v>162</v>
      </c>
      <c r="H854" t="s">
        <v>24</v>
      </c>
      <c r="I854" t="s">
        <v>26</v>
      </c>
      <c r="J854" t="s">
        <v>22</v>
      </c>
      <c r="K854" t="s">
        <v>379</v>
      </c>
      <c r="L854" t="s">
        <v>29</v>
      </c>
      <c r="M854" t="s">
        <v>390</v>
      </c>
      <c r="N854" t="s">
        <v>391</v>
      </c>
      <c r="P854" t="s">
        <v>230</v>
      </c>
      <c r="Q854" t="s">
        <v>387</v>
      </c>
      <c r="R854" t="s">
        <v>387</v>
      </c>
      <c r="S854" t="s">
        <v>548</v>
      </c>
      <c r="T854" t="s">
        <v>399</v>
      </c>
      <c r="U854" t="s">
        <v>400</v>
      </c>
      <c r="V854" t="s">
        <v>11</v>
      </c>
      <c r="W854" t="s">
        <v>389</v>
      </c>
      <c r="AA854" t="s">
        <v>592</v>
      </c>
      <c r="AB854">
        <v>1</v>
      </c>
      <c r="AC854" t="s">
        <v>317</v>
      </c>
      <c r="AD854">
        <v>0</v>
      </c>
      <c r="AF854" t="str">
        <f t="shared" si="138"/>
        <v>NA</v>
      </c>
      <c r="AG854" t="str">
        <f t="shared" si="141"/>
        <v>NA</v>
      </c>
      <c r="AH854" t="str">
        <f t="shared" si="135"/>
        <v>NA</v>
      </c>
      <c r="AI854" t="str">
        <f t="shared" si="139"/>
        <v>NA</v>
      </c>
      <c r="AJ854">
        <f t="shared" si="136"/>
        <v>0</v>
      </c>
      <c r="AK854">
        <f t="shared" si="137"/>
        <v>0</v>
      </c>
      <c r="AL854">
        <f t="shared" si="140"/>
        <v>0</v>
      </c>
      <c r="AM854">
        <f t="shared" si="142"/>
        <v>0.11099999999999999</v>
      </c>
      <c r="AN854">
        <v>6.2405371583270898E-2</v>
      </c>
      <c r="AO854">
        <v>6.4317542729691102</v>
      </c>
      <c r="AP854">
        <v>0.88900000000000001</v>
      </c>
      <c r="AQ854">
        <v>399</v>
      </c>
      <c r="AR854">
        <v>43915.131124964399</v>
      </c>
      <c r="AS854">
        <v>93485.251246175001</v>
      </c>
      <c r="AT854">
        <v>-140221.43336203499</v>
      </c>
      <c r="AU854">
        <v>229343.11242134401</v>
      </c>
      <c r="AV854">
        <v>429.45774709992401</v>
      </c>
      <c r="AW854">
        <v>0.65</v>
      </c>
      <c r="AX854">
        <v>-24471.330815788398</v>
      </c>
      <c r="AY854">
        <v>87021.637797508505</v>
      </c>
      <c r="AZ854">
        <v>-193737.061159178</v>
      </c>
      <c r="BA854">
        <v>159119.02288480999</v>
      </c>
      <c r="BB854">
        <v>999.99999999999898</v>
      </c>
      <c r="BC854">
        <v>0.76600000000000001</v>
      </c>
    </row>
    <row r="855" spans="1:55" x14ac:dyDescent="0.25">
      <c r="A855">
        <v>19</v>
      </c>
      <c r="B855" t="s">
        <v>385</v>
      </c>
      <c r="C855">
        <v>2018</v>
      </c>
      <c r="D855" t="s">
        <v>384</v>
      </c>
      <c r="E855" s="3" t="s">
        <v>378</v>
      </c>
      <c r="F855" s="3" t="s">
        <v>377</v>
      </c>
      <c r="G855" s="1" t="s">
        <v>162</v>
      </c>
      <c r="H855" t="s">
        <v>24</v>
      </c>
      <c r="I855" t="s">
        <v>26</v>
      </c>
      <c r="J855" t="s">
        <v>22</v>
      </c>
      <c r="K855" t="s">
        <v>379</v>
      </c>
      <c r="L855" t="s">
        <v>29</v>
      </c>
      <c r="M855" t="s">
        <v>390</v>
      </c>
      <c r="N855" t="s">
        <v>391</v>
      </c>
      <c r="P855" t="s">
        <v>230</v>
      </c>
      <c r="Q855" t="s">
        <v>387</v>
      </c>
      <c r="R855" t="s">
        <v>387</v>
      </c>
      <c r="S855" t="s">
        <v>548</v>
      </c>
      <c r="T855" t="s">
        <v>366</v>
      </c>
      <c r="U855" t="s">
        <v>401</v>
      </c>
      <c r="V855" t="s">
        <v>11</v>
      </c>
      <c r="W855" t="s">
        <v>389</v>
      </c>
      <c r="AA855" t="s">
        <v>592</v>
      </c>
      <c r="AB855">
        <v>1</v>
      </c>
      <c r="AC855" t="s">
        <v>317</v>
      </c>
      <c r="AD855">
        <v>0</v>
      </c>
      <c r="AF855" t="str">
        <f t="shared" si="138"/>
        <v>NA</v>
      </c>
      <c r="AG855" t="str">
        <f t="shared" si="141"/>
        <v>NA</v>
      </c>
      <c r="AH855" t="str">
        <f t="shared" ref="AH855:AH924" si="143">IF(AF855="NA","NA",IF(AF855="MISSING DATA","NA",IF(OR(AF855="positive directional",AF855="negative directional"),AR855,2*AX855)))</f>
        <v>NA</v>
      </c>
      <c r="AI855" t="str">
        <f t="shared" si="139"/>
        <v>NA</v>
      </c>
      <c r="AJ855">
        <f t="shared" ref="AJ855:AJ924" si="144">IF(AW855&lt;0.05,1,0)</f>
        <v>0</v>
      </c>
      <c r="AK855">
        <f t="shared" ref="AK855:AK924" si="145">IF(BC855&lt;0.05,1,0)</f>
        <v>0</v>
      </c>
      <c r="AL855">
        <f t="shared" si="140"/>
        <v>0</v>
      </c>
      <c r="AM855">
        <f t="shared" si="142"/>
        <v>7.999999999999996E-2</v>
      </c>
      <c r="AN855">
        <v>7.8639064416517704E-2</v>
      </c>
      <c r="AO855">
        <v>12.400567531000799</v>
      </c>
      <c r="AP855">
        <v>0.92</v>
      </c>
      <c r="AQ855">
        <v>399</v>
      </c>
      <c r="AR855">
        <v>23417.269418243901</v>
      </c>
      <c r="AS855">
        <v>97786.7892178568</v>
      </c>
      <c r="AT855">
        <v>-162593.578838769</v>
      </c>
      <c r="AU855">
        <v>224044.59637762699</v>
      </c>
      <c r="AV855">
        <v>1025.0400193836599</v>
      </c>
      <c r="AW855">
        <v>0.81799999999999995</v>
      </c>
      <c r="AX855">
        <v>-57196.958366303203</v>
      </c>
      <c r="AY855">
        <v>89962.241135609598</v>
      </c>
      <c r="AZ855">
        <v>-215873.07402738201</v>
      </c>
      <c r="BA855">
        <v>137697.826137094</v>
      </c>
      <c r="BB855">
        <v>335.80485142152497</v>
      </c>
      <c r="BC855">
        <v>0.50600000000000001</v>
      </c>
    </row>
    <row r="856" spans="1:55" x14ac:dyDescent="0.25">
      <c r="A856">
        <v>19</v>
      </c>
      <c r="B856" t="s">
        <v>385</v>
      </c>
      <c r="C856">
        <v>2018</v>
      </c>
      <c r="D856" t="s">
        <v>384</v>
      </c>
      <c r="E856" s="3" t="s">
        <v>378</v>
      </c>
      <c r="F856" s="3" t="s">
        <v>377</v>
      </c>
      <c r="G856" s="1" t="s">
        <v>162</v>
      </c>
      <c r="H856" t="s">
        <v>24</v>
      </c>
      <c r="I856" t="s">
        <v>26</v>
      </c>
      <c r="J856" t="s">
        <v>22</v>
      </c>
      <c r="K856" t="s">
        <v>379</v>
      </c>
      <c r="L856" t="s">
        <v>29</v>
      </c>
      <c r="M856" t="s">
        <v>390</v>
      </c>
      <c r="N856" t="s">
        <v>391</v>
      </c>
      <c r="P856" t="s">
        <v>230</v>
      </c>
      <c r="Q856" t="s">
        <v>387</v>
      </c>
      <c r="R856" t="s">
        <v>387</v>
      </c>
      <c r="S856" t="s">
        <v>548</v>
      </c>
      <c r="T856" t="s">
        <v>382</v>
      </c>
      <c r="U856" t="s">
        <v>395</v>
      </c>
      <c r="V856" t="s">
        <v>13</v>
      </c>
      <c r="W856" t="s">
        <v>389</v>
      </c>
      <c r="AA856" t="s">
        <v>593</v>
      </c>
      <c r="AB856">
        <v>1</v>
      </c>
      <c r="AC856" t="s">
        <v>317</v>
      </c>
      <c r="AD856">
        <v>0</v>
      </c>
      <c r="AF856" t="str">
        <f t="shared" si="138"/>
        <v>NA</v>
      </c>
      <c r="AG856" t="str">
        <f t="shared" si="141"/>
        <v>NA</v>
      </c>
      <c r="AH856" t="str">
        <f t="shared" si="143"/>
        <v>NA</v>
      </c>
      <c r="AI856" t="str">
        <f t="shared" si="139"/>
        <v>NA</v>
      </c>
      <c r="AJ856">
        <f t="shared" si="144"/>
        <v>0</v>
      </c>
      <c r="AK856">
        <f t="shared" si="145"/>
        <v>0</v>
      </c>
      <c r="AL856">
        <f t="shared" si="140"/>
        <v>0</v>
      </c>
      <c r="AM856">
        <f t="shared" si="142"/>
        <v>0.10699999999999998</v>
      </c>
      <c r="AN856">
        <v>9.6486489336561308E-3</v>
      </c>
      <c r="AO856">
        <v>6.4532553877199499</v>
      </c>
      <c r="AP856">
        <v>0.89300000000000002</v>
      </c>
      <c r="AQ856">
        <v>399</v>
      </c>
      <c r="AR856">
        <v>-27702.152090632801</v>
      </c>
      <c r="AS856">
        <v>95563.531060570196</v>
      </c>
      <c r="AT856">
        <v>-204558.642621632</v>
      </c>
      <c r="AU856">
        <v>172480.090304579</v>
      </c>
      <c r="AV856">
        <v>435.75768302352401</v>
      </c>
      <c r="AW856">
        <v>0.76600000000000001</v>
      </c>
      <c r="AX856">
        <v>4075.65340011239</v>
      </c>
      <c r="AY856">
        <v>85889.075454310703</v>
      </c>
      <c r="AZ856">
        <v>-167303.70068405999</v>
      </c>
      <c r="BA856">
        <v>183136.54536854499</v>
      </c>
      <c r="BB856">
        <v>999.99999999999898</v>
      </c>
      <c r="BC856">
        <v>0.94799999999999995</v>
      </c>
    </row>
    <row r="857" spans="1:55" x14ac:dyDescent="0.25">
      <c r="A857">
        <v>19</v>
      </c>
      <c r="B857" t="s">
        <v>385</v>
      </c>
      <c r="C857">
        <v>2018</v>
      </c>
      <c r="D857" t="s">
        <v>384</v>
      </c>
      <c r="E857" s="3" t="s">
        <v>378</v>
      </c>
      <c r="F857" s="3" t="s">
        <v>377</v>
      </c>
      <c r="G857" s="1" t="s">
        <v>162</v>
      </c>
      <c r="H857" t="s">
        <v>24</v>
      </c>
      <c r="I857" t="s">
        <v>26</v>
      </c>
      <c r="J857" t="s">
        <v>22</v>
      </c>
      <c r="K857" t="s">
        <v>379</v>
      </c>
      <c r="L857" t="s">
        <v>29</v>
      </c>
      <c r="M857" t="s">
        <v>390</v>
      </c>
      <c r="N857" t="s">
        <v>391</v>
      </c>
      <c r="P857" t="s">
        <v>230</v>
      </c>
      <c r="Q857" t="s">
        <v>387</v>
      </c>
      <c r="R857" t="s">
        <v>387</v>
      </c>
      <c r="S857" t="s">
        <v>548</v>
      </c>
      <c r="T857" t="s">
        <v>383</v>
      </c>
      <c r="U857" t="s">
        <v>396</v>
      </c>
      <c r="V857" t="s">
        <v>13</v>
      </c>
      <c r="W857" t="s">
        <v>389</v>
      </c>
      <c r="AA857" t="s">
        <v>593</v>
      </c>
      <c r="AB857">
        <v>1</v>
      </c>
      <c r="AC857" t="s">
        <v>317</v>
      </c>
      <c r="AD857">
        <v>0</v>
      </c>
      <c r="AF857" t="str">
        <f t="shared" si="138"/>
        <v>NA</v>
      </c>
      <c r="AG857" t="str">
        <f t="shared" si="141"/>
        <v>NA</v>
      </c>
      <c r="AH857" t="str">
        <f t="shared" si="143"/>
        <v>NA</v>
      </c>
      <c r="AI857" t="str">
        <f t="shared" si="139"/>
        <v>NA</v>
      </c>
      <c r="AJ857">
        <f t="shared" si="144"/>
        <v>0</v>
      </c>
      <c r="AK857">
        <f t="shared" si="145"/>
        <v>0</v>
      </c>
      <c r="AL857">
        <f t="shared" si="140"/>
        <v>0</v>
      </c>
      <c r="AM857">
        <f t="shared" si="142"/>
        <v>0.12</v>
      </c>
      <c r="AN857">
        <v>1.06614727744891E-2</v>
      </c>
      <c r="AO857">
        <v>59.400231055635402</v>
      </c>
      <c r="AP857">
        <v>0.88</v>
      </c>
      <c r="AQ857">
        <v>399</v>
      </c>
      <c r="AR857">
        <v>-14817.4479900445</v>
      </c>
      <c r="AS857">
        <v>96477.705277704707</v>
      </c>
      <c r="AT857">
        <v>-193794.72911216601</v>
      </c>
      <c r="AU857">
        <v>177541.71053732201</v>
      </c>
      <c r="AV857">
        <v>1028.89774323237</v>
      </c>
      <c r="AW857">
        <v>0.876</v>
      </c>
      <c r="AX857">
        <v>-20737.1352219734</v>
      </c>
      <c r="AY857">
        <v>92911.625091107795</v>
      </c>
      <c r="AZ857">
        <v>-198397.664292904</v>
      </c>
      <c r="BA857">
        <v>157844.76238666099</v>
      </c>
      <c r="BB857">
        <v>874.16350228032297</v>
      </c>
      <c r="BC857">
        <v>0.83399999999999996</v>
      </c>
    </row>
    <row r="858" spans="1:55" x14ac:dyDescent="0.25">
      <c r="A858">
        <v>19</v>
      </c>
      <c r="B858" t="s">
        <v>385</v>
      </c>
      <c r="C858">
        <v>2018</v>
      </c>
      <c r="D858" t="s">
        <v>384</v>
      </c>
      <c r="E858" s="3" t="s">
        <v>378</v>
      </c>
      <c r="F858" s="3" t="s">
        <v>377</v>
      </c>
      <c r="G858" s="1" t="s">
        <v>162</v>
      </c>
      <c r="H858" t="s">
        <v>24</v>
      </c>
      <c r="I858" t="s">
        <v>26</v>
      </c>
      <c r="J858" t="s">
        <v>22</v>
      </c>
      <c r="K858" t="s">
        <v>379</v>
      </c>
      <c r="L858" t="s">
        <v>29</v>
      </c>
      <c r="M858" t="s">
        <v>501</v>
      </c>
      <c r="N858" t="s">
        <v>500</v>
      </c>
      <c r="P858" t="s">
        <v>152</v>
      </c>
      <c r="Q858" t="s">
        <v>594</v>
      </c>
      <c r="R858" t="s">
        <v>596</v>
      </c>
      <c r="S858" t="s">
        <v>548</v>
      </c>
      <c r="T858" t="s">
        <v>412</v>
      </c>
      <c r="U858" t="s">
        <v>397</v>
      </c>
      <c r="V858" t="s">
        <v>11</v>
      </c>
      <c r="W858" t="s">
        <v>389</v>
      </c>
      <c r="AA858" t="s">
        <v>595</v>
      </c>
      <c r="AB858">
        <v>1</v>
      </c>
      <c r="AC858" t="s">
        <v>317</v>
      </c>
      <c r="AD858">
        <v>0</v>
      </c>
      <c r="AF858" t="str">
        <f t="shared" si="138"/>
        <v>positive directional</v>
      </c>
      <c r="AG858" t="str">
        <f t="shared" si="141"/>
        <v>positive directional</v>
      </c>
      <c r="AH858">
        <f t="shared" si="143"/>
        <v>0.15938083909728201</v>
      </c>
      <c r="AI858">
        <f t="shared" si="139"/>
        <v>5.5868545405223201E-2</v>
      </c>
      <c r="AJ858">
        <f t="shared" si="144"/>
        <v>1</v>
      </c>
      <c r="AK858">
        <f t="shared" si="145"/>
        <v>0</v>
      </c>
      <c r="AL858">
        <f t="shared" si="140"/>
        <v>0</v>
      </c>
      <c r="AM858">
        <f t="shared" si="142"/>
        <v>0.13600000000000001</v>
      </c>
      <c r="AN858">
        <v>1.44728262016492</v>
      </c>
      <c r="AO858">
        <v>22.222406624139001</v>
      </c>
      <c r="AP858">
        <v>0.86399999999999999</v>
      </c>
      <c r="AQ858">
        <v>170</v>
      </c>
      <c r="AR858">
        <v>0.15938083909728201</v>
      </c>
      <c r="AS858">
        <v>5.5868545405223201E-2</v>
      </c>
      <c r="AT858">
        <v>4.6728167188120999E-2</v>
      </c>
      <c r="AU858">
        <v>0.27187992362087199</v>
      </c>
      <c r="AV858">
        <v>1041.8988407399299</v>
      </c>
      <c r="AW858">
        <v>2E-3</v>
      </c>
      <c r="AX858">
        <v>-5.4155468555883102E-2</v>
      </c>
      <c r="AY858">
        <v>2.8011621370045599E-2</v>
      </c>
      <c r="AZ858">
        <v>-0.106913534102205</v>
      </c>
      <c r="BA858">
        <v>1.3194333878345801E-3</v>
      </c>
      <c r="BB858">
        <v>999.99999999999898</v>
      </c>
      <c r="BC858">
        <v>5.6000000000000001E-2</v>
      </c>
    </row>
    <row r="859" spans="1:55" x14ac:dyDescent="0.25">
      <c r="A859">
        <v>19</v>
      </c>
      <c r="B859" t="s">
        <v>385</v>
      </c>
      <c r="C859">
        <v>2018</v>
      </c>
      <c r="D859" t="s">
        <v>384</v>
      </c>
      <c r="E859" s="3" t="s">
        <v>378</v>
      </c>
      <c r="F859" s="3" t="s">
        <v>377</v>
      </c>
      <c r="G859" s="1" t="s">
        <v>162</v>
      </c>
      <c r="H859" t="s">
        <v>24</v>
      </c>
      <c r="I859" t="s">
        <v>26</v>
      </c>
      <c r="J859" t="s">
        <v>22</v>
      </c>
      <c r="K859" t="s">
        <v>379</v>
      </c>
      <c r="L859" t="s">
        <v>29</v>
      </c>
      <c r="M859" t="s">
        <v>501</v>
      </c>
      <c r="N859" t="s">
        <v>500</v>
      </c>
      <c r="P859" t="s">
        <v>152</v>
      </c>
      <c r="Q859" t="s">
        <v>594</v>
      </c>
      <c r="R859" t="s">
        <v>596</v>
      </c>
      <c r="S859" t="s">
        <v>548</v>
      </c>
      <c r="T859" t="s">
        <v>381</v>
      </c>
      <c r="U859" t="s">
        <v>398</v>
      </c>
      <c r="V859" t="s">
        <v>496</v>
      </c>
      <c r="W859" t="s">
        <v>389</v>
      </c>
      <c r="AA859" t="s">
        <v>595</v>
      </c>
      <c r="AB859">
        <v>1</v>
      </c>
      <c r="AC859" t="s">
        <v>317</v>
      </c>
      <c r="AD859">
        <v>0</v>
      </c>
      <c r="AF859" t="str">
        <f t="shared" ref="AF859:AF922" si="146">IF(AR859="NA","MISSING DATA",IF(AK859,IF(AL859,IF(AX859&lt;0,"stabilising","disruptive"),IF(AJ859,IF(AR859&gt;0,"positive directional","negative directional"),"not in range")),IF(AJ859,IF(AR859&gt;0,"positive directional","negative directional"),"NA")))</f>
        <v>NA</v>
      </c>
      <c r="AG859" t="str">
        <f t="shared" si="141"/>
        <v>NA</v>
      </c>
      <c r="AH859" t="str">
        <f t="shared" si="143"/>
        <v>NA</v>
      </c>
      <c r="AI859" t="str">
        <f t="shared" si="139"/>
        <v>NA</v>
      </c>
      <c r="AJ859">
        <f t="shared" si="144"/>
        <v>0</v>
      </c>
      <c r="AK859">
        <f t="shared" si="145"/>
        <v>0</v>
      </c>
      <c r="AL859">
        <f t="shared" si="140"/>
        <v>0</v>
      </c>
      <c r="AM859">
        <f t="shared" si="142"/>
        <v>0.26100000000000001</v>
      </c>
      <c r="AN859">
        <v>0.186665844102468</v>
      </c>
      <c r="AO859">
        <v>835.58261987385197</v>
      </c>
      <c r="AP859">
        <v>0.73899999999999999</v>
      </c>
      <c r="AQ859">
        <v>170</v>
      </c>
      <c r="AR859">
        <v>-4.0933939083427802E-2</v>
      </c>
      <c r="AS859">
        <v>4.8966518609488197E-2</v>
      </c>
      <c r="AT859">
        <v>-0.140819588872546</v>
      </c>
      <c r="AU859">
        <v>4.6779585733020199E-2</v>
      </c>
      <c r="AV859">
        <v>906.64923949808201</v>
      </c>
      <c r="AW859">
        <v>0.38400000000000001</v>
      </c>
      <c r="AX859">
        <v>8.9067512037157501E-3</v>
      </c>
      <c r="AY859">
        <v>2.5460903047077599E-2</v>
      </c>
      <c r="AZ859">
        <v>-4.0029011932347203E-2</v>
      </c>
      <c r="BA859">
        <v>5.6776962475851199E-2</v>
      </c>
      <c r="BB859">
        <v>1000</v>
      </c>
      <c r="BC859">
        <v>0.754</v>
      </c>
    </row>
    <row r="860" spans="1:55" x14ac:dyDescent="0.25">
      <c r="A860">
        <v>19</v>
      </c>
      <c r="B860" t="s">
        <v>385</v>
      </c>
      <c r="C860">
        <v>2018</v>
      </c>
      <c r="D860" t="s">
        <v>384</v>
      </c>
      <c r="E860" s="3" t="s">
        <v>378</v>
      </c>
      <c r="F860" s="3" t="s">
        <v>377</v>
      </c>
      <c r="G860" s="1" t="s">
        <v>162</v>
      </c>
      <c r="H860" t="s">
        <v>24</v>
      </c>
      <c r="I860" t="s">
        <v>26</v>
      </c>
      <c r="J860" t="s">
        <v>22</v>
      </c>
      <c r="K860" t="s">
        <v>379</v>
      </c>
      <c r="L860" t="s">
        <v>29</v>
      </c>
      <c r="M860" t="s">
        <v>501</v>
      </c>
      <c r="N860" t="s">
        <v>500</v>
      </c>
      <c r="P860" t="s">
        <v>152</v>
      </c>
      <c r="Q860" t="s">
        <v>594</v>
      </c>
      <c r="R860" t="s">
        <v>596</v>
      </c>
      <c r="S860" t="s">
        <v>548</v>
      </c>
      <c r="T860" t="s">
        <v>399</v>
      </c>
      <c r="U860" t="s">
        <v>400</v>
      </c>
      <c r="V860" t="s">
        <v>11</v>
      </c>
      <c r="W860" t="s">
        <v>389</v>
      </c>
      <c r="AA860" t="s">
        <v>595</v>
      </c>
      <c r="AB860">
        <v>1</v>
      </c>
      <c r="AC860" t="s">
        <v>317</v>
      </c>
      <c r="AD860">
        <v>0</v>
      </c>
      <c r="AF860" t="str">
        <f t="shared" si="146"/>
        <v>NA</v>
      </c>
      <c r="AG860" t="str">
        <f t="shared" si="141"/>
        <v>NA</v>
      </c>
      <c r="AH860" t="str">
        <f t="shared" si="143"/>
        <v>NA</v>
      </c>
      <c r="AI860" t="str">
        <f t="shared" si="139"/>
        <v>NA</v>
      </c>
      <c r="AJ860">
        <f t="shared" si="144"/>
        <v>0</v>
      </c>
      <c r="AK860">
        <f t="shared" si="145"/>
        <v>0</v>
      </c>
      <c r="AL860">
        <f t="shared" si="140"/>
        <v>0</v>
      </c>
      <c r="AM860">
        <f t="shared" si="142"/>
        <v>0.16000000000000003</v>
      </c>
      <c r="AN860">
        <v>-3.05747168078024E-2</v>
      </c>
      <c r="AO860">
        <v>14.300622958294699</v>
      </c>
      <c r="AP860">
        <v>0.84</v>
      </c>
      <c r="AQ860">
        <v>170</v>
      </c>
      <c r="AR860">
        <v>-8.5930897162818896E-3</v>
      </c>
      <c r="AS860">
        <v>5.3031217608577298E-2</v>
      </c>
      <c r="AT860">
        <v>-0.128844719627523</v>
      </c>
      <c r="AU860">
        <v>8.3516036000219201E-2</v>
      </c>
      <c r="AV860">
        <v>1000</v>
      </c>
      <c r="AW860">
        <v>0.85399999999999998</v>
      </c>
      <c r="AX860">
        <v>7.9410428954458604E-3</v>
      </c>
      <c r="AY860">
        <v>3.64768084657624E-2</v>
      </c>
      <c r="AZ860">
        <v>-5.9638487640768303E-2</v>
      </c>
      <c r="BA860">
        <v>8.2437671284424099E-2</v>
      </c>
      <c r="BB860">
        <v>1000</v>
      </c>
      <c r="BC860">
        <v>0.79200000000000004</v>
      </c>
    </row>
    <row r="861" spans="1:55" x14ac:dyDescent="0.25">
      <c r="A861">
        <v>19</v>
      </c>
      <c r="B861" t="s">
        <v>385</v>
      </c>
      <c r="C861">
        <v>2018</v>
      </c>
      <c r="D861" t="s">
        <v>384</v>
      </c>
      <c r="E861" s="3" t="s">
        <v>378</v>
      </c>
      <c r="F861" s="3" t="s">
        <v>377</v>
      </c>
      <c r="G861" s="1" t="s">
        <v>162</v>
      </c>
      <c r="H861" t="s">
        <v>24</v>
      </c>
      <c r="I861" t="s">
        <v>26</v>
      </c>
      <c r="J861" t="s">
        <v>22</v>
      </c>
      <c r="K861" t="s">
        <v>379</v>
      </c>
      <c r="L861" t="s">
        <v>29</v>
      </c>
      <c r="M861" t="s">
        <v>501</v>
      </c>
      <c r="N861" t="s">
        <v>500</v>
      </c>
      <c r="P861" t="s">
        <v>152</v>
      </c>
      <c r="Q861" t="s">
        <v>594</v>
      </c>
      <c r="R861" t="s">
        <v>596</v>
      </c>
      <c r="S861" t="s">
        <v>548</v>
      </c>
      <c r="T861" t="s">
        <v>366</v>
      </c>
      <c r="U861" t="s">
        <v>401</v>
      </c>
      <c r="V861" t="s">
        <v>11</v>
      </c>
      <c r="W861" t="s">
        <v>389</v>
      </c>
      <c r="AA861" t="s">
        <v>595</v>
      </c>
      <c r="AB861">
        <v>1</v>
      </c>
      <c r="AC861" t="s">
        <v>317</v>
      </c>
      <c r="AD861">
        <v>0</v>
      </c>
      <c r="AF861" t="str">
        <f t="shared" si="146"/>
        <v>NA</v>
      </c>
      <c r="AG861" t="str">
        <f t="shared" si="141"/>
        <v>NA</v>
      </c>
      <c r="AH861" t="str">
        <f t="shared" si="143"/>
        <v>NA</v>
      </c>
      <c r="AI861" t="str">
        <f t="shared" si="139"/>
        <v>NA</v>
      </c>
      <c r="AJ861">
        <f t="shared" si="144"/>
        <v>0</v>
      </c>
      <c r="AK861">
        <f t="shared" si="145"/>
        <v>0</v>
      </c>
      <c r="AL861">
        <f t="shared" si="140"/>
        <v>0</v>
      </c>
      <c r="AM861">
        <f t="shared" si="142"/>
        <v>0.26600000000000001</v>
      </c>
      <c r="AN861">
        <v>9.5924423294128702E-2</v>
      </c>
      <c r="AO861">
        <v>29.118746076533199</v>
      </c>
      <c r="AP861">
        <v>0.73399999999999999</v>
      </c>
      <c r="AQ861">
        <v>170</v>
      </c>
      <c r="AR861">
        <v>-4.3612129705598301E-2</v>
      </c>
      <c r="AS861">
        <v>6.1003534866934703E-2</v>
      </c>
      <c r="AT861">
        <v>-0.152989451104077</v>
      </c>
      <c r="AU861">
        <v>8.5898918288876303E-2</v>
      </c>
      <c r="AV861">
        <v>1000</v>
      </c>
      <c r="AW861">
        <v>0.47399999999999998</v>
      </c>
      <c r="AX861">
        <v>-7.2507745063162996E-4</v>
      </c>
      <c r="AY861">
        <v>2.70106418809536E-2</v>
      </c>
      <c r="AZ861">
        <v>-5.54711167696951E-2</v>
      </c>
      <c r="BA861">
        <v>4.6758258211411899E-2</v>
      </c>
      <c r="BB861">
        <v>1000</v>
      </c>
      <c r="BC861">
        <v>1</v>
      </c>
    </row>
    <row r="862" spans="1:55" x14ac:dyDescent="0.25">
      <c r="A862">
        <v>19</v>
      </c>
      <c r="B862" t="s">
        <v>385</v>
      </c>
      <c r="C862">
        <v>2018</v>
      </c>
      <c r="D862" t="s">
        <v>384</v>
      </c>
      <c r="E862" s="3" t="s">
        <v>378</v>
      </c>
      <c r="F862" s="3" t="s">
        <v>377</v>
      </c>
      <c r="G862" s="1" t="s">
        <v>162</v>
      </c>
      <c r="H862" t="s">
        <v>24</v>
      </c>
      <c r="I862" t="s">
        <v>26</v>
      </c>
      <c r="J862" t="s">
        <v>22</v>
      </c>
      <c r="K862" t="s">
        <v>379</v>
      </c>
      <c r="L862" t="s">
        <v>29</v>
      </c>
      <c r="M862" t="s">
        <v>501</v>
      </c>
      <c r="N862" t="s">
        <v>500</v>
      </c>
      <c r="P862" t="s">
        <v>152</v>
      </c>
      <c r="Q862" t="s">
        <v>594</v>
      </c>
      <c r="R862" t="s">
        <v>596</v>
      </c>
      <c r="S862" t="s">
        <v>548</v>
      </c>
      <c r="T862" t="s">
        <v>382</v>
      </c>
      <c r="U862" t="s">
        <v>395</v>
      </c>
      <c r="V862" t="s">
        <v>13</v>
      </c>
      <c r="W862" t="s">
        <v>389</v>
      </c>
      <c r="AA862" t="s">
        <v>597</v>
      </c>
      <c r="AB862">
        <v>1</v>
      </c>
      <c r="AC862" t="s">
        <v>317</v>
      </c>
      <c r="AD862">
        <v>0</v>
      </c>
      <c r="AF862" t="str">
        <f t="shared" si="146"/>
        <v>NA</v>
      </c>
      <c r="AG862" t="str">
        <f t="shared" si="141"/>
        <v>NA</v>
      </c>
      <c r="AH862" t="str">
        <f t="shared" si="143"/>
        <v>NA</v>
      </c>
      <c r="AI862" t="str">
        <f t="shared" si="139"/>
        <v>NA</v>
      </c>
      <c r="AJ862">
        <f t="shared" si="144"/>
        <v>0</v>
      </c>
      <c r="AK862">
        <f t="shared" si="145"/>
        <v>0</v>
      </c>
      <c r="AL862">
        <f t="shared" si="140"/>
        <v>0</v>
      </c>
      <c r="AM862">
        <f t="shared" si="142"/>
        <v>0.35399999999999998</v>
      </c>
      <c r="AN862">
        <v>1.46058815842699</v>
      </c>
      <c r="AO862">
        <v>38.200142712674101</v>
      </c>
      <c r="AP862">
        <v>0.64600000000000002</v>
      </c>
      <c r="AQ862">
        <v>170</v>
      </c>
      <c r="AR862">
        <v>0.110107404209561</v>
      </c>
      <c r="AS862">
        <v>5.9548374010234099E-2</v>
      </c>
      <c r="AT862">
        <v>-5.0242971919942604E-3</v>
      </c>
      <c r="AU862">
        <v>0.21617795187921701</v>
      </c>
      <c r="AV862">
        <v>1000</v>
      </c>
      <c r="AW862">
        <v>6.4000000000000098E-2</v>
      </c>
      <c r="AX862">
        <v>-1.61139959685274E-2</v>
      </c>
      <c r="AY862">
        <v>3.0807875809834202E-2</v>
      </c>
      <c r="AZ862">
        <v>-7.8684003412490697E-2</v>
      </c>
      <c r="BA862">
        <v>3.9619704301003401E-2</v>
      </c>
      <c r="BB862">
        <v>999.99999999999898</v>
      </c>
      <c r="BC862">
        <v>0.6</v>
      </c>
    </row>
    <row r="863" spans="1:55" x14ac:dyDescent="0.25">
      <c r="A863">
        <v>19</v>
      </c>
      <c r="B863" t="s">
        <v>385</v>
      </c>
      <c r="C863">
        <v>2018</v>
      </c>
      <c r="D863" t="s">
        <v>384</v>
      </c>
      <c r="E863" s="3" t="s">
        <v>378</v>
      </c>
      <c r="F863" s="3" t="s">
        <v>377</v>
      </c>
      <c r="G863" s="1" t="s">
        <v>162</v>
      </c>
      <c r="H863" t="s">
        <v>24</v>
      </c>
      <c r="I863" t="s">
        <v>26</v>
      </c>
      <c r="J863" t="s">
        <v>22</v>
      </c>
      <c r="K863" t="s">
        <v>379</v>
      </c>
      <c r="L863" t="s">
        <v>29</v>
      </c>
      <c r="M863" t="s">
        <v>501</v>
      </c>
      <c r="N863" t="s">
        <v>500</v>
      </c>
      <c r="P863" t="s">
        <v>152</v>
      </c>
      <c r="Q863" t="s">
        <v>594</v>
      </c>
      <c r="R863" t="s">
        <v>596</v>
      </c>
      <c r="S863" t="s">
        <v>548</v>
      </c>
      <c r="T863" t="s">
        <v>383</v>
      </c>
      <c r="U863" t="s">
        <v>396</v>
      </c>
      <c r="V863" t="s">
        <v>13</v>
      </c>
      <c r="W863" t="s">
        <v>389</v>
      </c>
      <c r="AA863" t="s">
        <v>597</v>
      </c>
      <c r="AB863">
        <v>1</v>
      </c>
      <c r="AC863" t="s">
        <v>317</v>
      </c>
      <c r="AD863">
        <v>0</v>
      </c>
      <c r="AF863" t="str">
        <f t="shared" si="146"/>
        <v>NA</v>
      </c>
      <c r="AG863" t="str">
        <f t="shared" si="141"/>
        <v>NA</v>
      </c>
      <c r="AH863" t="str">
        <f t="shared" si="143"/>
        <v>NA</v>
      </c>
      <c r="AI863" t="str">
        <f t="shared" si="139"/>
        <v>NA</v>
      </c>
      <c r="AJ863">
        <f t="shared" si="144"/>
        <v>0</v>
      </c>
      <c r="AK863">
        <f t="shared" si="145"/>
        <v>0</v>
      </c>
      <c r="AL863">
        <f t="shared" si="140"/>
        <v>0</v>
      </c>
      <c r="AM863">
        <f t="shared" si="142"/>
        <v>8.0999999999999961E-2</v>
      </c>
      <c r="AN863">
        <v>1.26489197753417</v>
      </c>
      <c r="AO863">
        <v>7.0934901961037502</v>
      </c>
      <c r="AP863">
        <v>0.91900000000000004</v>
      </c>
      <c r="AQ863">
        <v>170</v>
      </c>
      <c r="AR863">
        <v>0.26402734621719298</v>
      </c>
      <c r="AS863">
        <v>0.213383003952131</v>
      </c>
      <c r="AT863">
        <v>-0.18153520274790899</v>
      </c>
      <c r="AU863">
        <v>0.63991175238334097</v>
      </c>
      <c r="AV863">
        <v>999.99999999999898</v>
      </c>
      <c r="AW863">
        <v>0.20399999999999999</v>
      </c>
      <c r="AX863">
        <v>-9.6222847004822906E-2</v>
      </c>
      <c r="AY863">
        <v>9.0839386175668696E-2</v>
      </c>
      <c r="AZ863">
        <v>-0.27225004720003199</v>
      </c>
      <c r="BA863">
        <v>7.7281590536585995E-2</v>
      </c>
      <c r="BB863">
        <v>1000</v>
      </c>
      <c r="BC863">
        <v>0.27400000000000002</v>
      </c>
    </row>
    <row r="864" spans="1:55" x14ac:dyDescent="0.25">
      <c r="A864">
        <v>19</v>
      </c>
      <c r="B864" t="s">
        <v>385</v>
      </c>
      <c r="C864">
        <v>2018</v>
      </c>
      <c r="D864" t="s">
        <v>384</v>
      </c>
      <c r="E864" s="3" t="s">
        <v>378</v>
      </c>
      <c r="F864" s="3" t="s">
        <v>377</v>
      </c>
      <c r="G864" s="1" t="s">
        <v>162</v>
      </c>
      <c r="H864" t="s">
        <v>24</v>
      </c>
      <c r="I864" t="s">
        <v>26</v>
      </c>
      <c r="J864" t="s">
        <v>22</v>
      </c>
      <c r="K864" t="s">
        <v>379</v>
      </c>
      <c r="L864" t="s">
        <v>29</v>
      </c>
      <c r="M864" t="s">
        <v>501</v>
      </c>
      <c r="N864" t="s">
        <v>500</v>
      </c>
      <c r="P864" t="s">
        <v>151</v>
      </c>
      <c r="Q864" t="s">
        <v>74</v>
      </c>
      <c r="R864" t="s">
        <v>124</v>
      </c>
      <c r="S864" t="s">
        <v>548</v>
      </c>
      <c r="T864" t="s">
        <v>412</v>
      </c>
      <c r="U864" t="s">
        <v>397</v>
      </c>
      <c r="V864" t="s">
        <v>11</v>
      </c>
      <c r="W864" t="s">
        <v>389</v>
      </c>
      <c r="AA864" t="s">
        <v>386</v>
      </c>
      <c r="AB864">
        <v>1</v>
      </c>
      <c r="AC864" t="s">
        <v>317</v>
      </c>
      <c r="AD864">
        <v>0</v>
      </c>
      <c r="AF864" t="str">
        <f t="shared" si="146"/>
        <v>NA</v>
      </c>
      <c r="AG864" t="str">
        <f t="shared" si="141"/>
        <v>NA</v>
      </c>
      <c r="AH864" t="str">
        <f t="shared" si="143"/>
        <v>NA</v>
      </c>
      <c r="AI864" t="str">
        <f t="shared" si="139"/>
        <v>NA</v>
      </c>
      <c r="AJ864">
        <f t="shared" si="144"/>
        <v>0</v>
      </c>
      <c r="AK864">
        <f t="shared" si="145"/>
        <v>0</v>
      </c>
      <c r="AL864">
        <f t="shared" si="140"/>
        <v>0</v>
      </c>
      <c r="AM864">
        <f t="shared" si="142"/>
        <v>0.14200000000000002</v>
      </c>
      <c r="AN864">
        <v>0.29584077210698301</v>
      </c>
      <c r="AO864">
        <v>8.9627587055810896</v>
      </c>
      <c r="AP864">
        <v>0.85799999999999998</v>
      </c>
      <c r="AQ864">
        <v>171</v>
      </c>
      <c r="AR864">
        <v>-1.23539619902579E-2</v>
      </c>
      <c r="AS864">
        <v>7.3505980528478801E-2</v>
      </c>
      <c r="AT864">
        <v>-0.16194711274874901</v>
      </c>
      <c r="AU864">
        <v>0.118290934362449</v>
      </c>
      <c r="AV864">
        <v>1264.9799829937299</v>
      </c>
      <c r="AW864">
        <v>0.872</v>
      </c>
      <c r="AX864">
        <v>2.9537057772783398E-2</v>
      </c>
      <c r="AY864">
        <v>3.74032332764885E-2</v>
      </c>
      <c r="AZ864">
        <v>-4.7594820609447197E-2</v>
      </c>
      <c r="BA864">
        <v>9.9461247431463604E-2</v>
      </c>
      <c r="BB864">
        <v>1000</v>
      </c>
      <c r="BC864">
        <v>0.42599999999999999</v>
      </c>
    </row>
    <row r="865" spans="1:55" x14ac:dyDescent="0.25">
      <c r="A865">
        <v>19</v>
      </c>
      <c r="B865" t="s">
        <v>385</v>
      </c>
      <c r="C865">
        <v>2018</v>
      </c>
      <c r="D865" t="s">
        <v>384</v>
      </c>
      <c r="E865" s="3" t="s">
        <v>378</v>
      </c>
      <c r="F865" s="3" t="s">
        <v>377</v>
      </c>
      <c r="G865" s="1" t="s">
        <v>162</v>
      </c>
      <c r="H865" t="s">
        <v>24</v>
      </c>
      <c r="I865" t="s">
        <v>26</v>
      </c>
      <c r="J865" t="s">
        <v>22</v>
      </c>
      <c r="K865" t="s">
        <v>379</v>
      </c>
      <c r="L865" t="s">
        <v>29</v>
      </c>
      <c r="M865" t="s">
        <v>501</v>
      </c>
      <c r="N865" t="s">
        <v>500</v>
      </c>
      <c r="P865" t="s">
        <v>151</v>
      </c>
      <c r="Q865" t="s">
        <v>74</v>
      </c>
      <c r="R865" t="s">
        <v>124</v>
      </c>
      <c r="S865" t="s">
        <v>548</v>
      </c>
      <c r="T865" t="s">
        <v>381</v>
      </c>
      <c r="U865" t="s">
        <v>398</v>
      </c>
      <c r="V865" t="s">
        <v>496</v>
      </c>
      <c r="W865" t="s">
        <v>389</v>
      </c>
      <c r="AA865" t="s">
        <v>386</v>
      </c>
      <c r="AB865">
        <v>1</v>
      </c>
      <c r="AC865" t="s">
        <v>317</v>
      </c>
      <c r="AD865">
        <v>0</v>
      </c>
      <c r="AF865" t="str">
        <f t="shared" si="146"/>
        <v>NA</v>
      </c>
      <c r="AG865" t="str">
        <f t="shared" si="141"/>
        <v>NA</v>
      </c>
      <c r="AH865" t="str">
        <f t="shared" si="143"/>
        <v>NA</v>
      </c>
      <c r="AI865" t="str">
        <f t="shared" si="139"/>
        <v>NA</v>
      </c>
      <c r="AJ865">
        <f t="shared" si="144"/>
        <v>0</v>
      </c>
      <c r="AK865">
        <f t="shared" si="145"/>
        <v>0</v>
      </c>
      <c r="AL865">
        <f t="shared" si="140"/>
        <v>0</v>
      </c>
      <c r="AM865">
        <f t="shared" si="142"/>
        <v>0.15300000000000002</v>
      </c>
      <c r="AN865">
        <v>0.48315997086529999</v>
      </c>
      <c r="AO865">
        <v>1523.29831147702</v>
      </c>
      <c r="AP865">
        <v>0.84699999999999998</v>
      </c>
      <c r="AQ865">
        <v>171</v>
      </c>
      <c r="AR865">
        <v>5.9320191428372901E-2</v>
      </c>
      <c r="AS865">
        <v>6.7772755796100898E-2</v>
      </c>
      <c r="AT865">
        <v>-6.35301385500497E-2</v>
      </c>
      <c r="AU865">
        <v>0.20167266673888701</v>
      </c>
      <c r="AV865">
        <v>1109.41567236377</v>
      </c>
      <c r="AW865">
        <v>0.35399999999999998</v>
      </c>
      <c r="AX865">
        <v>-3.9113815089054003E-2</v>
      </c>
      <c r="AY865">
        <v>3.49555164255951E-2</v>
      </c>
      <c r="AZ865">
        <v>-0.1092157404928</v>
      </c>
      <c r="BA865">
        <v>2.47898983866435E-2</v>
      </c>
      <c r="BB865">
        <v>766.50890093863302</v>
      </c>
      <c r="BC865">
        <v>0.26400000000000001</v>
      </c>
    </row>
    <row r="866" spans="1:55" x14ac:dyDescent="0.25">
      <c r="A866">
        <v>19</v>
      </c>
      <c r="B866" t="s">
        <v>385</v>
      </c>
      <c r="C866">
        <v>2018</v>
      </c>
      <c r="D866" t="s">
        <v>384</v>
      </c>
      <c r="E866" s="3" t="s">
        <v>378</v>
      </c>
      <c r="F866" s="3" t="s">
        <v>377</v>
      </c>
      <c r="G866" s="1" t="s">
        <v>162</v>
      </c>
      <c r="H866" t="s">
        <v>24</v>
      </c>
      <c r="I866" t="s">
        <v>26</v>
      </c>
      <c r="J866" t="s">
        <v>22</v>
      </c>
      <c r="K866" t="s">
        <v>379</v>
      </c>
      <c r="L866" t="s">
        <v>29</v>
      </c>
      <c r="M866" t="s">
        <v>501</v>
      </c>
      <c r="N866" t="s">
        <v>500</v>
      </c>
      <c r="P866" t="s">
        <v>151</v>
      </c>
      <c r="Q866" t="s">
        <v>74</v>
      </c>
      <c r="R866" t="s">
        <v>124</v>
      </c>
      <c r="S866" t="s">
        <v>548</v>
      </c>
      <c r="T866" t="s">
        <v>399</v>
      </c>
      <c r="U866" t="s">
        <v>400</v>
      </c>
      <c r="V866" t="s">
        <v>11</v>
      </c>
      <c r="W866" t="s">
        <v>389</v>
      </c>
      <c r="AA866" t="s">
        <v>386</v>
      </c>
      <c r="AB866">
        <v>1</v>
      </c>
      <c r="AC866" t="s">
        <v>317</v>
      </c>
      <c r="AD866">
        <v>0</v>
      </c>
      <c r="AF866" t="str">
        <f t="shared" si="146"/>
        <v>NA</v>
      </c>
      <c r="AG866" t="str">
        <f t="shared" si="141"/>
        <v>NA</v>
      </c>
      <c r="AH866" t="str">
        <f t="shared" si="143"/>
        <v>NA</v>
      </c>
      <c r="AI866" t="str">
        <f t="shared" si="139"/>
        <v>NA</v>
      </c>
      <c r="AJ866">
        <f t="shared" si="144"/>
        <v>0</v>
      </c>
      <c r="AK866">
        <f t="shared" si="145"/>
        <v>0</v>
      </c>
      <c r="AL866">
        <f t="shared" si="140"/>
        <v>0</v>
      </c>
      <c r="AM866">
        <f t="shared" si="142"/>
        <v>0.31299999999999994</v>
      </c>
      <c r="AN866">
        <v>-0.81329548901621496</v>
      </c>
      <c r="AO866">
        <v>38.882831118745599</v>
      </c>
      <c r="AP866">
        <v>0.68700000000000006</v>
      </c>
      <c r="AQ866">
        <v>171</v>
      </c>
      <c r="AR866">
        <v>0.12236752538878901</v>
      </c>
      <c r="AS866">
        <v>7.2527588077109503E-2</v>
      </c>
      <c r="AT866">
        <v>-1.34898270480335E-2</v>
      </c>
      <c r="AU866">
        <v>0.26000380949699298</v>
      </c>
      <c r="AV866">
        <v>1110.5016941246599</v>
      </c>
      <c r="AW866">
        <v>8.8000000000000106E-2</v>
      </c>
      <c r="AX866">
        <v>1.7728258098145998E-2</v>
      </c>
      <c r="AY866">
        <v>4.8972578742392699E-2</v>
      </c>
      <c r="AZ866">
        <v>-8.3670120191527503E-2</v>
      </c>
      <c r="BA866">
        <v>0.108335486220312</v>
      </c>
      <c r="BB866">
        <v>1000</v>
      </c>
      <c r="BC866">
        <v>0.69599999999999995</v>
      </c>
    </row>
    <row r="867" spans="1:55" x14ac:dyDescent="0.25">
      <c r="A867">
        <v>19</v>
      </c>
      <c r="B867" t="s">
        <v>385</v>
      </c>
      <c r="C867">
        <v>2018</v>
      </c>
      <c r="D867" t="s">
        <v>384</v>
      </c>
      <c r="E867" s="3" t="s">
        <v>378</v>
      </c>
      <c r="F867" s="3" t="s">
        <v>377</v>
      </c>
      <c r="G867" s="1" t="s">
        <v>162</v>
      </c>
      <c r="H867" t="s">
        <v>24</v>
      </c>
      <c r="I867" t="s">
        <v>26</v>
      </c>
      <c r="J867" t="s">
        <v>22</v>
      </c>
      <c r="K867" t="s">
        <v>379</v>
      </c>
      <c r="L867" t="s">
        <v>29</v>
      </c>
      <c r="M867" t="s">
        <v>501</v>
      </c>
      <c r="N867" t="s">
        <v>500</v>
      </c>
      <c r="P867" t="s">
        <v>151</v>
      </c>
      <c r="Q867" t="s">
        <v>74</v>
      </c>
      <c r="R867" t="s">
        <v>124</v>
      </c>
      <c r="S867" t="s">
        <v>548</v>
      </c>
      <c r="T867" t="s">
        <v>366</v>
      </c>
      <c r="U867" t="s">
        <v>401</v>
      </c>
      <c r="V867" t="s">
        <v>11</v>
      </c>
      <c r="W867" t="s">
        <v>389</v>
      </c>
      <c r="AA867" t="s">
        <v>386</v>
      </c>
      <c r="AB867">
        <v>1</v>
      </c>
      <c r="AC867" t="s">
        <v>317</v>
      </c>
      <c r="AD867">
        <v>0</v>
      </c>
      <c r="AF867" t="str">
        <f t="shared" si="146"/>
        <v>NA</v>
      </c>
      <c r="AG867" t="str">
        <f t="shared" si="141"/>
        <v>NA</v>
      </c>
      <c r="AH867" t="str">
        <f t="shared" si="143"/>
        <v>NA</v>
      </c>
      <c r="AI867" t="str">
        <f t="shared" si="139"/>
        <v>NA</v>
      </c>
      <c r="AJ867">
        <f t="shared" si="144"/>
        <v>0</v>
      </c>
      <c r="AK867">
        <f t="shared" si="145"/>
        <v>0</v>
      </c>
      <c r="AL867">
        <f t="shared" si="140"/>
        <v>0</v>
      </c>
      <c r="AM867">
        <f t="shared" si="142"/>
        <v>0.253</v>
      </c>
      <c r="AN867">
        <v>0.13734368880350001</v>
      </c>
      <c r="AO867">
        <v>34.717202574842403</v>
      </c>
      <c r="AP867">
        <v>0.747</v>
      </c>
      <c r="AQ867">
        <v>171</v>
      </c>
      <c r="AR867">
        <v>-1.29253976771555E-2</v>
      </c>
      <c r="AS867">
        <v>8.4639337339895496E-2</v>
      </c>
      <c r="AT867">
        <v>-0.200949225516524</v>
      </c>
      <c r="AU867">
        <v>0.13098501753535199</v>
      </c>
      <c r="AV867">
        <v>1000</v>
      </c>
      <c r="AW867">
        <v>0.88400000000000001</v>
      </c>
      <c r="AX867">
        <v>8.7162382847790505E-3</v>
      </c>
      <c r="AY867">
        <v>3.4836625523084301E-2</v>
      </c>
      <c r="AZ867">
        <v>-6.1485906720918103E-2</v>
      </c>
      <c r="BA867">
        <v>7.2910868368126103E-2</v>
      </c>
      <c r="BB867">
        <v>1000</v>
      </c>
      <c r="BC867">
        <v>0.79800000000000004</v>
      </c>
    </row>
    <row r="868" spans="1:55" x14ac:dyDescent="0.25">
      <c r="A868">
        <v>19</v>
      </c>
      <c r="B868" t="s">
        <v>385</v>
      </c>
      <c r="C868">
        <v>2018</v>
      </c>
      <c r="D868" t="s">
        <v>384</v>
      </c>
      <c r="E868" s="3" t="s">
        <v>378</v>
      </c>
      <c r="F868" s="3" t="s">
        <v>377</v>
      </c>
      <c r="G868" s="1" t="s">
        <v>162</v>
      </c>
      <c r="H868" t="s">
        <v>24</v>
      </c>
      <c r="I868" t="s">
        <v>26</v>
      </c>
      <c r="J868" t="s">
        <v>22</v>
      </c>
      <c r="K868" t="s">
        <v>379</v>
      </c>
      <c r="L868" t="s">
        <v>29</v>
      </c>
      <c r="M868" t="s">
        <v>501</v>
      </c>
      <c r="N868" t="s">
        <v>500</v>
      </c>
      <c r="P868" t="s">
        <v>151</v>
      </c>
      <c r="Q868" t="s">
        <v>74</v>
      </c>
      <c r="R868" t="s">
        <v>124</v>
      </c>
      <c r="S868" t="s">
        <v>548</v>
      </c>
      <c r="T868" t="s">
        <v>382</v>
      </c>
      <c r="U868" t="s">
        <v>395</v>
      </c>
      <c r="V868" t="s">
        <v>13</v>
      </c>
      <c r="W868" t="s">
        <v>389</v>
      </c>
      <c r="AA868" t="s">
        <v>388</v>
      </c>
      <c r="AB868">
        <v>1</v>
      </c>
      <c r="AC868" t="s">
        <v>317</v>
      </c>
      <c r="AD868">
        <v>0</v>
      </c>
      <c r="AE868" t="s">
        <v>551</v>
      </c>
      <c r="AF868" t="str">
        <f t="shared" si="146"/>
        <v>negative directional</v>
      </c>
      <c r="AG868" t="str">
        <f t="shared" si="141"/>
        <v>negative directional</v>
      </c>
      <c r="AH868">
        <f t="shared" si="143"/>
        <v>-0.167908051583367</v>
      </c>
      <c r="AI868">
        <f t="shared" si="139"/>
        <v>8.1911530552855105E-2</v>
      </c>
      <c r="AJ868">
        <f t="shared" si="144"/>
        <v>1</v>
      </c>
      <c r="AK868">
        <f t="shared" si="145"/>
        <v>0</v>
      </c>
      <c r="AL868">
        <f t="shared" si="140"/>
        <v>0</v>
      </c>
      <c r="AM868">
        <f t="shared" si="142"/>
        <v>0.33499999999999996</v>
      </c>
      <c r="AN868">
        <v>1.62753363755504</v>
      </c>
      <c r="AO868">
        <v>35.016768627364002</v>
      </c>
      <c r="AP868">
        <v>0.66500000000000004</v>
      </c>
      <c r="AQ868">
        <v>171</v>
      </c>
      <c r="AR868">
        <v>-0.167908051583367</v>
      </c>
      <c r="AS868">
        <v>8.1911530552855105E-2</v>
      </c>
      <c r="AT868">
        <v>-0.33740041001874499</v>
      </c>
      <c r="AU868">
        <v>-1.7298903985647499E-2</v>
      </c>
      <c r="AV868">
        <v>1000</v>
      </c>
      <c r="AW868">
        <v>0.04</v>
      </c>
      <c r="AX868">
        <v>3.3720371712860901E-2</v>
      </c>
      <c r="AY868">
        <v>4.2808517310026398E-2</v>
      </c>
      <c r="AZ868">
        <v>-5.0829598703785499E-2</v>
      </c>
      <c r="BA868">
        <v>0.113166490074946</v>
      </c>
      <c r="BB868">
        <v>904.51922419144898</v>
      </c>
      <c r="BC868">
        <v>0.42599999999999999</v>
      </c>
    </row>
    <row r="869" spans="1:55" x14ac:dyDescent="0.25">
      <c r="A869">
        <v>19</v>
      </c>
      <c r="B869" t="s">
        <v>385</v>
      </c>
      <c r="C869">
        <v>2018</v>
      </c>
      <c r="D869" t="s">
        <v>384</v>
      </c>
      <c r="E869" s="3" t="s">
        <v>378</v>
      </c>
      <c r="F869" s="3" t="s">
        <v>377</v>
      </c>
      <c r="G869" s="1" t="s">
        <v>162</v>
      </c>
      <c r="H869" t="s">
        <v>24</v>
      </c>
      <c r="I869" t="s">
        <v>26</v>
      </c>
      <c r="J869" t="s">
        <v>22</v>
      </c>
      <c r="K869" t="s">
        <v>379</v>
      </c>
      <c r="L869" t="s">
        <v>29</v>
      </c>
      <c r="M869" t="s">
        <v>501</v>
      </c>
      <c r="N869" t="s">
        <v>500</v>
      </c>
      <c r="P869" t="s">
        <v>151</v>
      </c>
      <c r="Q869" t="s">
        <v>74</v>
      </c>
      <c r="R869" t="s">
        <v>124</v>
      </c>
      <c r="S869" t="s">
        <v>548</v>
      </c>
      <c r="T869" t="s">
        <v>383</v>
      </c>
      <c r="U869" t="s">
        <v>396</v>
      </c>
      <c r="V869" t="s">
        <v>13</v>
      </c>
      <c r="W869" t="s">
        <v>389</v>
      </c>
      <c r="AA869" t="s">
        <v>388</v>
      </c>
      <c r="AB869">
        <v>1</v>
      </c>
      <c r="AC869" t="s">
        <v>317</v>
      </c>
      <c r="AD869">
        <v>0</v>
      </c>
      <c r="AE869" t="s">
        <v>345</v>
      </c>
      <c r="AF869" t="str">
        <f t="shared" si="146"/>
        <v>NA</v>
      </c>
      <c r="AG869" t="str">
        <f t="shared" si="141"/>
        <v>NA</v>
      </c>
      <c r="AH869" t="str">
        <f t="shared" si="143"/>
        <v>NA</v>
      </c>
      <c r="AI869" t="str">
        <f t="shared" si="139"/>
        <v>NA</v>
      </c>
      <c r="AJ869">
        <f t="shared" si="144"/>
        <v>0</v>
      </c>
      <c r="AK869">
        <f t="shared" si="145"/>
        <v>0</v>
      </c>
      <c r="AL869">
        <f t="shared" si="140"/>
        <v>1</v>
      </c>
      <c r="AM869">
        <f t="shared" si="142"/>
        <v>3.5000000000000031E-2</v>
      </c>
      <c r="AN869">
        <v>1.1993989895924</v>
      </c>
      <c r="AO869">
        <v>5.2236701225129298</v>
      </c>
      <c r="AP869">
        <v>0.96499999999999997</v>
      </c>
      <c r="AQ869">
        <v>171</v>
      </c>
      <c r="AR869">
        <v>-0.49820160467320102</v>
      </c>
      <c r="AS869">
        <v>0.28264366654259698</v>
      </c>
      <c r="AT869">
        <v>-1.0628053811087701</v>
      </c>
      <c r="AU869">
        <v>3.0054581366130199E-2</v>
      </c>
      <c r="AV869">
        <v>1000</v>
      </c>
      <c r="AW869">
        <v>8.7999999999999995E-2</v>
      </c>
      <c r="AX869">
        <v>0.20709981427861399</v>
      </c>
      <c r="AY869">
        <v>0.118734632558972</v>
      </c>
      <c r="AZ869">
        <v>-1.94781122263521E-3</v>
      </c>
      <c r="BA869">
        <v>0.45644078809709798</v>
      </c>
      <c r="BB869">
        <v>999.99999999999898</v>
      </c>
      <c r="BC869">
        <v>6.60000000000001E-2</v>
      </c>
    </row>
    <row r="870" spans="1:55" x14ac:dyDescent="0.25">
      <c r="A870">
        <v>19</v>
      </c>
      <c r="B870" t="s">
        <v>385</v>
      </c>
      <c r="C870">
        <v>2018</v>
      </c>
      <c r="D870" t="s">
        <v>384</v>
      </c>
      <c r="E870" s="3" t="s">
        <v>378</v>
      </c>
      <c r="F870" s="3" t="s">
        <v>377</v>
      </c>
      <c r="G870" s="1" t="s">
        <v>162</v>
      </c>
      <c r="H870" t="s">
        <v>24</v>
      </c>
      <c r="I870" t="s">
        <v>26</v>
      </c>
      <c r="J870" t="s">
        <v>22</v>
      </c>
      <c r="K870" t="s">
        <v>379</v>
      </c>
      <c r="L870" t="s">
        <v>29</v>
      </c>
      <c r="M870" t="s">
        <v>392</v>
      </c>
      <c r="N870" t="s">
        <v>391</v>
      </c>
      <c r="P870" t="s">
        <v>230</v>
      </c>
      <c r="Q870" t="s">
        <v>387</v>
      </c>
      <c r="R870" t="s">
        <v>387</v>
      </c>
      <c r="S870" t="s">
        <v>548</v>
      </c>
      <c r="T870" t="s">
        <v>412</v>
      </c>
      <c r="U870" t="s">
        <v>397</v>
      </c>
      <c r="V870" t="s">
        <v>11</v>
      </c>
      <c r="W870" t="s">
        <v>389</v>
      </c>
      <c r="AA870" t="s">
        <v>386</v>
      </c>
      <c r="AB870">
        <v>1</v>
      </c>
      <c r="AC870" t="s">
        <v>317</v>
      </c>
      <c r="AD870">
        <v>0</v>
      </c>
      <c r="AF870" t="str">
        <f t="shared" si="146"/>
        <v>NA</v>
      </c>
      <c r="AG870" t="str">
        <f t="shared" si="141"/>
        <v>NA</v>
      </c>
      <c r="AH870" t="str">
        <f t="shared" si="143"/>
        <v>NA</v>
      </c>
      <c r="AI870" t="str">
        <f t="shared" si="139"/>
        <v>NA</v>
      </c>
      <c r="AJ870">
        <f t="shared" si="144"/>
        <v>0</v>
      </c>
      <c r="AK870">
        <f t="shared" si="145"/>
        <v>0</v>
      </c>
      <c r="AL870">
        <f t="shared" si="140"/>
        <v>0</v>
      </c>
      <c r="AM870">
        <f t="shared" si="142"/>
        <v>0.129</v>
      </c>
      <c r="AN870">
        <v>6.8225858748367604E-2</v>
      </c>
      <c r="AO870">
        <v>13.952436026484101</v>
      </c>
      <c r="AP870">
        <v>0.871</v>
      </c>
      <c r="AQ870">
        <v>399</v>
      </c>
      <c r="AR870">
        <v>-19742.306748589301</v>
      </c>
      <c r="AS870">
        <v>96837.893241462196</v>
      </c>
      <c r="AT870">
        <v>-205700.47222905999</v>
      </c>
      <c r="AU870">
        <v>166202.208588023</v>
      </c>
      <c r="AV870">
        <v>1000</v>
      </c>
      <c r="AW870">
        <v>0.83399999999999996</v>
      </c>
      <c r="AX870">
        <v>-3864.5000059218</v>
      </c>
      <c r="AY870">
        <v>91606.959471820301</v>
      </c>
      <c r="AZ870">
        <v>-181066.163624206</v>
      </c>
      <c r="BA870">
        <v>167585.671961891</v>
      </c>
      <c r="BB870">
        <v>1115.0080467402499</v>
      </c>
      <c r="BC870">
        <v>0.99399999999999999</v>
      </c>
    </row>
    <row r="871" spans="1:55" x14ac:dyDescent="0.25">
      <c r="A871">
        <v>19</v>
      </c>
      <c r="B871" t="s">
        <v>385</v>
      </c>
      <c r="C871">
        <v>2018</v>
      </c>
      <c r="D871" t="s">
        <v>384</v>
      </c>
      <c r="E871" s="3" t="s">
        <v>378</v>
      </c>
      <c r="F871" s="3" t="s">
        <v>377</v>
      </c>
      <c r="G871" s="1" t="s">
        <v>162</v>
      </c>
      <c r="H871" t="s">
        <v>24</v>
      </c>
      <c r="I871" t="s">
        <v>26</v>
      </c>
      <c r="J871" t="s">
        <v>22</v>
      </c>
      <c r="K871" t="s">
        <v>379</v>
      </c>
      <c r="L871" t="s">
        <v>29</v>
      </c>
      <c r="M871" t="s">
        <v>392</v>
      </c>
      <c r="N871" t="s">
        <v>391</v>
      </c>
      <c r="P871" t="s">
        <v>230</v>
      </c>
      <c r="Q871" t="s">
        <v>387</v>
      </c>
      <c r="R871" t="s">
        <v>387</v>
      </c>
      <c r="S871" t="s">
        <v>548</v>
      </c>
      <c r="T871" t="s">
        <v>381</v>
      </c>
      <c r="U871" t="s">
        <v>398</v>
      </c>
      <c r="V871" t="s">
        <v>496</v>
      </c>
      <c r="W871" t="s">
        <v>389</v>
      </c>
      <c r="AA871" t="s">
        <v>386</v>
      </c>
      <c r="AB871">
        <v>1</v>
      </c>
      <c r="AC871" t="s">
        <v>317</v>
      </c>
      <c r="AD871">
        <v>0</v>
      </c>
      <c r="AF871" t="str">
        <f t="shared" si="146"/>
        <v>NA</v>
      </c>
      <c r="AG871" t="str">
        <f t="shared" si="141"/>
        <v>NA</v>
      </c>
      <c r="AH871" t="str">
        <f t="shared" si="143"/>
        <v>NA</v>
      </c>
      <c r="AI871" t="str">
        <f t="shared" si="139"/>
        <v>NA</v>
      </c>
      <c r="AJ871">
        <f t="shared" si="144"/>
        <v>0</v>
      </c>
      <c r="AK871">
        <f t="shared" si="145"/>
        <v>0</v>
      </c>
      <c r="AL871">
        <f t="shared" si="140"/>
        <v>0</v>
      </c>
      <c r="AM871">
        <f t="shared" si="142"/>
        <v>0.122</v>
      </c>
      <c r="AN871">
        <v>-1.79523106005717E-3</v>
      </c>
      <c r="AO871">
        <v>12.285059658523799</v>
      </c>
      <c r="AP871">
        <v>0.878</v>
      </c>
      <c r="AQ871">
        <v>399</v>
      </c>
      <c r="AR871">
        <v>-8283.1424312399195</v>
      </c>
      <c r="AS871">
        <v>95588.339620969302</v>
      </c>
      <c r="AT871">
        <v>-191518.67602751899</v>
      </c>
      <c r="AU871">
        <v>180152.623060638</v>
      </c>
      <c r="AV871">
        <v>999.99999999999898</v>
      </c>
      <c r="AW871">
        <v>0.92400000000000004</v>
      </c>
      <c r="AX871">
        <v>10527.730406618</v>
      </c>
      <c r="AY871">
        <v>93467.912978715103</v>
      </c>
      <c r="AZ871">
        <v>-183553.68967275799</v>
      </c>
      <c r="BA871">
        <v>174577.34403899201</v>
      </c>
      <c r="BB871">
        <v>702.07428975704704</v>
      </c>
      <c r="BC871">
        <v>0.86199999999999999</v>
      </c>
    </row>
    <row r="872" spans="1:55" x14ac:dyDescent="0.25">
      <c r="A872">
        <v>19</v>
      </c>
      <c r="B872" t="s">
        <v>385</v>
      </c>
      <c r="C872">
        <v>2018</v>
      </c>
      <c r="D872" t="s">
        <v>384</v>
      </c>
      <c r="E872" s="3" t="s">
        <v>378</v>
      </c>
      <c r="F872" s="3" t="s">
        <v>377</v>
      </c>
      <c r="G872" s="1" t="s">
        <v>162</v>
      </c>
      <c r="H872" t="s">
        <v>24</v>
      </c>
      <c r="I872" t="s">
        <v>26</v>
      </c>
      <c r="J872" t="s">
        <v>22</v>
      </c>
      <c r="K872" t="s">
        <v>379</v>
      </c>
      <c r="L872" t="s">
        <v>29</v>
      </c>
      <c r="M872" t="s">
        <v>392</v>
      </c>
      <c r="N872" t="s">
        <v>391</v>
      </c>
      <c r="P872" t="s">
        <v>230</v>
      </c>
      <c r="Q872" t="s">
        <v>387</v>
      </c>
      <c r="R872" t="s">
        <v>387</v>
      </c>
      <c r="S872" t="s">
        <v>548</v>
      </c>
      <c r="T872" t="s">
        <v>399</v>
      </c>
      <c r="U872" t="s">
        <v>400</v>
      </c>
      <c r="V872" t="s">
        <v>11</v>
      </c>
      <c r="W872" t="s">
        <v>389</v>
      </c>
      <c r="AA872" t="s">
        <v>386</v>
      </c>
      <c r="AB872">
        <v>1</v>
      </c>
      <c r="AC872" t="s">
        <v>317</v>
      </c>
      <c r="AD872">
        <v>0</v>
      </c>
      <c r="AF872" t="str">
        <f t="shared" si="146"/>
        <v>NA</v>
      </c>
      <c r="AG872" t="str">
        <f t="shared" si="141"/>
        <v>NA</v>
      </c>
      <c r="AH872" t="str">
        <f t="shared" si="143"/>
        <v>NA</v>
      </c>
      <c r="AI872" t="str">
        <f t="shared" si="139"/>
        <v>NA</v>
      </c>
      <c r="AJ872">
        <f t="shared" si="144"/>
        <v>0</v>
      </c>
      <c r="AK872">
        <f t="shared" si="145"/>
        <v>0</v>
      </c>
      <c r="AL872">
        <f t="shared" si="140"/>
        <v>0</v>
      </c>
      <c r="AM872">
        <f t="shared" si="142"/>
        <v>0.11399999999999999</v>
      </c>
      <c r="AN872">
        <v>8.6061980453411902E-2</v>
      </c>
      <c r="AO872">
        <v>13.7876172880884</v>
      </c>
      <c r="AP872">
        <v>0.88600000000000001</v>
      </c>
      <c r="AQ872">
        <v>399</v>
      </c>
      <c r="AR872">
        <v>25234.998963071299</v>
      </c>
      <c r="AS872">
        <v>96232.3867223298</v>
      </c>
      <c r="AT872">
        <v>-175965.19464129501</v>
      </c>
      <c r="AU872">
        <v>202017.96004678099</v>
      </c>
      <c r="AV872">
        <v>268.68856244790402</v>
      </c>
      <c r="AW872">
        <v>0.78800000000000003</v>
      </c>
      <c r="AX872">
        <v>-20589.893106538901</v>
      </c>
      <c r="AY872">
        <v>92371.559319420106</v>
      </c>
      <c r="AZ872">
        <v>-215543.28498612999</v>
      </c>
      <c r="BA872">
        <v>150942.18319706499</v>
      </c>
      <c r="BB872">
        <v>1000</v>
      </c>
      <c r="BC872">
        <v>0.82</v>
      </c>
    </row>
    <row r="873" spans="1:55" x14ac:dyDescent="0.25">
      <c r="A873">
        <v>19</v>
      </c>
      <c r="B873" t="s">
        <v>385</v>
      </c>
      <c r="C873">
        <v>2018</v>
      </c>
      <c r="D873" t="s">
        <v>384</v>
      </c>
      <c r="E873" s="3" t="s">
        <v>378</v>
      </c>
      <c r="F873" s="3" t="s">
        <v>377</v>
      </c>
      <c r="G873" s="1" t="s">
        <v>162</v>
      </c>
      <c r="H873" t="s">
        <v>24</v>
      </c>
      <c r="I873" t="s">
        <v>26</v>
      </c>
      <c r="J873" t="s">
        <v>22</v>
      </c>
      <c r="K873" t="s">
        <v>379</v>
      </c>
      <c r="L873" t="s">
        <v>29</v>
      </c>
      <c r="M873" t="s">
        <v>392</v>
      </c>
      <c r="N873" t="s">
        <v>391</v>
      </c>
      <c r="P873" t="s">
        <v>230</v>
      </c>
      <c r="Q873" t="s">
        <v>387</v>
      </c>
      <c r="R873" t="s">
        <v>387</v>
      </c>
      <c r="S873" t="s">
        <v>548</v>
      </c>
      <c r="T873" t="s">
        <v>366</v>
      </c>
      <c r="U873" t="s">
        <v>401</v>
      </c>
      <c r="V873" t="s">
        <v>11</v>
      </c>
      <c r="W873" t="s">
        <v>389</v>
      </c>
      <c r="AA873" t="s">
        <v>386</v>
      </c>
      <c r="AB873">
        <v>1</v>
      </c>
      <c r="AC873" t="s">
        <v>317</v>
      </c>
      <c r="AD873">
        <v>0</v>
      </c>
      <c r="AF873" t="str">
        <f t="shared" si="146"/>
        <v>NA</v>
      </c>
      <c r="AG873" t="str">
        <f t="shared" si="141"/>
        <v>NA</v>
      </c>
      <c r="AH873" t="str">
        <f t="shared" si="143"/>
        <v>NA</v>
      </c>
      <c r="AI873" t="str">
        <f t="shared" si="139"/>
        <v>NA</v>
      </c>
      <c r="AJ873">
        <f t="shared" si="144"/>
        <v>0</v>
      </c>
      <c r="AK873">
        <f t="shared" si="145"/>
        <v>0</v>
      </c>
      <c r="AL873">
        <f t="shared" si="140"/>
        <v>0</v>
      </c>
      <c r="AM873">
        <f t="shared" si="142"/>
        <v>8.2999999999999963E-2</v>
      </c>
      <c r="AN873">
        <v>9.8842187337000301E-2</v>
      </c>
      <c r="AO873">
        <v>23.698792418100201</v>
      </c>
      <c r="AP873">
        <v>0.91700000000000004</v>
      </c>
      <c r="AQ873">
        <v>399</v>
      </c>
      <c r="AR873">
        <v>17139.1368583935</v>
      </c>
      <c r="AS873">
        <v>99151.6858215721</v>
      </c>
      <c r="AT873">
        <v>-175624.54543812401</v>
      </c>
      <c r="AU873">
        <v>209258.73510342601</v>
      </c>
      <c r="AV873">
        <v>999.99999999999898</v>
      </c>
      <c r="AW873">
        <v>0.88200000000000001</v>
      </c>
      <c r="AX873">
        <v>-46612.074459106501</v>
      </c>
      <c r="AY873">
        <v>97905.355590949097</v>
      </c>
      <c r="AZ873">
        <v>-260243.36982733599</v>
      </c>
      <c r="BA873">
        <v>131759.142921322</v>
      </c>
      <c r="BB873">
        <v>71.478846823373999</v>
      </c>
      <c r="BC873">
        <v>0.58399999999999996</v>
      </c>
    </row>
    <row r="874" spans="1:55" x14ac:dyDescent="0.25">
      <c r="A874">
        <v>19</v>
      </c>
      <c r="B874" t="s">
        <v>385</v>
      </c>
      <c r="C874">
        <v>2018</v>
      </c>
      <c r="D874" t="s">
        <v>384</v>
      </c>
      <c r="E874" s="3" t="s">
        <v>378</v>
      </c>
      <c r="F874" s="3" t="s">
        <v>377</v>
      </c>
      <c r="G874" s="1" t="s">
        <v>162</v>
      </c>
      <c r="H874" t="s">
        <v>24</v>
      </c>
      <c r="I874" t="s">
        <v>26</v>
      </c>
      <c r="J874" t="s">
        <v>22</v>
      </c>
      <c r="K874" t="s">
        <v>379</v>
      </c>
      <c r="L874" t="s">
        <v>29</v>
      </c>
      <c r="M874" t="s">
        <v>392</v>
      </c>
      <c r="N874" t="s">
        <v>391</v>
      </c>
      <c r="P874" t="s">
        <v>230</v>
      </c>
      <c r="Q874" t="s">
        <v>387</v>
      </c>
      <c r="R874" t="s">
        <v>387</v>
      </c>
      <c r="S874" t="s">
        <v>548</v>
      </c>
      <c r="T874" t="s">
        <v>382</v>
      </c>
      <c r="U874" t="s">
        <v>395</v>
      </c>
      <c r="V874" t="s">
        <v>13</v>
      </c>
      <c r="W874" t="s">
        <v>389</v>
      </c>
      <c r="AA874" t="s">
        <v>388</v>
      </c>
      <c r="AB874">
        <v>1</v>
      </c>
      <c r="AC874" t="s">
        <v>317</v>
      </c>
      <c r="AD874">
        <v>0</v>
      </c>
      <c r="AF874" t="str">
        <f t="shared" si="146"/>
        <v>NA</v>
      </c>
      <c r="AG874" t="str">
        <f t="shared" si="141"/>
        <v>NA</v>
      </c>
      <c r="AH874" t="str">
        <f t="shared" si="143"/>
        <v>NA</v>
      </c>
      <c r="AI874" t="str">
        <f t="shared" si="139"/>
        <v>NA</v>
      </c>
      <c r="AJ874">
        <f t="shared" si="144"/>
        <v>0</v>
      </c>
      <c r="AK874">
        <f t="shared" si="145"/>
        <v>0</v>
      </c>
      <c r="AL874">
        <f t="shared" si="140"/>
        <v>0</v>
      </c>
      <c r="AM874">
        <f t="shared" si="142"/>
        <v>0.126</v>
      </c>
      <c r="AN874">
        <v>2.8125531012341502E-2</v>
      </c>
      <c r="AO874">
        <v>18.468030171051101</v>
      </c>
      <c r="AP874">
        <v>0.874</v>
      </c>
      <c r="AQ874">
        <v>399</v>
      </c>
      <c r="AR874">
        <v>-22326.7897169932</v>
      </c>
      <c r="AS874">
        <v>95459.390313690601</v>
      </c>
      <c r="AT874">
        <v>-180517.66533047199</v>
      </c>
      <c r="AU874">
        <v>188536.853020649</v>
      </c>
      <c r="AV874">
        <v>554.12871347420605</v>
      </c>
      <c r="AW874">
        <v>0.79600000000000004</v>
      </c>
      <c r="AX874">
        <v>2140.4718529573001</v>
      </c>
      <c r="AY874">
        <v>89027.337278940395</v>
      </c>
      <c r="AZ874">
        <v>-187682.14092209199</v>
      </c>
      <c r="BA874">
        <v>159261.15320671399</v>
      </c>
      <c r="BB874">
        <v>999.99999999999898</v>
      </c>
      <c r="BC874">
        <v>0.99</v>
      </c>
    </row>
    <row r="875" spans="1:55" x14ac:dyDescent="0.25">
      <c r="A875">
        <v>19</v>
      </c>
      <c r="B875" t="s">
        <v>385</v>
      </c>
      <c r="C875">
        <v>2018</v>
      </c>
      <c r="D875" t="s">
        <v>384</v>
      </c>
      <c r="E875" s="3" t="s">
        <v>378</v>
      </c>
      <c r="F875" s="3" t="s">
        <v>377</v>
      </c>
      <c r="G875" s="1" t="s">
        <v>162</v>
      </c>
      <c r="H875" t="s">
        <v>24</v>
      </c>
      <c r="I875" t="s">
        <v>26</v>
      </c>
      <c r="J875" t="s">
        <v>22</v>
      </c>
      <c r="K875" t="s">
        <v>379</v>
      </c>
      <c r="L875" t="s">
        <v>29</v>
      </c>
      <c r="M875" t="s">
        <v>392</v>
      </c>
      <c r="N875" t="s">
        <v>391</v>
      </c>
      <c r="P875" t="s">
        <v>230</v>
      </c>
      <c r="Q875" t="s">
        <v>387</v>
      </c>
      <c r="R875" t="s">
        <v>387</v>
      </c>
      <c r="S875" t="s">
        <v>548</v>
      </c>
      <c r="T875" t="s">
        <v>383</v>
      </c>
      <c r="U875" t="s">
        <v>396</v>
      </c>
      <c r="V875" t="s">
        <v>13</v>
      </c>
      <c r="W875" t="s">
        <v>389</v>
      </c>
      <c r="AA875" t="s">
        <v>388</v>
      </c>
      <c r="AB875">
        <v>1</v>
      </c>
      <c r="AC875" t="s">
        <v>317</v>
      </c>
      <c r="AD875">
        <v>0</v>
      </c>
      <c r="AF875" t="str">
        <f t="shared" si="146"/>
        <v>NA</v>
      </c>
      <c r="AG875" t="str">
        <f t="shared" si="141"/>
        <v>NA</v>
      </c>
      <c r="AH875" t="str">
        <f t="shared" si="143"/>
        <v>NA</v>
      </c>
      <c r="AI875" t="str">
        <f t="shared" si="139"/>
        <v>NA</v>
      </c>
      <c r="AJ875">
        <f t="shared" si="144"/>
        <v>0</v>
      </c>
      <c r="AK875">
        <f t="shared" si="145"/>
        <v>0</v>
      </c>
      <c r="AL875">
        <f t="shared" si="140"/>
        <v>0</v>
      </c>
      <c r="AM875">
        <f t="shared" si="142"/>
        <v>0.11399999999999999</v>
      </c>
      <c r="AN875">
        <v>1.09055082623569E-2</v>
      </c>
      <c r="AO875">
        <v>17.7367491640398</v>
      </c>
      <c r="AP875">
        <v>0.88600000000000001</v>
      </c>
      <c r="AQ875">
        <v>399</v>
      </c>
      <c r="AR875">
        <v>-16308.246173498599</v>
      </c>
      <c r="AS875">
        <v>96327.2871942692</v>
      </c>
      <c r="AT875">
        <v>-211980.12003831199</v>
      </c>
      <c r="AU875">
        <v>159720.14030548299</v>
      </c>
      <c r="AV875">
        <v>547.57216627357002</v>
      </c>
      <c r="AW875">
        <v>0.878</v>
      </c>
      <c r="AX875">
        <v>-19269.748372366601</v>
      </c>
      <c r="AY875">
        <v>91720.355240690595</v>
      </c>
      <c r="AZ875">
        <v>-196215.65130090201</v>
      </c>
      <c r="BA875">
        <v>161241.163414899</v>
      </c>
      <c r="BB875">
        <v>876.04798691988105</v>
      </c>
      <c r="BC875">
        <v>0.84</v>
      </c>
    </row>
    <row r="876" spans="1:55" x14ac:dyDescent="0.25">
      <c r="A876">
        <v>19</v>
      </c>
      <c r="B876" t="s">
        <v>385</v>
      </c>
      <c r="C876">
        <v>2018</v>
      </c>
      <c r="D876" t="s">
        <v>384</v>
      </c>
      <c r="E876" s="3" t="s">
        <v>378</v>
      </c>
      <c r="F876" s="3" t="s">
        <v>377</v>
      </c>
      <c r="G876" s="1" t="s">
        <v>162</v>
      </c>
      <c r="H876" t="s">
        <v>24</v>
      </c>
      <c r="I876" t="s">
        <v>26</v>
      </c>
      <c r="J876" t="s">
        <v>22</v>
      </c>
      <c r="K876" t="s">
        <v>379</v>
      </c>
      <c r="L876" t="s">
        <v>29</v>
      </c>
      <c r="M876" t="s">
        <v>499</v>
      </c>
      <c r="N876" t="s">
        <v>500</v>
      </c>
      <c r="P876" t="s">
        <v>152</v>
      </c>
      <c r="Q876" t="s">
        <v>594</v>
      </c>
      <c r="R876" t="s">
        <v>596</v>
      </c>
      <c r="S876" t="s">
        <v>548</v>
      </c>
      <c r="T876" t="s">
        <v>412</v>
      </c>
      <c r="U876" t="s">
        <v>397</v>
      </c>
      <c r="V876" t="s">
        <v>11</v>
      </c>
      <c r="W876" t="s">
        <v>389</v>
      </c>
      <c r="AA876" t="s">
        <v>595</v>
      </c>
      <c r="AB876">
        <v>1</v>
      </c>
      <c r="AC876" t="s">
        <v>317</v>
      </c>
      <c r="AD876">
        <v>0</v>
      </c>
      <c r="AF876" t="str">
        <f t="shared" si="146"/>
        <v>positive directional</v>
      </c>
      <c r="AG876" t="str">
        <f t="shared" si="141"/>
        <v>positive directional</v>
      </c>
      <c r="AH876">
        <f t="shared" si="143"/>
        <v>0.157477229308017</v>
      </c>
      <c r="AI876">
        <f t="shared" si="139"/>
        <v>5.3424307593079701E-2</v>
      </c>
      <c r="AJ876">
        <f t="shared" si="144"/>
        <v>1</v>
      </c>
      <c r="AK876">
        <f t="shared" si="145"/>
        <v>0</v>
      </c>
      <c r="AL876">
        <f t="shared" si="140"/>
        <v>0</v>
      </c>
      <c r="AM876">
        <f t="shared" si="142"/>
        <v>0.15200000000000002</v>
      </c>
      <c r="AN876">
        <v>1.4498050159114</v>
      </c>
      <c r="AO876">
        <v>8.3220426231673592</v>
      </c>
      <c r="AP876">
        <v>0.84799999999999998</v>
      </c>
      <c r="AQ876">
        <v>170</v>
      </c>
      <c r="AR876">
        <v>0.157477229308017</v>
      </c>
      <c r="AS876">
        <v>5.3424307593079701E-2</v>
      </c>
      <c r="AT876">
        <v>5.49769258504966E-2</v>
      </c>
      <c r="AU876">
        <v>0.26830626220907999</v>
      </c>
      <c r="AV876">
        <v>1000</v>
      </c>
      <c r="AW876">
        <v>2E-3</v>
      </c>
      <c r="AX876">
        <v>-5.1966701706133399E-2</v>
      </c>
      <c r="AY876">
        <v>2.83724415854315E-2</v>
      </c>
      <c r="AZ876">
        <v>-0.107710600863356</v>
      </c>
      <c r="BA876">
        <v>2.58890480836271E-3</v>
      </c>
      <c r="BB876">
        <v>1286.3068414480799</v>
      </c>
      <c r="BC876">
        <v>0.06</v>
      </c>
    </row>
    <row r="877" spans="1:55" x14ac:dyDescent="0.25">
      <c r="A877">
        <v>19</v>
      </c>
      <c r="B877" t="s">
        <v>385</v>
      </c>
      <c r="C877">
        <v>2018</v>
      </c>
      <c r="D877" t="s">
        <v>384</v>
      </c>
      <c r="E877" s="3" t="s">
        <v>378</v>
      </c>
      <c r="F877" s="3" t="s">
        <v>377</v>
      </c>
      <c r="G877" s="1" t="s">
        <v>162</v>
      </c>
      <c r="H877" t="s">
        <v>24</v>
      </c>
      <c r="I877" t="s">
        <v>26</v>
      </c>
      <c r="J877" t="s">
        <v>22</v>
      </c>
      <c r="K877" t="s">
        <v>379</v>
      </c>
      <c r="L877" t="s">
        <v>29</v>
      </c>
      <c r="M877" t="s">
        <v>499</v>
      </c>
      <c r="N877" t="s">
        <v>500</v>
      </c>
      <c r="P877" t="s">
        <v>152</v>
      </c>
      <c r="Q877" t="s">
        <v>594</v>
      </c>
      <c r="R877" t="s">
        <v>596</v>
      </c>
      <c r="S877" t="s">
        <v>548</v>
      </c>
      <c r="T877" t="s">
        <v>381</v>
      </c>
      <c r="U877" t="s">
        <v>398</v>
      </c>
      <c r="V877" t="s">
        <v>496</v>
      </c>
      <c r="W877" t="s">
        <v>389</v>
      </c>
      <c r="AA877" t="s">
        <v>595</v>
      </c>
      <c r="AB877">
        <v>1</v>
      </c>
      <c r="AC877" t="s">
        <v>317</v>
      </c>
      <c r="AD877">
        <v>0</v>
      </c>
      <c r="AF877" t="str">
        <f t="shared" si="146"/>
        <v>NA</v>
      </c>
      <c r="AG877" t="str">
        <f t="shared" si="141"/>
        <v>NA</v>
      </c>
      <c r="AH877" t="str">
        <f t="shared" si="143"/>
        <v>NA</v>
      </c>
      <c r="AI877" t="str">
        <f t="shared" si="139"/>
        <v>NA</v>
      </c>
      <c r="AJ877">
        <f t="shared" si="144"/>
        <v>0</v>
      </c>
      <c r="AK877">
        <f t="shared" si="145"/>
        <v>0</v>
      </c>
      <c r="AL877">
        <f t="shared" si="140"/>
        <v>0</v>
      </c>
      <c r="AM877">
        <f t="shared" si="142"/>
        <v>0.24299999999999999</v>
      </c>
      <c r="AN877">
        <v>0.220377828327109</v>
      </c>
      <c r="AO877">
        <v>45.0596306025761</v>
      </c>
      <c r="AP877">
        <v>0.75700000000000001</v>
      </c>
      <c r="AQ877">
        <v>170</v>
      </c>
      <c r="AR877">
        <v>-4.1681486525352501E-2</v>
      </c>
      <c r="AS877">
        <v>4.9602950764220201E-2</v>
      </c>
      <c r="AT877">
        <v>-0.14642737258691299</v>
      </c>
      <c r="AU877">
        <v>4.8282081872457597E-2</v>
      </c>
      <c r="AV877">
        <v>1000</v>
      </c>
      <c r="AW877">
        <v>0.376</v>
      </c>
      <c r="AX877">
        <v>9.3539998567653809E-3</v>
      </c>
      <c r="AY877">
        <v>2.5146366315816699E-2</v>
      </c>
      <c r="AZ877">
        <v>-3.9839761699113303E-2</v>
      </c>
      <c r="BA877">
        <v>5.9218772745225599E-2</v>
      </c>
      <c r="BB877">
        <v>903.87450023944496</v>
      </c>
      <c r="BC877">
        <v>0.72599999999999998</v>
      </c>
    </row>
    <row r="878" spans="1:55" x14ac:dyDescent="0.25">
      <c r="A878">
        <v>19</v>
      </c>
      <c r="B878" t="s">
        <v>385</v>
      </c>
      <c r="C878">
        <v>2018</v>
      </c>
      <c r="D878" t="s">
        <v>384</v>
      </c>
      <c r="E878" s="3" t="s">
        <v>378</v>
      </c>
      <c r="F878" s="3" t="s">
        <v>377</v>
      </c>
      <c r="G878" s="1" t="s">
        <v>162</v>
      </c>
      <c r="H878" t="s">
        <v>24</v>
      </c>
      <c r="I878" t="s">
        <v>26</v>
      </c>
      <c r="J878" t="s">
        <v>22</v>
      </c>
      <c r="K878" t="s">
        <v>379</v>
      </c>
      <c r="L878" t="s">
        <v>29</v>
      </c>
      <c r="M878" t="s">
        <v>499</v>
      </c>
      <c r="N878" t="s">
        <v>500</v>
      </c>
      <c r="P878" t="s">
        <v>152</v>
      </c>
      <c r="Q878" t="s">
        <v>594</v>
      </c>
      <c r="R878" t="s">
        <v>596</v>
      </c>
      <c r="S878" t="s">
        <v>548</v>
      </c>
      <c r="T878" t="s">
        <v>399</v>
      </c>
      <c r="U878" t="s">
        <v>400</v>
      </c>
      <c r="V878" t="s">
        <v>11</v>
      </c>
      <c r="W878" t="s">
        <v>389</v>
      </c>
      <c r="AA878" t="s">
        <v>595</v>
      </c>
      <c r="AB878">
        <v>1</v>
      </c>
      <c r="AC878" t="s">
        <v>317</v>
      </c>
      <c r="AD878">
        <v>0</v>
      </c>
      <c r="AF878" t="str">
        <f t="shared" si="146"/>
        <v>NA</v>
      </c>
      <c r="AG878" t="str">
        <f t="shared" si="141"/>
        <v>NA</v>
      </c>
      <c r="AH878" t="str">
        <f t="shared" si="143"/>
        <v>NA</v>
      </c>
      <c r="AI878" t="str">
        <f t="shared" si="139"/>
        <v>NA</v>
      </c>
      <c r="AJ878">
        <f t="shared" si="144"/>
        <v>0</v>
      </c>
      <c r="AK878">
        <f t="shared" si="145"/>
        <v>0</v>
      </c>
      <c r="AL878">
        <f t="shared" si="140"/>
        <v>0</v>
      </c>
      <c r="AM878">
        <f t="shared" si="142"/>
        <v>0.16700000000000004</v>
      </c>
      <c r="AN878">
        <v>-4.0796270164999003E-2</v>
      </c>
      <c r="AO878">
        <v>45.664102050096197</v>
      </c>
      <c r="AP878">
        <v>0.83299999999999996</v>
      </c>
      <c r="AQ878">
        <v>170</v>
      </c>
      <c r="AR878">
        <v>-1.21909424314799E-2</v>
      </c>
      <c r="AS878">
        <v>5.2589433109675898E-2</v>
      </c>
      <c r="AT878">
        <v>-0.11750053891591999</v>
      </c>
      <c r="AU878">
        <v>8.8521812518592896E-2</v>
      </c>
      <c r="AV878">
        <v>1181.22192898203</v>
      </c>
      <c r="AW878">
        <v>0.81799999999999995</v>
      </c>
      <c r="AX878">
        <v>6.7918288132637304E-3</v>
      </c>
      <c r="AY878">
        <v>3.6784410095991399E-2</v>
      </c>
      <c r="AZ878">
        <v>-6.5891142061445904E-2</v>
      </c>
      <c r="BA878">
        <v>8.1528716167667895E-2</v>
      </c>
      <c r="BB878">
        <v>999.99999999999898</v>
      </c>
      <c r="BC878">
        <v>0.81799999999999995</v>
      </c>
    </row>
    <row r="879" spans="1:55" x14ac:dyDescent="0.25">
      <c r="A879">
        <v>19</v>
      </c>
      <c r="B879" t="s">
        <v>385</v>
      </c>
      <c r="C879">
        <v>2018</v>
      </c>
      <c r="D879" t="s">
        <v>384</v>
      </c>
      <c r="E879" s="3" t="s">
        <v>378</v>
      </c>
      <c r="F879" s="3" t="s">
        <v>377</v>
      </c>
      <c r="G879" s="1" t="s">
        <v>162</v>
      </c>
      <c r="H879" t="s">
        <v>24</v>
      </c>
      <c r="I879" t="s">
        <v>26</v>
      </c>
      <c r="J879" t="s">
        <v>22</v>
      </c>
      <c r="K879" t="s">
        <v>379</v>
      </c>
      <c r="L879" t="s">
        <v>29</v>
      </c>
      <c r="M879" t="s">
        <v>499</v>
      </c>
      <c r="N879" t="s">
        <v>500</v>
      </c>
      <c r="P879" t="s">
        <v>152</v>
      </c>
      <c r="Q879" t="s">
        <v>594</v>
      </c>
      <c r="R879" t="s">
        <v>596</v>
      </c>
      <c r="S879" t="s">
        <v>548</v>
      </c>
      <c r="T879" t="s">
        <v>366</v>
      </c>
      <c r="U879" t="s">
        <v>401</v>
      </c>
      <c r="V879" t="s">
        <v>11</v>
      </c>
      <c r="W879" t="s">
        <v>389</v>
      </c>
      <c r="AA879" t="s">
        <v>595</v>
      </c>
      <c r="AB879">
        <v>1</v>
      </c>
      <c r="AC879" t="s">
        <v>317</v>
      </c>
      <c r="AD879">
        <v>0</v>
      </c>
      <c r="AF879" t="str">
        <f t="shared" si="146"/>
        <v>NA</v>
      </c>
      <c r="AG879" t="str">
        <f t="shared" si="141"/>
        <v>NA</v>
      </c>
      <c r="AH879" t="str">
        <f t="shared" si="143"/>
        <v>NA</v>
      </c>
      <c r="AI879" t="str">
        <f t="shared" si="139"/>
        <v>NA</v>
      </c>
      <c r="AJ879">
        <f t="shared" si="144"/>
        <v>0</v>
      </c>
      <c r="AK879">
        <f t="shared" si="145"/>
        <v>0</v>
      </c>
      <c r="AL879">
        <f t="shared" si="140"/>
        <v>0</v>
      </c>
      <c r="AM879">
        <f t="shared" si="142"/>
        <v>0.254</v>
      </c>
      <c r="AN879">
        <v>2.5481437155093802E-2</v>
      </c>
      <c r="AO879">
        <v>73.531634841107405</v>
      </c>
      <c r="AP879">
        <v>0.746</v>
      </c>
      <c r="AQ879">
        <v>170</v>
      </c>
      <c r="AR879">
        <v>-4.0481846436960199E-2</v>
      </c>
      <c r="AS879">
        <v>6.04763932722341E-2</v>
      </c>
      <c r="AT879">
        <v>-0.17116382659878601</v>
      </c>
      <c r="AU879">
        <v>6.7002922165556797E-2</v>
      </c>
      <c r="AV879">
        <v>1000</v>
      </c>
      <c r="AW879">
        <v>0.498</v>
      </c>
      <c r="AX879">
        <v>-1.08906163484004E-3</v>
      </c>
      <c r="AY879">
        <v>2.6368814488862399E-2</v>
      </c>
      <c r="AZ879">
        <v>-5.1144797500455801E-2</v>
      </c>
      <c r="BA879">
        <v>5.0248841894244799E-2</v>
      </c>
      <c r="BB879">
        <v>1000</v>
      </c>
      <c r="BC879">
        <v>0.96</v>
      </c>
    </row>
    <row r="880" spans="1:55" x14ac:dyDescent="0.25">
      <c r="A880">
        <v>19</v>
      </c>
      <c r="B880" t="s">
        <v>385</v>
      </c>
      <c r="C880">
        <v>2018</v>
      </c>
      <c r="D880" t="s">
        <v>384</v>
      </c>
      <c r="E880" s="3" t="s">
        <v>378</v>
      </c>
      <c r="F880" s="3" t="s">
        <v>377</v>
      </c>
      <c r="G880" s="1" t="s">
        <v>162</v>
      </c>
      <c r="H880" t="s">
        <v>24</v>
      </c>
      <c r="I880" t="s">
        <v>26</v>
      </c>
      <c r="J880" t="s">
        <v>22</v>
      </c>
      <c r="K880" t="s">
        <v>379</v>
      </c>
      <c r="L880" t="s">
        <v>29</v>
      </c>
      <c r="M880" t="s">
        <v>499</v>
      </c>
      <c r="N880" t="s">
        <v>500</v>
      </c>
      <c r="P880" t="s">
        <v>152</v>
      </c>
      <c r="Q880" t="s">
        <v>594</v>
      </c>
      <c r="R880" t="s">
        <v>596</v>
      </c>
      <c r="S880" t="s">
        <v>548</v>
      </c>
      <c r="T880" t="s">
        <v>382</v>
      </c>
      <c r="U880" t="s">
        <v>395</v>
      </c>
      <c r="V880" t="s">
        <v>13</v>
      </c>
      <c r="W880" t="s">
        <v>389</v>
      </c>
      <c r="AA880" t="s">
        <v>597</v>
      </c>
      <c r="AB880">
        <v>1</v>
      </c>
      <c r="AC880" t="s">
        <v>317</v>
      </c>
      <c r="AD880">
        <v>0</v>
      </c>
      <c r="AF880" t="str">
        <f t="shared" si="146"/>
        <v>NA</v>
      </c>
      <c r="AG880" t="str">
        <f t="shared" si="141"/>
        <v>NA</v>
      </c>
      <c r="AH880" t="str">
        <f t="shared" si="143"/>
        <v>NA</v>
      </c>
      <c r="AI880" t="str">
        <f t="shared" si="139"/>
        <v>NA</v>
      </c>
      <c r="AJ880">
        <f t="shared" si="144"/>
        <v>0</v>
      </c>
      <c r="AK880">
        <f t="shared" si="145"/>
        <v>0</v>
      </c>
      <c r="AL880">
        <f t="shared" si="140"/>
        <v>0</v>
      </c>
      <c r="AM880">
        <f t="shared" si="142"/>
        <v>0.34099999999999997</v>
      </c>
      <c r="AN880">
        <v>1.3694400497304999</v>
      </c>
      <c r="AO880">
        <v>56.866279352348997</v>
      </c>
      <c r="AP880">
        <v>0.65900000000000003</v>
      </c>
      <c r="AQ880">
        <v>170</v>
      </c>
      <c r="AR880">
        <v>0.10872812096784699</v>
      </c>
      <c r="AS880">
        <v>6.3203280342356102E-2</v>
      </c>
      <c r="AT880">
        <v>-3.7418335996335398E-3</v>
      </c>
      <c r="AU880">
        <v>0.236258257784357</v>
      </c>
      <c r="AV880">
        <v>1000</v>
      </c>
      <c r="AW880">
        <v>8.6000000000000104E-2</v>
      </c>
      <c r="AX880">
        <v>-1.5736187390740002E-2</v>
      </c>
      <c r="AY880">
        <v>3.1405200429706098E-2</v>
      </c>
      <c r="AZ880">
        <v>-7.3088383320282405E-2</v>
      </c>
      <c r="BA880">
        <v>4.6503493591444602E-2</v>
      </c>
      <c r="BB880">
        <v>1000</v>
      </c>
      <c r="BC880">
        <v>0.63400000000000001</v>
      </c>
    </row>
    <row r="881" spans="1:55" x14ac:dyDescent="0.25">
      <c r="A881">
        <v>19</v>
      </c>
      <c r="B881" t="s">
        <v>385</v>
      </c>
      <c r="C881">
        <v>2018</v>
      </c>
      <c r="D881" t="s">
        <v>384</v>
      </c>
      <c r="E881" s="3" t="s">
        <v>378</v>
      </c>
      <c r="F881" s="3" t="s">
        <v>377</v>
      </c>
      <c r="G881" s="1" t="s">
        <v>162</v>
      </c>
      <c r="H881" t="s">
        <v>24</v>
      </c>
      <c r="I881" t="s">
        <v>26</v>
      </c>
      <c r="J881" t="s">
        <v>22</v>
      </c>
      <c r="K881" t="s">
        <v>379</v>
      </c>
      <c r="L881" t="s">
        <v>29</v>
      </c>
      <c r="M881" t="s">
        <v>499</v>
      </c>
      <c r="N881" t="s">
        <v>500</v>
      </c>
      <c r="P881" t="s">
        <v>152</v>
      </c>
      <c r="Q881" t="s">
        <v>594</v>
      </c>
      <c r="R881" t="s">
        <v>596</v>
      </c>
      <c r="S881" t="s">
        <v>548</v>
      </c>
      <c r="T881" t="s">
        <v>383</v>
      </c>
      <c r="U881" t="s">
        <v>396</v>
      </c>
      <c r="V881" t="s">
        <v>13</v>
      </c>
      <c r="W881" t="s">
        <v>389</v>
      </c>
      <c r="AA881" t="s">
        <v>597</v>
      </c>
      <c r="AB881">
        <v>1</v>
      </c>
      <c r="AC881" t="s">
        <v>317</v>
      </c>
      <c r="AD881">
        <v>0</v>
      </c>
      <c r="AF881" t="str">
        <f t="shared" si="146"/>
        <v>NA</v>
      </c>
      <c r="AG881" t="str">
        <f t="shared" si="141"/>
        <v>NA</v>
      </c>
      <c r="AH881" t="str">
        <f t="shared" si="143"/>
        <v>NA</v>
      </c>
      <c r="AI881" t="str">
        <f t="shared" si="139"/>
        <v>NA</v>
      </c>
      <c r="AJ881">
        <f t="shared" si="144"/>
        <v>0</v>
      </c>
      <c r="AK881">
        <f t="shared" si="145"/>
        <v>0</v>
      </c>
      <c r="AL881">
        <f t="shared" si="140"/>
        <v>0</v>
      </c>
      <c r="AM881">
        <f t="shared" si="142"/>
        <v>8.5999999999999965E-2</v>
      </c>
      <c r="AN881">
        <v>1.27714712407397</v>
      </c>
      <c r="AO881">
        <v>9.0978868099831001</v>
      </c>
      <c r="AP881">
        <v>0.91400000000000003</v>
      </c>
      <c r="AQ881">
        <v>170</v>
      </c>
      <c r="AR881">
        <v>0.26608706487544898</v>
      </c>
      <c r="AS881">
        <v>0.19048020051077</v>
      </c>
      <c r="AT881">
        <v>-0.110312368546147</v>
      </c>
      <c r="AU881">
        <v>0.63241241336800202</v>
      </c>
      <c r="AV881">
        <v>999.99999999999898</v>
      </c>
      <c r="AW881">
        <v>0.16800000000000001</v>
      </c>
      <c r="AX881">
        <v>-9.8708877459100106E-2</v>
      </c>
      <c r="AY881">
        <v>8.1626953457238097E-2</v>
      </c>
      <c r="AZ881">
        <v>-0.26069664670285397</v>
      </c>
      <c r="BA881">
        <v>6.3911518023815006E-2</v>
      </c>
      <c r="BB881">
        <v>1000</v>
      </c>
      <c r="BC881">
        <v>0.22800000000000001</v>
      </c>
    </row>
    <row r="882" spans="1:55" x14ac:dyDescent="0.25">
      <c r="A882">
        <v>19</v>
      </c>
      <c r="B882" t="s">
        <v>385</v>
      </c>
      <c r="C882">
        <v>2018</v>
      </c>
      <c r="D882" t="s">
        <v>384</v>
      </c>
      <c r="E882" s="3" t="s">
        <v>378</v>
      </c>
      <c r="F882" s="3" t="s">
        <v>377</v>
      </c>
      <c r="G882" s="1" t="s">
        <v>162</v>
      </c>
      <c r="H882" t="s">
        <v>24</v>
      </c>
      <c r="I882" t="s">
        <v>26</v>
      </c>
      <c r="J882" t="s">
        <v>22</v>
      </c>
      <c r="K882" t="s">
        <v>379</v>
      </c>
      <c r="L882" t="s">
        <v>29</v>
      </c>
      <c r="M882" t="s">
        <v>499</v>
      </c>
      <c r="N882" t="s">
        <v>500</v>
      </c>
      <c r="P882" t="s">
        <v>151</v>
      </c>
      <c r="Q882" t="s">
        <v>74</v>
      </c>
      <c r="R882" t="s">
        <v>124</v>
      </c>
      <c r="S882" t="s">
        <v>548</v>
      </c>
      <c r="T882" t="s">
        <v>412</v>
      </c>
      <c r="U882" t="s">
        <v>397</v>
      </c>
      <c r="V882" t="s">
        <v>11</v>
      </c>
      <c r="W882" t="s">
        <v>389</v>
      </c>
      <c r="AA882" t="s">
        <v>386</v>
      </c>
      <c r="AB882">
        <v>1</v>
      </c>
      <c r="AC882" t="s">
        <v>317</v>
      </c>
      <c r="AD882">
        <v>0</v>
      </c>
      <c r="AF882" t="str">
        <f t="shared" si="146"/>
        <v>NA</v>
      </c>
      <c r="AG882" t="str">
        <f t="shared" si="141"/>
        <v>NA</v>
      </c>
      <c r="AH882" t="str">
        <f t="shared" si="143"/>
        <v>NA</v>
      </c>
      <c r="AI882" t="str">
        <f t="shared" si="139"/>
        <v>NA</v>
      </c>
      <c r="AJ882">
        <f t="shared" si="144"/>
        <v>0</v>
      </c>
      <c r="AK882">
        <f t="shared" si="145"/>
        <v>0</v>
      </c>
      <c r="AL882">
        <f t="shared" si="140"/>
        <v>0</v>
      </c>
      <c r="AM882">
        <f t="shared" si="142"/>
        <v>0.13400000000000001</v>
      </c>
      <c r="AN882">
        <v>0.33663223331033998</v>
      </c>
      <c r="AO882">
        <v>15.6173846180747</v>
      </c>
      <c r="AP882">
        <v>0.86599999999999999</v>
      </c>
      <c r="AQ882">
        <v>171</v>
      </c>
      <c r="AR882">
        <v>-1.96890068745483E-2</v>
      </c>
      <c r="AS882">
        <v>7.5615840407113805E-2</v>
      </c>
      <c r="AT882">
        <v>-0.16703326350398101</v>
      </c>
      <c r="AU882">
        <v>0.12801026140368801</v>
      </c>
      <c r="AV882">
        <v>999.99999999999898</v>
      </c>
      <c r="AW882">
        <v>0.76200000000000001</v>
      </c>
      <c r="AX882">
        <v>3.0339212617421899E-2</v>
      </c>
      <c r="AY882">
        <v>3.67687535586564E-2</v>
      </c>
      <c r="AZ882">
        <v>-4.5656117305043202E-2</v>
      </c>
      <c r="BA882">
        <v>9.8472484994999804E-2</v>
      </c>
      <c r="BB882">
        <v>999.99999999999898</v>
      </c>
      <c r="BC882">
        <v>0.38600000000000001</v>
      </c>
    </row>
    <row r="883" spans="1:55" x14ac:dyDescent="0.25">
      <c r="A883">
        <v>19</v>
      </c>
      <c r="B883" t="s">
        <v>385</v>
      </c>
      <c r="C883">
        <v>2018</v>
      </c>
      <c r="D883" t="s">
        <v>384</v>
      </c>
      <c r="E883" s="3" t="s">
        <v>378</v>
      </c>
      <c r="F883" s="3" t="s">
        <v>377</v>
      </c>
      <c r="G883" s="1" t="s">
        <v>162</v>
      </c>
      <c r="H883" t="s">
        <v>24</v>
      </c>
      <c r="I883" t="s">
        <v>26</v>
      </c>
      <c r="J883" t="s">
        <v>22</v>
      </c>
      <c r="K883" t="s">
        <v>379</v>
      </c>
      <c r="L883" t="s">
        <v>29</v>
      </c>
      <c r="M883" t="s">
        <v>499</v>
      </c>
      <c r="N883" t="s">
        <v>500</v>
      </c>
      <c r="P883" t="s">
        <v>151</v>
      </c>
      <c r="Q883" t="s">
        <v>74</v>
      </c>
      <c r="R883" t="s">
        <v>124</v>
      </c>
      <c r="S883" t="s">
        <v>548</v>
      </c>
      <c r="T883" t="s">
        <v>381</v>
      </c>
      <c r="U883" t="s">
        <v>398</v>
      </c>
      <c r="V883" t="s">
        <v>496</v>
      </c>
      <c r="W883" t="s">
        <v>389</v>
      </c>
      <c r="AA883" t="s">
        <v>386</v>
      </c>
      <c r="AB883">
        <v>1</v>
      </c>
      <c r="AC883" t="s">
        <v>317</v>
      </c>
      <c r="AD883">
        <v>0</v>
      </c>
      <c r="AF883" t="str">
        <f t="shared" si="146"/>
        <v>NA</v>
      </c>
      <c r="AG883" t="str">
        <f t="shared" si="141"/>
        <v>NA</v>
      </c>
      <c r="AH883" t="str">
        <f t="shared" si="143"/>
        <v>NA</v>
      </c>
      <c r="AI883" t="str">
        <f t="shared" si="139"/>
        <v>NA</v>
      </c>
      <c r="AJ883">
        <f t="shared" si="144"/>
        <v>0</v>
      </c>
      <c r="AK883">
        <f t="shared" si="145"/>
        <v>0</v>
      </c>
      <c r="AL883">
        <f t="shared" si="140"/>
        <v>0</v>
      </c>
      <c r="AM883">
        <f t="shared" si="142"/>
        <v>0.15400000000000003</v>
      </c>
      <c r="AN883">
        <v>0.53703618800883701</v>
      </c>
      <c r="AO883">
        <v>138.23820144624599</v>
      </c>
      <c r="AP883">
        <v>0.84599999999999997</v>
      </c>
      <c r="AQ883">
        <v>171</v>
      </c>
      <c r="AR883">
        <v>6.4310218724237006E-2</v>
      </c>
      <c r="AS883">
        <v>6.6910355282642803E-2</v>
      </c>
      <c r="AT883">
        <v>-6.4564569722279003E-2</v>
      </c>
      <c r="AU883">
        <v>0.19190896987765901</v>
      </c>
      <c r="AV883">
        <v>906.35672092634798</v>
      </c>
      <c r="AW883">
        <v>0.34399999999999997</v>
      </c>
      <c r="AX883">
        <v>-3.6225668381645697E-2</v>
      </c>
      <c r="AY883">
        <v>3.6341586108984997E-2</v>
      </c>
      <c r="AZ883">
        <v>-0.106011343654245</v>
      </c>
      <c r="BA883">
        <v>3.27208013040945E-2</v>
      </c>
      <c r="BB883">
        <v>1000</v>
      </c>
      <c r="BC883">
        <v>0.29799999999999999</v>
      </c>
    </row>
    <row r="884" spans="1:55" x14ac:dyDescent="0.25">
      <c r="A884">
        <v>19</v>
      </c>
      <c r="B884" t="s">
        <v>385</v>
      </c>
      <c r="C884">
        <v>2018</v>
      </c>
      <c r="D884" t="s">
        <v>384</v>
      </c>
      <c r="E884" s="3" t="s">
        <v>378</v>
      </c>
      <c r="F884" s="3" t="s">
        <v>377</v>
      </c>
      <c r="G884" s="1" t="s">
        <v>162</v>
      </c>
      <c r="H884" t="s">
        <v>24</v>
      </c>
      <c r="I884" t="s">
        <v>26</v>
      </c>
      <c r="J884" t="s">
        <v>22</v>
      </c>
      <c r="K884" t="s">
        <v>379</v>
      </c>
      <c r="L884" t="s">
        <v>29</v>
      </c>
      <c r="M884" t="s">
        <v>499</v>
      </c>
      <c r="N884" t="s">
        <v>500</v>
      </c>
      <c r="P884" t="s">
        <v>151</v>
      </c>
      <c r="Q884" t="s">
        <v>74</v>
      </c>
      <c r="R884" t="s">
        <v>124</v>
      </c>
      <c r="S884" t="s">
        <v>548</v>
      </c>
      <c r="T884" t="s">
        <v>399</v>
      </c>
      <c r="U884" t="s">
        <v>400</v>
      </c>
      <c r="V884" t="s">
        <v>11</v>
      </c>
      <c r="W884" t="s">
        <v>389</v>
      </c>
      <c r="AA884" t="s">
        <v>386</v>
      </c>
      <c r="AB884">
        <v>1</v>
      </c>
      <c r="AC884" t="s">
        <v>317</v>
      </c>
      <c r="AD884">
        <v>0</v>
      </c>
      <c r="AF884" t="str">
        <f t="shared" si="146"/>
        <v>NA</v>
      </c>
      <c r="AG884" t="str">
        <f t="shared" si="141"/>
        <v>NA</v>
      </c>
      <c r="AH884" t="str">
        <f t="shared" si="143"/>
        <v>NA</v>
      </c>
      <c r="AI884" t="str">
        <f t="shared" si="139"/>
        <v>NA</v>
      </c>
      <c r="AJ884">
        <f t="shared" si="144"/>
        <v>0</v>
      </c>
      <c r="AK884">
        <f t="shared" si="145"/>
        <v>0</v>
      </c>
      <c r="AL884">
        <f t="shared" si="140"/>
        <v>0</v>
      </c>
      <c r="AM884">
        <f t="shared" si="142"/>
        <v>0.30000000000000004</v>
      </c>
      <c r="AN884">
        <v>-0.67390846375838498</v>
      </c>
      <c r="AO884">
        <v>28.7096705957605</v>
      </c>
      <c r="AP884">
        <v>0.7</v>
      </c>
      <c r="AQ884">
        <v>171</v>
      </c>
      <c r="AR884">
        <v>0.118673412547545</v>
      </c>
      <c r="AS884">
        <v>7.2513605136207401E-2</v>
      </c>
      <c r="AT884">
        <v>-2.7660202074912401E-2</v>
      </c>
      <c r="AU884">
        <v>0.256378743215464</v>
      </c>
      <c r="AV884">
        <v>1000</v>
      </c>
      <c r="AW884">
        <v>0.11600000000000001</v>
      </c>
      <c r="AX884">
        <v>1.6936961000578701E-2</v>
      </c>
      <c r="AY884">
        <v>5.0142698063249197E-2</v>
      </c>
      <c r="AZ884">
        <v>-7.9839683487989505E-2</v>
      </c>
      <c r="BA884">
        <v>0.114955605415162</v>
      </c>
      <c r="BB884">
        <v>1000</v>
      </c>
      <c r="BC884">
        <v>0.73199999999999998</v>
      </c>
    </row>
    <row r="885" spans="1:55" x14ac:dyDescent="0.25">
      <c r="A885">
        <v>19</v>
      </c>
      <c r="B885" t="s">
        <v>385</v>
      </c>
      <c r="C885">
        <v>2018</v>
      </c>
      <c r="D885" t="s">
        <v>384</v>
      </c>
      <c r="E885" s="3" t="s">
        <v>378</v>
      </c>
      <c r="F885" s="3" t="s">
        <v>377</v>
      </c>
      <c r="G885" s="1" t="s">
        <v>162</v>
      </c>
      <c r="H885" t="s">
        <v>24</v>
      </c>
      <c r="I885" t="s">
        <v>26</v>
      </c>
      <c r="J885" t="s">
        <v>22</v>
      </c>
      <c r="K885" t="s">
        <v>379</v>
      </c>
      <c r="L885" t="s">
        <v>29</v>
      </c>
      <c r="M885" t="s">
        <v>499</v>
      </c>
      <c r="N885" t="s">
        <v>500</v>
      </c>
      <c r="P885" t="s">
        <v>151</v>
      </c>
      <c r="Q885" t="s">
        <v>74</v>
      </c>
      <c r="R885" t="s">
        <v>124</v>
      </c>
      <c r="S885" t="s">
        <v>548</v>
      </c>
      <c r="T885" t="s">
        <v>366</v>
      </c>
      <c r="U885" t="s">
        <v>401</v>
      </c>
      <c r="V885" t="s">
        <v>11</v>
      </c>
      <c r="W885" t="s">
        <v>389</v>
      </c>
      <c r="AA885" t="s">
        <v>386</v>
      </c>
      <c r="AB885">
        <v>1</v>
      </c>
      <c r="AC885" t="s">
        <v>317</v>
      </c>
      <c r="AD885">
        <v>0</v>
      </c>
      <c r="AF885" t="str">
        <f t="shared" si="146"/>
        <v>NA</v>
      </c>
      <c r="AG885" t="str">
        <f t="shared" si="141"/>
        <v>NA</v>
      </c>
      <c r="AH885" t="str">
        <f t="shared" si="143"/>
        <v>NA</v>
      </c>
      <c r="AI885" t="str">
        <f t="shared" si="139"/>
        <v>NA</v>
      </c>
      <c r="AJ885">
        <f t="shared" si="144"/>
        <v>0</v>
      </c>
      <c r="AK885">
        <f t="shared" si="145"/>
        <v>0</v>
      </c>
      <c r="AL885">
        <f t="shared" si="140"/>
        <v>0</v>
      </c>
      <c r="AM885">
        <f t="shared" si="142"/>
        <v>0.23399999999999999</v>
      </c>
      <c r="AN885">
        <v>0.20308357877719199</v>
      </c>
      <c r="AO885">
        <v>90.708008556707696</v>
      </c>
      <c r="AP885">
        <v>0.76600000000000001</v>
      </c>
      <c r="AQ885">
        <v>171</v>
      </c>
      <c r="AR885">
        <v>-1.2874298478299E-2</v>
      </c>
      <c r="AS885">
        <v>8.35934185786813E-2</v>
      </c>
      <c r="AT885">
        <v>-0.172713371153804</v>
      </c>
      <c r="AU885">
        <v>0.14675780720426701</v>
      </c>
      <c r="AV885">
        <v>1041.7615007608899</v>
      </c>
      <c r="AW885">
        <v>0.85399999999999998</v>
      </c>
      <c r="AX885">
        <v>8.7230827693116197E-3</v>
      </c>
      <c r="AY885">
        <v>3.4236376532070401E-2</v>
      </c>
      <c r="AZ885">
        <v>-6.1074421479133903E-2</v>
      </c>
      <c r="BA885">
        <v>7.1337447996484102E-2</v>
      </c>
      <c r="BB885">
        <v>1000</v>
      </c>
      <c r="BC885">
        <v>0.78400000000000003</v>
      </c>
    </row>
    <row r="886" spans="1:55" x14ac:dyDescent="0.25">
      <c r="A886">
        <v>19</v>
      </c>
      <c r="B886" t="s">
        <v>385</v>
      </c>
      <c r="C886">
        <v>2018</v>
      </c>
      <c r="D886" t="s">
        <v>384</v>
      </c>
      <c r="E886" s="3" t="s">
        <v>378</v>
      </c>
      <c r="F886" s="3" t="s">
        <v>377</v>
      </c>
      <c r="G886" s="1" t="s">
        <v>162</v>
      </c>
      <c r="H886" t="s">
        <v>24</v>
      </c>
      <c r="I886" t="s">
        <v>26</v>
      </c>
      <c r="J886" t="s">
        <v>22</v>
      </c>
      <c r="K886" t="s">
        <v>379</v>
      </c>
      <c r="L886" t="s">
        <v>29</v>
      </c>
      <c r="M886" t="s">
        <v>499</v>
      </c>
      <c r="N886" t="s">
        <v>500</v>
      </c>
      <c r="P886" t="s">
        <v>151</v>
      </c>
      <c r="Q886" t="s">
        <v>74</v>
      </c>
      <c r="R886" t="s">
        <v>124</v>
      </c>
      <c r="S886" t="s">
        <v>548</v>
      </c>
      <c r="T886" t="s">
        <v>382</v>
      </c>
      <c r="U886" t="s">
        <v>395</v>
      </c>
      <c r="V886" t="s">
        <v>13</v>
      </c>
      <c r="W886" t="s">
        <v>389</v>
      </c>
      <c r="AA886" t="s">
        <v>388</v>
      </c>
      <c r="AB886">
        <v>1</v>
      </c>
      <c r="AC886" t="s">
        <v>317</v>
      </c>
      <c r="AD886">
        <v>0</v>
      </c>
      <c r="AE886" t="s">
        <v>345</v>
      </c>
      <c r="AF886" t="str">
        <f t="shared" si="146"/>
        <v>negative directional</v>
      </c>
      <c r="AG886" t="str">
        <f t="shared" si="141"/>
        <v>negative directional</v>
      </c>
      <c r="AH886">
        <f t="shared" si="143"/>
        <v>-0.16525375461338501</v>
      </c>
      <c r="AI886">
        <f t="shared" si="139"/>
        <v>8.1309272353806097E-2</v>
      </c>
      <c r="AJ886">
        <f t="shared" si="144"/>
        <v>1</v>
      </c>
      <c r="AK886">
        <f t="shared" si="145"/>
        <v>0</v>
      </c>
      <c r="AL886">
        <f t="shared" si="140"/>
        <v>0</v>
      </c>
      <c r="AM886">
        <f t="shared" si="142"/>
        <v>0.30900000000000005</v>
      </c>
      <c r="AN886">
        <v>1.57784589381163</v>
      </c>
      <c r="AO886">
        <v>57.170871690974998</v>
      </c>
      <c r="AP886">
        <v>0.69099999999999995</v>
      </c>
      <c r="AQ886">
        <v>171</v>
      </c>
      <c r="AR886">
        <v>-0.16525375461338501</v>
      </c>
      <c r="AS886">
        <v>8.1309272353806097E-2</v>
      </c>
      <c r="AT886">
        <v>-0.33055152435554203</v>
      </c>
      <c r="AU886">
        <v>-9.74864955060184E-3</v>
      </c>
      <c r="AV886">
        <v>999.99999999999898</v>
      </c>
      <c r="AW886">
        <v>4.8000000000000001E-2</v>
      </c>
      <c r="AX886">
        <v>3.4218864002315101E-2</v>
      </c>
      <c r="AY886">
        <v>4.3088016533799497E-2</v>
      </c>
      <c r="AZ886">
        <v>-5.4331092321263E-2</v>
      </c>
      <c r="BA886">
        <v>0.115574387149536</v>
      </c>
      <c r="BB886">
        <v>1000</v>
      </c>
      <c r="BC886">
        <v>0.41</v>
      </c>
    </row>
    <row r="887" spans="1:55" x14ac:dyDescent="0.25">
      <c r="A887">
        <v>19</v>
      </c>
      <c r="B887" t="s">
        <v>385</v>
      </c>
      <c r="C887">
        <v>2018</v>
      </c>
      <c r="D887" t="s">
        <v>384</v>
      </c>
      <c r="E887" s="3" t="s">
        <v>378</v>
      </c>
      <c r="F887" s="3" t="s">
        <v>377</v>
      </c>
      <c r="G887" s="1" t="s">
        <v>162</v>
      </c>
      <c r="H887" t="s">
        <v>24</v>
      </c>
      <c r="I887" t="s">
        <v>26</v>
      </c>
      <c r="J887" t="s">
        <v>22</v>
      </c>
      <c r="K887" t="s">
        <v>379</v>
      </c>
      <c r="L887" t="s">
        <v>29</v>
      </c>
      <c r="M887" t="s">
        <v>499</v>
      </c>
      <c r="N887" t="s">
        <v>500</v>
      </c>
      <c r="P887" t="s">
        <v>151</v>
      </c>
      <c r="Q887" t="s">
        <v>74</v>
      </c>
      <c r="R887" t="s">
        <v>124</v>
      </c>
      <c r="S887" t="s">
        <v>548</v>
      </c>
      <c r="T887" t="s">
        <v>383</v>
      </c>
      <c r="U887" t="s">
        <v>396</v>
      </c>
      <c r="V887" t="s">
        <v>13</v>
      </c>
      <c r="W887" t="s">
        <v>389</v>
      </c>
      <c r="AA887" t="s">
        <v>388</v>
      </c>
      <c r="AB887">
        <v>1</v>
      </c>
      <c r="AC887" t="s">
        <v>317</v>
      </c>
      <c r="AD887">
        <v>0</v>
      </c>
      <c r="AE887" t="s">
        <v>344</v>
      </c>
      <c r="AF887" t="str">
        <f t="shared" si="146"/>
        <v>NA</v>
      </c>
      <c r="AG887" t="str">
        <f t="shared" si="141"/>
        <v>NA</v>
      </c>
      <c r="AH887" t="str">
        <f t="shared" si="143"/>
        <v>NA</v>
      </c>
      <c r="AI887" t="str">
        <f t="shared" si="139"/>
        <v>NA</v>
      </c>
      <c r="AJ887">
        <f t="shared" si="144"/>
        <v>0</v>
      </c>
      <c r="AK887">
        <f t="shared" si="145"/>
        <v>0</v>
      </c>
      <c r="AL887">
        <f t="shared" si="140"/>
        <v>1</v>
      </c>
      <c r="AM887">
        <f t="shared" si="142"/>
        <v>3.400000000000003E-2</v>
      </c>
      <c r="AN887">
        <v>1.18443946700002</v>
      </c>
      <c r="AO887">
        <v>4.1123394548327896</v>
      </c>
      <c r="AP887">
        <v>0.96599999999999997</v>
      </c>
      <c r="AQ887">
        <v>171</v>
      </c>
      <c r="AR887">
        <v>-0.48801133070980501</v>
      </c>
      <c r="AS887">
        <v>0.29041866716529202</v>
      </c>
      <c r="AT887">
        <v>-1.0299350766181301</v>
      </c>
      <c r="AU887">
        <v>0.113983680639649</v>
      </c>
      <c r="AV887">
        <v>999.99999999999898</v>
      </c>
      <c r="AW887">
        <v>0.1</v>
      </c>
      <c r="AX887">
        <v>0.20436086888094701</v>
      </c>
      <c r="AY887">
        <v>0.120899207844298</v>
      </c>
      <c r="AZ887">
        <v>-6.1714446193946101E-2</v>
      </c>
      <c r="BA887">
        <v>0.41862438038515398</v>
      </c>
      <c r="BB887">
        <v>1000</v>
      </c>
      <c r="BC887">
        <v>8.8000000000000106E-2</v>
      </c>
    </row>
    <row r="888" spans="1:55" x14ac:dyDescent="0.25">
      <c r="A888">
        <v>20</v>
      </c>
      <c r="B888" t="s">
        <v>385</v>
      </c>
      <c r="C888">
        <v>2018</v>
      </c>
      <c r="D888" t="s">
        <v>384</v>
      </c>
      <c r="E888" s="3" t="s">
        <v>378</v>
      </c>
      <c r="F888" s="3" t="s">
        <v>377</v>
      </c>
      <c r="G888" s="1" t="s">
        <v>162</v>
      </c>
      <c r="H888" t="s">
        <v>24</v>
      </c>
      <c r="I888" t="s">
        <v>26</v>
      </c>
      <c r="J888" t="s">
        <v>22</v>
      </c>
      <c r="K888" t="s">
        <v>380</v>
      </c>
      <c r="L888" t="s">
        <v>29</v>
      </c>
      <c r="M888" t="s">
        <v>393</v>
      </c>
      <c r="N888" t="s">
        <v>394</v>
      </c>
      <c r="P888" t="s">
        <v>230</v>
      </c>
      <c r="Q888" t="s">
        <v>387</v>
      </c>
      <c r="R888" t="s">
        <v>387</v>
      </c>
      <c r="S888" t="s">
        <v>548</v>
      </c>
      <c r="T888" t="s">
        <v>412</v>
      </c>
      <c r="U888" t="s">
        <v>397</v>
      </c>
      <c r="V888" t="s">
        <v>11</v>
      </c>
      <c r="W888" t="s">
        <v>389</v>
      </c>
      <c r="AA888" t="s">
        <v>386</v>
      </c>
      <c r="AB888">
        <v>1</v>
      </c>
      <c r="AC888" t="s">
        <v>317</v>
      </c>
      <c r="AD888">
        <v>0</v>
      </c>
      <c r="AF888" t="str">
        <f t="shared" si="146"/>
        <v>positive directional</v>
      </c>
      <c r="AG888" t="str">
        <f t="shared" si="141"/>
        <v>positive directional</v>
      </c>
      <c r="AH888">
        <f t="shared" si="143"/>
        <v>152434.88064051201</v>
      </c>
      <c r="AI888">
        <f t="shared" si="139"/>
        <v>65887.444147362796</v>
      </c>
      <c r="AJ888">
        <f t="shared" si="144"/>
        <v>1</v>
      </c>
      <c r="AK888">
        <f t="shared" si="145"/>
        <v>0</v>
      </c>
      <c r="AL888">
        <f t="shared" si="140"/>
        <v>0</v>
      </c>
      <c r="AM888">
        <f t="shared" si="142"/>
        <v>0.19799999999999995</v>
      </c>
      <c r="AN888">
        <v>1.2720076320228499</v>
      </c>
      <c r="AO888">
        <v>193.452043032539</v>
      </c>
      <c r="AP888">
        <v>0.80200000000000005</v>
      </c>
      <c r="AQ888">
        <v>292</v>
      </c>
      <c r="AR888">
        <v>152434.88064051201</v>
      </c>
      <c r="AS888">
        <v>65887.444147362796</v>
      </c>
      <c r="AT888">
        <v>34247.197953651899</v>
      </c>
      <c r="AU888">
        <v>285693.25262050598</v>
      </c>
      <c r="AV888">
        <v>829.43381387401405</v>
      </c>
      <c r="AW888">
        <v>1.7999999999999999E-2</v>
      </c>
      <c r="AX888">
        <v>-54345.509441592199</v>
      </c>
      <c r="AY888">
        <v>42742.594485169997</v>
      </c>
      <c r="AZ888">
        <v>-142807.24978709299</v>
      </c>
      <c r="BA888">
        <v>28060.4263129588</v>
      </c>
      <c r="BB888">
        <v>419.05129765649201</v>
      </c>
      <c r="BC888">
        <v>0.16200000000000001</v>
      </c>
    </row>
    <row r="889" spans="1:55" x14ac:dyDescent="0.25">
      <c r="A889">
        <v>20</v>
      </c>
      <c r="B889" t="s">
        <v>385</v>
      </c>
      <c r="C889">
        <v>2018</v>
      </c>
      <c r="D889" t="s">
        <v>384</v>
      </c>
      <c r="E889" s="3" t="s">
        <v>378</v>
      </c>
      <c r="F889" s="3" t="s">
        <v>377</v>
      </c>
      <c r="G889" s="1" t="s">
        <v>162</v>
      </c>
      <c r="H889" t="s">
        <v>24</v>
      </c>
      <c r="I889" t="s">
        <v>26</v>
      </c>
      <c r="J889" t="s">
        <v>22</v>
      </c>
      <c r="K889" t="s">
        <v>380</v>
      </c>
      <c r="L889" t="s">
        <v>29</v>
      </c>
      <c r="M889" t="s">
        <v>393</v>
      </c>
      <c r="N889" t="s">
        <v>394</v>
      </c>
      <c r="P889" t="s">
        <v>230</v>
      </c>
      <c r="Q889" t="s">
        <v>387</v>
      </c>
      <c r="R889" t="s">
        <v>387</v>
      </c>
      <c r="S889" t="s">
        <v>548</v>
      </c>
      <c r="T889" t="s">
        <v>381</v>
      </c>
      <c r="U889" t="s">
        <v>398</v>
      </c>
      <c r="V889" t="s">
        <v>496</v>
      </c>
      <c r="W889" t="s">
        <v>389</v>
      </c>
      <c r="AA889" t="s">
        <v>386</v>
      </c>
      <c r="AB889">
        <v>1</v>
      </c>
      <c r="AC889" t="s">
        <v>317</v>
      </c>
      <c r="AD889">
        <v>0</v>
      </c>
      <c r="AF889" t="str">
        <f t="shared" si="146"/>
        <v>NA</v>
      </c>
      <c r="AG889" t="str">
        <f t="shared" si="141"/>
        <v>NA</v>
      </c>
      <c r="AH889" t="str">
        <f t="shared" si="143"/>
        <v>NA</v>
      </c>
      <c r="AI889" t="str">
        <f t="shared" si="139"/>
        <v>NA</v>
      </c>
      <c r="AJ889">
        <f t="shared" si="144"/>
        <v>0</v>
      </c>
      <c r="AK889">
        <f t="shared" si="145"/>
        <v>0</v>
      </c>
      <c r="AL889">
        <f t="shared" si="140"/>
        <v>0</v>
      </c>
      <c r="AM889">
        <f t="shared" si="142"/>
        <v>0.10199999999999998</v>
      </c>
      <c r="AN889">
        <v>0.21980146152583299</v>
      </c>
      <c r="AO889">
        <v>6.5402032813126896</v>
      </c>
      <c r="AP889">
        <v>0.89800000000000002</v>
      </c>
      <c r="AQ889">
        <v>292</v>
      </c>
      <c r="AR889">
        <v>32121.160974234001</v>
      </c>
      <c r="AS889">
        <v>59820.1134168157</v>
      </c>
      <c r="AT889">
        <v>-79601.650784628102</v>
      </c>
      <c r="AU889">
        <v>153015.905525857</v>
      </c>
      <c r="AV889">
        <v>1000</v>
      </c>
      <c r="AW889">
        <v>0.57599999999999996</v>
      </c>
      <c r="AX889">
        <v>-40165.162289207299</v>
      </c>
      <c r="AY889">
        <v>50687.3068812403</v>
      </c>
      <c r="AZ889">
        <v>-146976.796483201</v>
      </c>
      <c r="BA889">
        <v>45273.467398352099</v>
      </c>
      <c r="BB889">
        <v>492.629037563829</v>
      </c>
      <c r="BC889">
        <v>0.436</v>
      </c>
    </row>
    <row r="890" spans="1:55" x14ac:dyDescent="0.25">
      <c r="A890">
        <v>20</v>
      </c>
      <c r="B890" t="s">
        <v>385</v>
      </c>
      <c r="C890">
        <v>2018</v>
      </c>
      <c r="D890" t="s">
        <v>384</v>
      </c>
      <c r="E890" s="3" t="s">
        <v>378</v>
      </c>
      <c r="F890" s="3" t="s">
        <v>377</v>
      </c>
      <c r="G890" s="1" t="s">
        <v>162</v>
      </c>
      <c r="H890" t="s">
        <v>24</v>
      </c>
      <c r="I890" t="s">
        <v>26</v>
      </c>
      <c r="J890" t="s">
        <v>22</v>
      </c>
      <c r="K890" t="s">
        <v>380</v>
      </c>
      <c r="L890" t="s">
        <v>29</v>
      </c>
      <c r="M890" t="s">
        <v>393</v>
      </c>
      <c r="N890" t="s">
        <v>394</v>
      </c>
      <c r="P890" t="s">
        <v>230</v>
      </c>
      <c r="Q890" t="s">
        <v>387</v>
      </c>
      <c r="R890" t="s">
        <v>387</v>
      </c>
      <c r="S890" t="s">
        <v>548</v>
      </c>
      <c r="T890" t="s">
        <v>399</v>
      </c>
      <c r="U890" t="s">
        <v>400</v>
      </c>
      <c r="V890" t="s">
        <v>11</v>
      </c>
      <c r="W890" t="s">
        <v>389</v>
      </c>
      <c r="AA890" t="s">
        <v>386</v>
      </c>
      <c r="AB890">
        <v>1</v>
      </c>
      <c r="AC890" t="s">
        <v>317</v>
      </c>
      <c r="AD890">
        <v>0</v>
      </c>
      <c r="AF890" t="str">
        <f t="shared" si="146"/>
        <v>NA</v>
      </c>
      <c r="AG890" t="str">
        <f t="shared" si="141"/>
        <v>NA</v>
      </c>
      <c r="AH890" t="str">
        <f t="shared" si="143"/>
        <v>NA</v>
      </c>
      <c r="AI890" t="str">
        <f t="shared" ref="AI890:AI975" si="147">IF(AF890="NA","NA",IF(AF890="MISSING DATA","NA",IF(OR(AF890="positive directional",AF890="negative directional"),AS890,2*AY890)))</f>
        <v>NA</v>
      </c>
      <c r="AJ890">
        <f t="shared" si="144"/>
        <v>0</v>
      </c>
      <c r="AK890">
        <f t="shared" si="145"/>
        <v>0</v>
      </c>
      <c r="AL890">
        <f t="shared" si="140"/>
        <v>0</v>
      </c>
      <c r="AM890">
        <f t="shared" si="142"/>
        <v>0.24099999999999999</v>
      </c>
      <c r="AN890">
        <v>0.25651461628287298</v>
      </c>
      <c r="AO890">
        <v>31.591351142370002</v>
      </c>
      <c r="AP890">
        <v>0.75900000000000001</v>
      </c>
      <c r="AQ890">
        <v>292</v>
      </c>
      <c r="AR890">
        <v>64217.965346334699</v>
      </c>
      <c r="AS890">
        <v>62652.149071943699</v>
      </c>
      <c r="AT890">
        <v>-59435.822525110998</v>
      </c>
      <c r="AU890">
        <v>185312.83430193999</v>
      </c>
      <c r="AV890">
        <v>693.21107609733497</v>
      </c>
      <c r="AW890">
        <v>0.28599999999999998</v>
      </c>
      <c r="AX890">
        <v>-3123.7048693936299</v>
      </c>
      <c r="AY890">
        <v>38868.981259596701</v>
      </c>
      <c r="AZ890">
        <v>-80523.699884897898</v>
      </c>
      <c r="BA890">
        <v>74054.863633522706</v>
      </c>
      <c r="BB890">
        <v>1000</v>
      </c>
      <c r="BC890">
        <v>0.96799999999999997</v>
      </c>
    </row>
    <row r="891" spans="1:55" x14ac:dyDescent="0.25">
      <c r="A891">
        <v>20</v>
      </c>
      <c r="B891" t="s">
        <v>385</v>
      </c>
      <c r="C891">
        <v>2018</v>
      </c>
      <c r="D891" t="s">
        <v>384</v>
      </c>
      <c r="E891" s="3" t="s">
        <v>378</v>
      </c>
      <c r="F891" s="3" t="s">
        <v>377</v>
      </c>
      <c r="G891" s="1" t="s">
        <v>162</v>
      </c>
      <c r="H891" t="s">
        <v>24</v>
      </c>
      <c r="I891" t="s">
        <v>26</v>
      </c>
      <c r="J891" t="s">
        <v>22</v>
      </c>
      <c r="K891" t="s">
        <v>380</v>
      </c>
      <c r="L891" t="s">
        <v>29</v>
      </c>
      <c r="M891" t="s">
        <v>393</v>
      </c>
      <c r="N891" t="s">
        <v>394</v>
      </c>
      <c r="P891" t="s">
        <v>230</v>
      </c>
      <c r="Q891" t="s">
        <v>387</v>
      </c>
      <c r="R891" t="s">
        <v>387</v>
      </c>
      <c r="S891" t="s">
        <v>548</v>
      </c>
      <c r="T891" t="s">
        <v>366</v>
      </c>
      <c r="U891" t="s">
        <v>401</v>
      </c>
      <c r="V891" t="s">
        <v>11</v>
      </c>
      <c r="W891" t="s">
        <v>389</v>
      </c>
      <c r="AA891" t="s">
        <v>386</v>
      </c>
      <c r="AB891">
        <v>1</v>
      </c>
      <c r="AC891" t="s">
        <v>317</v>
      </c>
      <c r="AD891">
        <v>0</v>
      </c>
      <c r="AF891" t="str">
        <f t="shared" si="146"/>
        <v>NA</v>
      </c>
      <c r="AG891" t="str">
        <f t="shared" si="141"/>
        <v>NA</v>
      </c>
      <c r="AH891" t="str">
        <f t="shared" si="143"/>
        <v>NA</v>
      </c>
      <c r="AI891" t="str">
        <f t="shared" si="147"/>
        <v>NA</v>
      </c>
      <c r="AJ891">
        <f t="shared" si="144"/>
        <v>0</v>
      </c>
      <c r="AK891">
        <f t="shared" si="145"/>
        <v>0</v>
      </c>
      <c r="AL891">
        <f t="shared" si="140"/>
        <v>0</v>
      </c>
      <c r="AM891">
        <f t="shared" si="142"/>
        <v>0.21899999999999997</v>
      </c>
      <c r="AN891">
        <v>4.8805885160475598E-2</v>
      </c>
      <c r="AO891">
        <v>41.9186930620616</v>
      </c>
      <c r="AP891">
        <v>0.78100000000000003</v>
      </c>
      <c r="AQ891">
        <v>292</v>
      </c>
      <c r="AR891">
        <v>65490.614505748599</v>
      </c>
      <c r="AS891">
        <v>61036.747019131501</v>
      </c>
      <c r="AT891">
        <v>-52401.2735352909</v>
      </c>
      <c r="AU891">
        <v>181951.026721731</v>
      </c>
      <c r="AV891">
        <v>901.05614381301996</v>
      </c>
      <c r="AW891">
        <v>0.27</v>
      </c>
      <c r="AX891">
        <v>81.219068304752994</v>
      </c>
      <c r="AY891">
        <v>39760.388117484799</v>
      </c>
      <c r="AZ891">
        <v>-91154.658829731197</v>
      </c>
      <c r="BA891">
        <v>67975.2348735423</v>
      </c>
      <c r="BB891">
        <v>1000</v>
      </c>
      <c r="BC891">
        <v>0.98199999999999998</v>
      </c>
    </row>
    <row r="892" spans="1:55" x14ac:dyDescent="0.25">
      <c r="A892">
        <v>20</v>
      </c>
      <c r="B892" t="s">
        <v>385</v>
      </c>
      <c r="C892">
        <v>2018</v>
      </c>
      <c r="D892" t="s">
        <v>384</v>
      </c>
      <c r="E892" s="3" t="s">
        <v>378</v>
      </c>
      <c r="F892" s="3" t="s">
        <v>377</v>
      </c>
      <c r="G892" s="1" t="s">
        <v>162</v>
      </c>
      <c r="H892" t="s">
        <v>24</v>
      </c>
      <c r="I892" t="s">
        <v>26</v>
      </c>
      <c r="J892" t="s">
        <v>22</v>
      </c>
      <c r="K892" t="s">
        <v>380</v>
      </c>
      <c r="L892" t="s">
        <v>29</v>
      </c>
      <c r="M892" t="s">
        <v>393</v>
      </c>
      <c r="N892" t="s">
        <v>394</v>
      </c>
      <c r="P892" t="s">
        <v>230</v>
      </c>
      <c r="Q892" t="s">
        <v>387</v>
      </c>
      <c r="R892" t="s">
        <v>387</v>
      </c>
      <c r="S892" t="s">
        <v>548</v>
      </c>
      <c r="T892" t="s">
        <v>382</v>
      </c>
      <c r="U892" t="s">
        <v>395</v>
      </c>
      <c r="V892" t="s">
        <v>13</v>
      </c>
      <c r="W892" t="s">
        <v>389</v>
      </c>
      <c r="AA892" t="s">
        <v>388</v>
      </c>
      <c r="AB892">
        <v>1</v>
      </c>
      <c r="AC892" t="s">
        <v>317</v>
      </c>
      <c r="AD892">
        <v>0</v>
      </c>
      <c r="AF892" t="str">
        <f t="shared" si="146"/>
        <v>NA</v>
      </c>
      <c r="AG892" t="str">
        <f t="shared" si="141"/>
        <v>NA</v>
      </c>
      <c r="AH892" t="str">
        <f t="shared" si="143"/>
        <v>NA</v>
      </c>
      <c r="AI892" t="str">
        <f t="shared" si="147"/>
        <v>NA</v>
      </c>
      <c r="AJ892">
        <f t="shared" si="144"/>
        <v>0</v>
      </c>
      <c r="AK892">
        <f t="shared" si="145"/>
        <v>0</v>
      </c>
      <c r="AL892">
        <f t="shared" si="140"/>
        <v>0</v>
      </c>
      <c r="AM892">
        <f t="shared" si="142"/>
        <v>0.10999999999999999</v>
      </c>
      <c r="AN892">
        <v>0.261956591217956</v>
      </c>
      <c r="AO892">
        <v>21.075626226594402</v>
      </c>
      <c r="AP892">
        <v>0.89</v>
      </c>
      <c r="AQ892">
        <v>292</v>
      </c>
      <c r="AR892">
        <v>-1847.2898620504</v>
      </c>
      <c r="AS892">
        <v>66013.062682915901</v>
      </c>
      <c r="AT892">
        <v>-134587.85287986399</v>
      </c>
      <c r="AU892">
        <v>120420.01237393</v>
      </c>
      <c r="AV892">
        <v>1000</v>
      </c>
      <c r="AW892">
        <v>0.98199999999999998</v>
      </c>
      <c r="AX892">
        <v>19835.959784009799</v>
      </c>
      <c r="AY892">
        <v>46938.270453235396</v>
      </c>
      <c r="AZ892">
        <v>-77273.976428837603</v>
      </c>
      <c r="BA892">
        <v>107949.27995294701</v>
      </c>
      <c r="BB892">
        <v>1000</v>
      </c>
      <c r="BC892">
        <v>0.63400000000000001</v>
      </c>
    </row>
    <row r="893" spans="1:55" x14ac:dyDescent="0.25">
      <c r="A893">
        <v>20</v>
      </c>
      <c r="B893" t="s">
        <v>385</v>
      </c>
      <c r="C893">
        <v>2018</v>
      </c>
      <c r="D893" t="s">
        <v>384</v>
      </c>
      <c r="E893" s="3" t="s">
        <v>378</v>
      </c>
      <c r="F893" s="3" t="s">
        <v>377</v>
      </c>
      <c r="G893" s="1" t="s">
        <v>162</v>
      </c>
      <c r="H893" t="s">
        <v>24</v>
      </c>
      <c r="I893" t="s">
        <v>26</v>
      </c>
      <c r="J893" t="s">
        <v>22</v>
      </c>
      <c r="K893" t="s">
        <v>380</v>
      </c>
      <c r="L893" t="s">
        <v>29</v>
      </c>
      <c r="M893" t="s">
        <v>393</v>
      </c>
      <c r="N893" t="s">
        <v>394</v>
      </c>
      <c r="P893" t="s">
        <v>230</v>
      </c>
      <c r="Q893" t="s">
        <v>387</v>
      </c>
      <c r="R893" t="s">
        <v>387</v>
      </c>
      <c r="S893" t="s">
        <v>548</v>
      </c>
      <c r="T893" t="s">
        <v>383</v>
      </c>
      <c r="U893" t="s">
        <v>396</v>
      </c>
      <c r="V893" t="s">
        <v>13</v>
      </c>
      <c r="W893" t="s">
        <v>389</v>
      </c>
      <c r="AA893" t="s">
        <v>388</v>
      </c>
      <c r="AB893">
        <v>1</v>
      </c>
      <c r="AC893" t="s">
        <v>317</v>
      </c>
      <c r="AD893">
        <v>0</v>
      </c>
      <c r="AF893" t="str">
        <f t="shared" si="146"/>
        <v>NA</v>
      </c>
      <c r="AG893" t="str">
        <f t="shared" si="141"/>
        <v>NA</v>
      </c>
      <c r="AH893" t="str">
        <f t="shared" si="143"/>
        <v>NA</v>
      </c>
      <c r="AI893" t="str">
        <f t="shared" si="147"/>
        <v>NA</v>
      </c>
      <c r="AJ893">
        <f t="shared" si="144"/>
        <v>0</v>
      </c>
      <c r="AK893">
        <f t="shared" si="145"/>
        <v>0</v>
      </c>
      <c r="AL893">
        <f t="shared" ref="AL893:AL972" si="148">IF(AM893="NA","NA",IF(AM893&lt;0.05,1,0))</f>
        <v>0</v>
      </c>
      <c r="AM893">
        <f t="shared" si="142"/>
        <v>0.15900000000000003</v>
      </c>
      <c r="AN893">
        <v>0.30676351754951497</v>
      </c>
      <c r="AO893">
        <v>24.983638063754999</v>
      </c>
      <c r="AP893">
        <v>0.84099999999999997</v>
      </c>
      <c r="AQ893">
        <v>292</v>
      </c>
      <c r="AR893">
        <v>38756.549265510803</v>
      </c>
      <c r="AS893">
        <v>60763.523608848998</v>
      </c>
      <c r="AT893">
        <v>-88689.087704158796</v>
      </c>
      <c r="AU893">
        <v>151928.843790218</v>
      </c>
      <c r="AV893">
        <v>1093.8750812696101</v>
      </c>
      <c r="AW893">
        <v>0.5</v>
      </c>
      <c r="AX893">
        <v>-17586.053147116301</v>
      </c>
      <c r="AY893">
        <v>43254.3880513525</v>
      </c>
      <c r="AZ893">
        <v>-99162.998743810502</v>
      </c>
      <c r="BA893">
        <v>65610.673704336994</v>
      </c>
      <c r="BB893">
        <v>589.15327226481202</v>
      </c>
      <c r="BC893">
        <v>0.69</v>
      </c>
    </row>
    <row r="894" spans="1:55" x14ac:dyDescent="0.25">
      <c r="A894">
        <v>20</v>
      </c>
      <c r="B894" t="s">
        <v>385</v>
      </c>
      <c r="C894">
        <v>2018</v>
      </c>
      <c r="D894" t="s">
        <v>384</v>
      </c>
      <c r="E894" s="3" t="s">
        <v>378</v>
      </c>
      <c r="F894" s="3" t="s">
        <v>377</v>
      </c>
      <c r="G894" s="1" t="s">
        <v>162</v>
      </c>
      <c r="H894" t="s">
        <v>24</v>
      </c>
      <c r="I894" t="s">
        <v>26</v>
      </c>
      <c r="J894" t="s">
        <v>22</v>
      </c>
      <c r="K894" t="s">
        <v>380</v>
      </c>
      <c r="L894" t="s">
        <v>29</v>
      </c>
      <c r="M894" t="s">
        <v>498</v>
      </c>
      <c r="N894" t="s">
        <v>497</v>
      </c>
      <c r="P894" t="s">
        <v>152</v>
      </c>
      <c r="Q894" t="s">
        <v>594</v>
      </c>
      <c r="R894" t="s">
        <v>596</v>
      </c>
      <c r="S894" t="s">
        <v>548</v>
      </c>
      <c r="T894" t="s">
        <v>412</v>
      </c>
      <c r="U894" t="s">
        <v>397</v>
      </c>
      <c r="V894" t="s">
        <v>11</v>
      </c>
      <c r="W894" t="s">
        <v>389</v>
      </c>
      <c r="AA894" t="s">
        <v>595</v>
      </c>
      <c r="AB894">
        <v>1</v>
      </c>
      <c r="AC894" t="s">
        <v>317</v>
      </c>
      <c r="AD894">
        <v>0</v>
      </c>
      <c r="AF894" t="str">
        <f t="shared" si="146"/>
        <v>NA</v>
      </c>
      <c r="AG894" t="str">
        <f t="shared" si="141"/>
        <v>NA</v>
      </c>
      <c r="AH894" t="str">
        <f t="shared" si="143"/>
        <v>NA</v>
      </c>
      <c r="AI894" t="str">
        <f t="shared" si="147"/>
        <v>NA</v>
      </c>
      <c r="AJ894">
        <f t="shared" si="144"/>
        <v>0</v>
      </c>
      <c r="AK894">
        <f t="shared" si="145"/>
        <v>0</v>
      </c>
      <c r="AL894">
        <f t="shared" si="148"/>
        <v>0</v>
      </c>
      <c r="AM894">
        <f t="shared" si="142"/>
        <v>0.27400000000000002</v>
      </c>
      <c r="AN894">
        <v>0.78194811979367795</v>
      </c>
      <c r="AO894">
        <v>25879.910106729101</v>
      </c>
      <c r="AP894">
        <v>0.72599999999999998</v>
      </c>
      <c r="AQ894">
        <v>87</v>
      </c>
      <c r="AR894">
        <v>-6.7933030964111102E-2</v>
      </c>
      <c r="AS894">
        <v>5.0159211650650799E-2</v>
      </c>
      <c r="AT894">
        <v>-0.16018294126115501</v>
      </c>
      <c r="AU894">
        <v>3.8413054979173501E-2</v>
      </c>
      <c r="AV894">
        <v>1000</v>
      </c>
      <c r="AW894">
        <v>0.154</v>
      </c>
      <c r="AX894">
        <v>1.56659647829074E-2</v>
      </c>
      <c r="AY894">
        <v>2.7479844528327298E-2</v>
      </c>
      <c r="AZ894">
        <v>-4.0066444926196702E-2</v>
      </c>
      <c r="BA894">
        <v>6.3469646768226098E-2</v>
      </c>
      <c r="BB894">
        <v>1000</v>
      </c>
      <c r="BC894">
        <v>0.59199999999999997</v>
      </c>
    </row>
    <row r="895" spans="1:55" x14ac:dyDescent="0.25">
      <c r="A895">
        <v>20</v>
      </c>
      <c r="B895" t="s">
        <v>385</v>
      </c>
      <c r="C895">
        <v>2018</v>
      </c>
      <c r="D895" t="s">
        <v>384</v>
      </c>
      <c r="E895" s="3" t="s">
        <v>378</v>
      </c>
      <c r="F895" s="3" t="s">
        <v>377</v>
      </c>
      <c r="G895" s="1" t="s">
        <v>162</v>
      </c>
      <c r="H895" t="s">
        <v>24</v>
      </c>
      <c r="I895" t="s">
        <v>26</v>
      </c>
      <c r="J895" t="s">
        <v>22</v>
      </c>
      <c r="K895" t="s">
        <v>380</v>
      </c>
      <c r="L895" t="s">
        <v>29</v>
      </c>
      <c r="M895" t="s">
        <v>498</v>
      </c>
      <c r="N895" t="s">
        <v>497</v>
      </c>
      <c r="P895" t="s">
        <v>152</v>
      </c>
      <c r="Q895" t="s">
        <v>594</v>
      </c>
      <c r="R895" t="s">
        <v>596</v>
      </c>
      <c r="S895" t="s">
        <v>548</v>
      </c>
      <c r="T895" t="s">
        <v>381</v>
      </c>
      <c r="U895" t="s">
        <v>398</v>
      </c>
      <c r="V895" t="s">
        <v>496</v>
      </c>
      <c r="W895" t="s">
        <v>389</v>
      </c>
      <c r="AA895" t="s">
        <v>595</v>
      </c>
      <c r="AB895">
        <v>1</v>
      </c>
      <c r="AC895" t="s">
        <v>317</v>
      </c>
      <c r="AD895">
        <v>0</v>
      </c>
      <c r="AF895" t="str">
        <f t="shared" si="146"/>
        <v>NA</v>
      </c>
      <c r="AG895" t="str">
        <f t="shared" si="141"/>
        <v>NA</v>
      </c>
      <c r="AH895" t="str">
        <f t="shared" si="143"/>
        <v>NA</v>
      </c>
      <c r="AI895" t="str">
        <f t="shared" si="147"/>
        <v>NA</v>
      </c>
      <c r="AJ895">
        <f t="shared" si="144"/>
        <v>0</v>
      </c>
      <c r="AK895">
        <f t="shared" si="145"/>
        <v>0</v>
      </c>
      <c r="AL895">
        <f t="shared" si="148"/>
        <v>0</v>
      </c>
      <c r="AM895">
        <f t="shared" si="142"/>
        <v>8.7999999999999967E-2</v>
      </c>
      <c r="AN895">
        <v>-5.9533170102753302E-2</v>
      </c>
      <c r="AO895">
        <v>7.8343538839301896</v>
      </c>
      <c r="AP895">
        <v>0.91200000000000003</v>
      </c>
      <c r="AQ895">
        <v>87</v>
      </c>
      <c r="AR895">
        <v>-6.9193058631548303E-3</v>
      </c>
      <c r="AS895">
        <v>5.93753790211385E-2</v>
      </c>
      <c r="AT895">
        <v>-0.118965312904038</v>
      </c>
      <c r="AU895">
        <v>0.104470260754169</v>
      </c>
      <c r="AV895">
        <v>1000</v>
      </c>
      <c r="AW895">
        <v>0.878</v>
      </c>
      <c r="AX895">
        <v>-4.3874911235189197E-2</v>
      </c>
      <c r="AY895">
        <v>3.7751954009580403E-2</v>
      </c>
      <c r="AZ895">
        <v>-0.114630272895738</v>
      </c>
      <c r="BA895">
        <v>2.6092768064700098E-2</v>
      </c>
      <c r="BB895">
        <v>912.73227207264495</v>
      </c>
      <c r="BC895">
        <v>0.23599999999999999</v>
      </c>
    </row>
    <row r="896" spans="1:55" x14ac:dyDescent="0.25">
      <c r="A896">
        <v>20</v>
      </c>
      <c r="B896" t="s">
        <v>385</v>
      </c>
      <c r="C896">
        <v>2018</v>
      </c>
      <c r="D896" t="s">
        <v>384</v>
      </c>
      <c r="E896" s="3" t="s">
        <v>378</v>
      </c>
      <c r="F896" s="3" t="s">
        <v>377</v>
      </c>
      <c r="G896" s="1" t="s">
        <v>162</v>
      </c>
      <c r="H896" t="s">
        <v>24</v>
      </c>
      <c r="I896" t="s">
        <v>26</v>
      </c>
      <c r="J896" t="s">
        <v>22</v>
      </c>
      <c r="K896" t="s">
        <v>380</v>
      </c>
      <c r="L896" t="s">
        <v>29</v>
      </c>
      <c r="M896" t="s">
        <v>498</v>
      </c>
      <c r="N896" t="s">
        <v>497</v>
      </c>
      <c r="P896" t="s">
        <v>152</v>
      </c>
      <c r="Q896" t="s">
        <v>594</v>
      </c>
      <c r="R896" t="s">
        <v>596</v>
      </c>
      <c r="S896" t="s">
        <v>548</v>
      </c>
      <c r="T896" t="s">
        <v>399</v>
      </c>
      <c r="U896" t="s">
        <v>400</v>
      </c>
      <c r="V896" t="s">
        <v>11</v>
      </c>
      <c r="W896" t="s">
        <v>389</v>
      </c>
      <c r="AA896" t="s">
        <v>595</v>
      </c>
      <c r="AB896">
        <v>1</v>
      </c>
      <c r="AC896" t="s">
        <v>317</v>
      </c>
      <c r="AD896">
        <v>0</v>
      </c>
      <c r="AF896" t="str">
        <f t="shared" si="146"/>
        <v>NA</v>
      </c>
      <c r="AG896" t="str">
        <f t="shared" si="141"/>
        <v>NA</v>
      </c>
      <c r="AH896" t="str">
        <f t="shared" si="143"/>
        <v>NA</v>
      </c>
      <c r="AI896" t="str">
        <f t="shared" si="147"/>
        <v>NA</v>
      </c>
      <c r="AJ896">
        <f t="shared" si="144"/>
        <v>0</v>
      </c>
      <c r="AK896">
        <f t="shared" si="145"/>
        <v>0</v>
      </c>
      <c r="AL896">
        <f t="shared" si="148"/>
        <v>0</v>
      </c>
      <c r="AM896">
        <f t="shared" si="142"/>
        <v>0.17200000000000004</v>
      </c>
      <c r="AN896">
        <v>0.41909334270249798</v>
      </c>
      <c r="AO896">
        <v>88.976793328453795</v>
      </c>
      <c r="AP896">
        <v>0.82799999999999996</v>
      </c>
      <c r="AQ896">
        <v>87</v>
      </c>
      <c r="AR896">
        <v>3.1244414460039401E-2</v>
      </c>
      <c r="AS896">
        <v>6.3300056877263797E-2</v>
      </c>
      <c r="AT896">
        <v>-0.10192505861050399</v>
      </c>
      <c r="AU896">
        <v>0.150876668601995</v>
      </c>
      <c r="AV896">
        <v>1000</v>
      </c>
      <c r="AW896">
        <v>0.56999999999999995</v>
      </c>
      <c r="AX896">
        <v>-1.1926493641612501E-2</v>
      </c>
      <c r="AY896">
        <v>3.6466620251463903E-2</v>
      </c>
      <c r="AZ896">
        <v>-8.4299530513817403E-2</v>
      </c>
      <c r="BA896">
        <v>5.6049920778605197E-2</v>
      </c>
      <c r="BB896">
        <v>1000</v>
      </c>
      <c r="BC896">
        <v>0.71799999999999997</v>
      </c>
    </row>
    <row r="897" spans="1:55" x14ac:dyDescent="0.25">
      <c r="A897">
        <v>20</v>
      </c>
      <c r="B897" t="s">
        <v>385</v>
      </c>
      <c r="C897">
        <v>2018</v>
      </c>
      <c r="D897" t="s">
        <v>384</v>
      </c>
      <c r="E897" s="3" t="s">
        <v>378</v>
      </c>
      <c r="F897" s="3" t="s">
        <v>377</v>
      </c>
      <c r="G897" s="1" t="s">
        <v>162</v>
      </c>
      <c r="H897" t="s">
        <v>24</v>
      </c>
      <c r="I897" t="s">
        <v>26</v>
      </c>
      <c r="J897" t="s">
        <v>22</v>
      </c>
      <c r="K897" t="s">
        <v>380</v>
      </c>
      <c r="L897" t="s">
        <v>29</v>
      </c>
      <c r="M897" t="s">
        <v>498</v>
      </c>
      <c r="N897" t="s">
        <v>497</v>
      </c>
      <c r="P897" t="s">
        <v>152</v>
      </c>
      <c r="Q897" t="s">
        <v>594</v>
      </c>
      <c r="R897" t="s">
        <v>596</v>
      </c>
      <c r="S897" t="s">
        <v>548</v>
      </c>
      <c r="T897" t="s">
        <v>366</v>
      </c>
      <c r="U897" t="s">
        <v>401</v>
      </c>
      <c r="V897" t="s">
        <v>11</v>
      </c>
      <c r="W897" t="s">
        <v>389</v>
      </c>
      <c r="AA897" t="s">
        <v>595</v>
      </c>
      <c r="AB897">
        <v>1</v>
      </c>
      <c r="AC897" t="s">
        <v>317</v>
      </c>
      <c r="AD897">
        <v>0</v>
      </c>
      <c r="AF897" t="str">
        <f t="shared" si="146"/>
        <v>NA</v>
      </c>
      <c r="AG897" t="str">
        <f t="shared" si="141"/>
        <v>NA</v>
      </c>
      <c r="AH897" t="str">
        <f t="shared" si="143"/>
        <v>NA</v>
      </c>
      <c r="AI897" t="str">
        <f t="shared" si="147"/>
        <v>NA</v>
      </c>
      <c r="AJ897">
        <f t="shared" si="144"/>
        <v>0</v>
      </c>
      <c r="AK897">
        <f t="shared" si="145"/>
        <v>0</v>
      </c>
      <c r="AL897">
        <f t="shared" si="148"/>
        <v>0</v>
      </c>
      <c r="AM897">
        <f t="shared" si="142"/>
        <v>0.14000000000000001</v>
      </c>
      <c r="AN897">
        <v>0.383314228770056</v>
      </c>
      <c r="AO897">
        <v>10.671975154653699</v>
      </c>
      <c r="AP897">
        <v>0.86</v>
      </c>
      <c r="AQ897">
        <v>87</v>
      </c>
      <c r="AR897">
        <v>2.46685138051887E-2</v>
      </c>
      <c r="AS897">
        <v>5.8833989559514598E-2</v>
      </c>
      <c r="AT897">
        <v>-8.3608935150550706E-2</v>
      </c>
      <c r="AU897">
        <v>0.14708854295895399</v>
      </c>
      <c r="AV897">
        <v>999.99999999999898</v>
      </c>
      <c r="AW897">
        <v>0.67600000000000005</v>
      </c>
      <c r="AX897">
        <v>-2.4444453189416699E-2</v>
      </c>
      <c r="AY897">
        <v>3.2040005392484597E-2</v>
      </c>
      <c r="AZ897">
        <v>-8.9048416659352397E-2</v>
      </c>
      <c r="BA897">
        <v>3.8043351203668897E-2</v>
      </c>
      <c r="BB897">
        <v>999.99999999999898</v>
      </c>
      <c r="BC897">
        <v>0.42599999999999999</v>
      </c>
    </row>
    <row r="898" spans="1:55" x14ac:dyDescent="0.25">
      <c r="A898">
        <v>20</v>
      </c>
      <c r="B898" t="s">
        <v>385</v>
      </c>
      <c r="C898">
        <v>2018</v>
      </c>
      <c r="D898" t="s">
        <v>384</v>
      </c>
      <c r="E898" s="3" t="s">
        <v>378</v>
      </c>
      <c r="F898" s="3" t="s">
        <v>377</v>
      </c>
      <c r="G898" s="1" t="s">
        <v>162</v>
      </c>
      <c r="H898" t="s">
        <v>24</v>
      </c>
      <c r="I898" t="s">
        <v>26</v>
      </c>
      <c r="J898" t="s">
        <v>22</v>
      </c>
      <c r="K898" t="s">
        <v>380</v>
      </c>
      <c r="L898" t="s">
        <v>29</v>
      </c>
      <c r="M898" t="s">
        <v>498</v>
      </c>
      <c r="N898" t="s">
        <v>497</v>
      </c>
      <c r="P898" t="s">
        <v>152</v>
      </c>
      <c r="Q898" t="s">
        <v>594</v>
      </c>
      <c r="R898" t="s">
        <v>596</v>
      </c>
      <c r="S898" t="s">
        <v>548</v>
      </c>
      <c r="T898" t="s">
        <v>382</v>
      </c>
      <c r="U898" t="s">
        <v>395</v>
      </c>
      <c r="V898" t="s">
        <v>13</v>
      </c>
      <c r="W898" t="s">
        <v>389</v>
      </c>
      <c r="AA898" t="s">
        <v>597</v>
      </c>
      <c r="AB898">
        <v>1</v>
      </c>
      <c r="AC898" t="s">
        <v>317</v>
      </c>
      <c r="AD898">
        <v>0</v>
      </c>
      <c r="AF898" t="str">
        <f t="shared" si="146"/>
        <v>NA</v>
      </c>
      <c r="AG898" t="str">
        <f t="shared" si="141"/>
        <v>NA</v>
      </c>
      <c r="AH898" t="str">
        <f t="shared" si="143"/>
        <v>NA</v>
      </c>
      <c r="AI898" t="str">
        <f t="shared" si="147"/>
        <v>NA</v>
      </c>
      <c r="AJ898">
        <f t="shared" si="144"/>
        <v>0</v>
      </c>
      <c r="AK898">
        <f t="shared" si="145"/>
        <v>0</v>
      </c>
      <c r="AL898">
        <f t="shared" si="148"/>
        <v>0</v>
      </c>
      <c r="AM898">
        <f t="shared" si="142"/>
        <v>0.16700000000000004</v>
      </c>
      <c r="AN898">
        <v>0.67226793090626502</v>
      </c>
      <c r="AO898">
        <v>27.704330072185702</v>
      </c>
      <c r="AP898">
        <v>0.83299999999999996</v>
      </c>
      <c r="AQ898">
        <v>87</v>
      </c>
      <c r="AR898">
        <v>3.57477812542326E-2</v>
      </c>
      <c r="AS898">
        <v>0.104047044640485</v>
      </c>
      <c r="AT898">
        <v>-0.173710533650592</v>
      </c>
      <c r="AU898">
        <v>0.24633651677868301</v>
      </c>
      <c r="AV898">
        <v>974.25743095885502</v>
      </c>
      <c r="AW898">
        <v>0.71399999999999997</v>
      </c>
      <c r="AX898">
        <v>-1.47874935347944E-2</v>
      </c>
      <c r="AY898">
        <v>5.1629564706864903E-2</v>
      </c>
      <c r="AZ898">
        <v>-0.109961768677749</v>
      </c>
      <c r="BA898">
        <v>8.7108112638816196E-2</v>
      </c>
      <c r="BB898">
        <v>863.67568014510198</v>
      </c>
      <c r="BC898">
        <v>0.79200000000000004</v>
      </c>
    </row>
    <row r="899" spans="1:55" x14ac:dyDescent="0.25">
      <c r="A899">
        <v>20</v>
      </c>
      <c r="B899" t="s">
        <v>385</v>
      </c>
      <c r="C899">
        <v>2018</v>
      </c>
      <c r="D899" t="s">
        <v>384</v>
      </c>
      <c r="E899" s="3" t="s">
        <v>378</v>
      </c>
      <c r="F899" s="3" t="s">
        <v>377</v>
      </c>
      <c r="G899" s="1" t="s">
        <v>162</v>
      </c>
      <c r="H899" t="s">
        <v>24</v>
      </c>
      <c r="I899" t="s">
        <v>26</v>
      </c>
      <c r="J899" t="s">
        <v>22</v>
      </c>
      <c r="K899" t="s">
        <v>380</v>
      </c>
      <c r="L899" t="s">
        <v>29</v>
      </c>
      <c r="M899" t="s">
        <v>498</v>
      </c>
      <c r="N899" t="s">
        <v>497</v>
      </c>
      <c r="P899" t="s">
        <v>152</v>
      </c>
      <c r="Q899" t="s">
        <v>594</v>
      </c>
      <c r="R899" t="s">
        <v>596</v>
      </c>
      <c r="S899" t="s">
        <v>548</v>
      </c>
      <c r="T899" t="s">
        <v>383</v>
      </c>
      <c r="U899" t="s">
        <v>396</v>
      </c>
      <c r="V899" t="s">
        <v>13</v>
      </c>
      <c r="W899" t="s">
        <v>389</v>
      </c>
      <c r="AA899" t="s">
        <v>597</v>
      </c>
      <c r="AB899">
        <v>1</v>
      </c>
      <c r="AC899" t="s">
        <v>317</v>
      </c>
      <c r="AD899">
        <v>0</v>
      </c>
      <c r="AF899" t="str">
        <f t="shared" si="146"/>
        <v>NA</v>
      </c>
      <c r="AG899" t="str">
        <f t="shared" ref="AG899:AG962" si="149">IF(AR899="NA","MISSING DATA",IF(AC899="both",IF(AK899,IF(AX899&lt;0,"stabilising","disruptive"),IF(AJ899,IF(AR899&gt;0,"positive directional","negative directional"),"NA")),IF(AC899="quadratic",IF(AK899,IF(AX899&lt;0,"stabilising","disruptive"),"NA"),IF(AC899="linear",IF(AJ899,IF(AR899&gt;0,"positive directional","negative directional"),"NA")))))</f>
        <v>NA</v>
      </c>
      <c r="AH899" t="str">
        <f t="shared" si="143"/>
        <v>NA</v>
      </c>
      <c r="AI899" t="str">
        <f t="shared" si="147"/>
        <v>NA</v>
      </c>
      <c r="AJ899">
        <f t="shared" si="144"/>
        <v>0</v>
      </c>
      <c r="AK899">
        <f t="shared" si="145"/>
        <v>0</v>
      </c>
      <c r="AL899">
        <f t="shared" si="148"/>
        <v>0</v>
      </c>
      <c r="AM899">
        <f t="shared" si="142"/>
        <v>0.14500000000000002</v>
      </c>
      <c r="AN899">
        <v>0.46963196068230501</v>
      </c>
      <c r="AO899">
        <v>25.7739473122455</v>
      </c>
      <c r="AP899">
        <v>0.85499999999999998</v>
      </c>
      <c r="AQ899">
        <v>87</v>
      </c>
      <c r="AR899">
        <v>3.9483397705915899E-2</v>
      </c>
      <c r="AS899">
        <v>8.0234878027460405E-2</v>
      </c>
      <c r="AT899">
        <v>-0.13491138954123</v>
      </c>
      <c r="AU899">
        <v>0.182166576683812</v>
      </c>
      <c r="AV899">
        <v>997.745304822815</v>
      </c>
      <c r="AW899">
        <v>0.61599999999999999</v>
      </c>
      <c r="AX899">
        <v>-3.5407952310116701E-3</v>
      </c>
      <c r="AY899">
        <v>5.3241167304470399E-2</v>
      </c>
      <c r="AZ899">
        <v>-0.112209191082002</v>
      </c>
      <c r="BA899">
        <v>9.4979944522492601E-2</v>
      </c>
      <c r="BB899">
        <v>1000</v>
      </c>
      <c r="BC899">
        <v>0.93600000000000005</v>
      </c>
    </row>
    <row r="900" spans="1:55" x14ac:dyDescent="0.25">
      <c r="A900">
        <v>20</v>
      </c>
      <c r="B900" t="s">
        <v>385</v>
      </c>
      <c r="C900">
        <v>2018</v>
      </c>
      <c r="D900" t="s">
        <v>384</v>
      </c>
      <c r="E900" s="3" t="s">
        <v>378</v>
      </c>
      <c r="F900" s="3" t="s">
        <v>377</v>
      </c>
      <c r="G900" s="1" t="s">
        <v>162</v>
      </c>
      <c r="H900" t="s">
        <v>24</v>
      </c>
      <c r="I900" t="s">
        <v>26</v>
      </c>
      <c r="J900" t="s">
        <v>22</v>
      </c>
      <c r="K900" t="s">
        <v>380</v>
      </c>
      <c r="L900" t="s">
        <v>29</v>
      </c>
      <c r="M900" t="s">
        <v>498</v>
      </c>
      <c r="N900" t="s">
        <v>497</v>
      </c>
      <c r="P900" t="s">
        <v>151</v>
      </c>
      <c r="Q900" t="s">
        <v>74</v>
      </c>
      <c r="R900" t="s">
        <v>124</v>
      </c>
      <c r="S900" t="s">
        <v>548</v>
      </c>
      <c r="T900" t="s">
        <v>412</v>
      </c>
      <c r="U900" t="s">
        <v>397</v>
      </c>
      <c r="V900" t="s">
        <v>11</v>
      </c>
      <c r="W900" t="s">
        <v>389</v>
      </c>
      <c r="AA900" t="s">
        <v>386</v>
      </c>
      <c r="AB900">
        <v>1</v>
      </c>
      <c r="AC900" t="s">
        <v>317</v>
      </c>
      <c r="AD900">
        <v>0</v>
      </c>
      <c r="AF900" t="str">
        <f t="shared" si="146"/>
        <v>positive directional</v>
      </c>
      <c r="AG900" t="str">
        <f t="shared" si="149"/>
        <v>positive directional</v>
      </c>
      <c r="AH900">
        <f t="shared" si="143"/>
        <v>0.22592356002101499</v>
      </c>
      <c r="AI900">
        <f t="shared" si="147"/>
        <v>8.1516039843808896E-2</v>
      </c>
      <c r="AJ900">
        <f t="shared" si="144"/>
        <v>1</v>
      </c>
      <c r="AK900">
        <f t="shared" si="145"/>
        <v>0</v>
      </c>
      <c r="AL900">
        <f t="shared" si="148"/>
        <v>0</v>
      </c>
      <c r="AM900">
        <f t="shared" si="142"/>
        <v>0.51500000000000001</v>
      </c>
      <c r="AN900">
        <v>1.92788389099505</v>
      </c>
      <c r="AO900">
        <v>49.203935931206303</v>
      </c>
      <c r="AP900">
        <v>0.48499999999999999</v>
      </c>
      <c r="AQ900">
        <v>87</v>
      </c>
      <c r="AR900">
        <v>0.22592356002101499</v>
      </c>
      <c r="AS900">
        <v>8.1516039843808896E-2</v>
      </c>
      <c r="AT900">
        <v>6.4448107434145599E-2</v>
      </c>
      <c r="AU900">
        <v>0.37863028167339502</v>
      </c>
      <c r="AV900">
        <v>999.99999999999898</v>
      </c>
      <c r="AW900">
        <v>6.0000000000000097E-3</v>
      </c>
      <c r="AX900">
        <v>-2.9153821557999199E-2</v>
      </c>
      <c r="AY900">
        <v>4.4061250181330398E-2</v>
      </c>
      <c r="AZ900">
        <v>-0.12192828359548</v>
      </c>
      <c r="BA900">
        <v>5.3377586824353798E-2</v>
      </c>
      <c r="BB900">
        <v>999.99999999999898</v>
      </c>
      <c r="BC900">
        <v>0.504</v>
      </c>
    </row>
    <row r="901" spans="1:55" x14ac:dyDescent="0.25">
      <c r="A901">
        <v>20</v>
      </c>
      <c r="B901" t="s">
        <v>385</v>
      </c>
      <c r="C901">
        <v>2018</v>
      </c>
      <c r="D901" t="s">
        <v>384</v>
      </c>
      <c r="E901" s="3" t="s">
        <v>378</v>
      </c>
      <c r="F901" s="3" t="s">
        <v>377</v>
      </c>
      <c r="G901" s="1" t="s">
        <v>162</v>
      </c>
      <c r="H901" t="s">
        <v>24</v>
      </c>
      <c r="I901" t="s">
        <v>26</v>
      </c>
      <c r="J901" t="s">
        <v>22</v>
      </c>
      <c r="K901" t="s">
        <v>380</v>
      </c>
      <c r="L901" t="s">
        <v>29</v>
      </c>
      <c r="M901" t="s">
        <v>498</v>
      </c>
      <c r="N901" t="s">
        <v>497</v>
      </c>
      <c r="P901" t="s">
        <v>151</v>
      </c>
      <c r="Q901" t="s">
        <v>74</v>
      </c>
      <c r="R901" t="s">
        <v>124</v>
      </c>
      <c r="S901" t="s">
        <v>548</v>
      </c>
      <c r="T901" t="s">
        <v>381</v>
      </c>
      <c r="U901" t="s">
        <v>398</v>
      </c>
      <c r="V901" t="s">
        <v>496</v>
      </c>
      <c r="W901" t="s">
        <v>389</v>
      </c>
      <c r="AA901" t="s">
        <v>386</v>
      </c>
      <c r="AB901">
        <v>1</v>
      </c>
      <c r="AC901" t="s">
        <v>317</v>
      </c>
      <c r="AD901">
        <v>0</v>
      </c>
      <c r="AF901" t="str">
        <f t="shared" si="146"/>
        <v>NA</v>
      </c>
      <c r="AG901" t="str">
        <f t="shared" si="149"/>
        <v>NA</v>
      </c>
      <c r="AH901" t="str">
        <f t="shared" si="143"/>
        <v>NA</v>
      </c>
      <c r="AI901" t="str">
        <f t="shared" si="147"/>
        <v>NA</v>
      </c>
      <c r="AJ901">
        <f t="shared" si="144"/>
        <v>0</v>
      </c>
      <c r="AK901">
        <f t="shared" si="145"/>
        <v>0</v>
      </c>
      <c r="AL901">
        <f t="shared" si="148"/>
        <v>0</v>
      </c>
      <c r="AM901">
        <f t="shared" ref="AM901:AM980" si="150">IF(AP901="NA","NA",1-AP901)</f>
        <v>0.10699999999999998</v>
      </c>
      <c r="AN901">
        <v>6.3807266791659906E-2</v>
      </c>
      <c r="AO901">
        <v>4.9791613567246298</v>
      </c>
      <c r="AP901">
        <v>0.89300000000000002</v>
      </c>
      <c r="AQ901">
        <v>87</v>
      </c>
      <c r="AR901">
        <v>4.6052827051344097E-3</v>
      </c>
      <c r="AS901">
        <v>9.5809295809166597E-2</v>
      </c>
      <c r="AT901">
        <v>-0.18375874178309501</v>
      </c>
      <c r="AU901">
        <v>0.18480270816144201</v>
      </c>
      <c r="AV901">
        <v>771.04208280207001</v>
      </c>
      <c r="AW901">
        <v>0.93</v>
      </c>
      <c r="AX901">
        <v>-5.4249563816117299E-2</v>
      </c>
      <c r="AY901">
        <v>5.7274882268443197E-2</v>
      </c>
      <c r="AZ901">
        <v>-0.16143951806588999</v>
      </c>
      <c r="BA901">
        <v>6.4183711627265397E-2</v>
      </c>
      <c r="BB901">
        <v>847.64235234531702</v>
      </c>
      <c r="BC901">
        <v>0.33800000000000002</v>
      </c>
    </row>
    <row r="902" spans="1:55" x14ac:dyDescent="0.25">
      <c r="A902">
        <v>20</v>
      </c>
      <c r="B902" t="s">
        <v>385</v>
      </c>
      <c r="C902">
        <v>2018</v>
      </c>
      <c r="D902" t="s">
        <v>384</v>
      </c>
      <c r="E902" s="3" t="s">
        <v>378</v>
      </c>
      <c r="F902" s="3" t="s">
        <v>377</v>
      </c>
      <c r="G902" s="1" t="s">
        <v>162</v>
      </c>
      <c r="H902" t="s">
        <v>24</v>
      </c>
      <c r="I902" t="s">
        <v>26</v>
      </c>
      <c r="J902" t="s">
        <v>22</v>
      </c>
      <c r="K902" t="s">
        <v>380</v>
      </c>
      <c r="L902" t="s">
        <v>29</v>
      </c>
      <c r="M902" t="s">
        <v>498</v>
      </c>
      <c r="N902" t="s">
        <v>497</v>
      </c>
      <c r="P902" t="s">
        <v>151</v>
      </c>
      <c r="Q902" t="s">
        <v>74</v>
      </c>
      <c r="R902" t="s">
        <v>124</v>
      </c>
      <c r="S902" t="s">
        <v>548</v>
      </c>
      <c r="T902" t="s">
        <v>399</v>
      </c>
      <c r="U902" t="s">
        <v>400</v>
      </c>
      <c r="V902" t="s">
        <v>11</v>
      </c>
      <c r="W902" t="s">
        <v>389</v>
      </c>
      <c r="AA902" t="s">
        <v>386</v>
      </c>
      <c r="AB902">
        <v>1</v>
      </c>
      <c r="AC902" t="s">
        <v>317</v>
      </c>
      <c r="AD902">
        <v>0</v>
      </c>
      <c r="AF902" t="str">
        <f t="shared" si="146"/>
        <v>NA</v>
      </c>
      <c r="AG902" t="str">
        <f t="shared" si="149"/>
        <v>NA</v>
      </c>
      <c r="AH902" t="str">
        <f t="shared" si="143"/>
        <v>NA</v>
      </c>
      <c r="AI902" t="str">
        <f t="shared" si="147"/>
        <v>NA</v>
      </c>
      <c r="AJ902">
        <f t="shared" si="144"/>
        <v>0</v>
      </c>
      <c r="AK902">
        <f t="shared" si="145"/>
        <v>0</v>
      </c>
      <c r="AL902">
        <f t="shared" si="148"/>
        <v>0</v>
      </c>
      <c r="AM902">
        <f t="shared" si="150"/>
        <v>0.21899999999999997</v>
      </c>
      <c r="AN902">
        <v>0.72125014247327002</v>
      </c>
      <c r="AO902">
        <v>159.76596987000099</v>
      </c>
      <c r="AP902">
        <v>0.78100000000000003</v>
      </c>
      <c r="AQ902">
        <v>87</v>
      </c>
      <c r="AR902">
        <v>0.104537608340243</v>
      </c>
      <c r="AS902">
        <v>0.10094113940041</v>
      </c>
      <c r="AT902">
        <v>-8.9755435285041998E-2</v>
      </c>
      <c r="AU902">
        <v>0.28624855000816801</v>
      </c>
      <c r="AV902">
        <v>1110.2131172412401</v>
      </c>
      <c r="AW902">
        <v>0.29199999999999998</v>
      </c>
      <c r="AX902">
        <v>-2.6060835304114401E-2</v>
      </c>
      <c r="AY902">
        <v>5.77540035868465E-2</v>
      </c>
      <c r="AZ902">
        <v>-0.15292321666856901</v>
      </c>
      <c r="BA902">
        <v>7.6122591599414605E-2</v>
      </c>
      <c r="BB902">
        <v>1089.86968984026</v>
      </c>
      <c r="BC902">
        <v>0.62</v>
      </c>
    </row>
    <row r="903" spans="1:55" x14ac:dyDescent="0.25">
      <c r="A903">
        <v>20</v>
      </c>
      <c r="B903" t="s">
        <v>385</v>
      </c>
      <c r="C903">
        <v>2018</v>
      </c>
      <c r="D903" t="s">
        <v>384</v>
      </c>
      <c r="E903" s="3" t="s">
        <v>378</v>
      </c>
      <c r="F903" s="3" t="s">
        <v>377</v>
      </c>
      <c r="G903" s="1" t="s">
        <v>162</v>
      </c>
      <c r="H903" t="s">
        <v>24</v>
      </c>
      <c r="I903" t="s">
        <v>26</v>
      </c>
      <c r="J903" t="s">
        <v>22</v>
      </c>
      <c r="K903" t="s">
        <v>380</v>
      </c>
      <c r="L903" t="s">
        <v>29</v>
      </c>
      <c r="M903" t="s">
        <v>498</v>
      </c>
      <c r="N903" t="s">
        <v>497</v>
      </c>
      <c r="P903" t="s">
        <v>151</v>
      </c>
      <c r="Q903" t="s">
        <v>74</v>
      </c>
      <c r="R903" t="s">
        <v>124</v>
      </c>
      <c r="S903" t="s">
        <v>548</v>
      </c>
      <c r="T903" t="s">
        <v>366</v>
      </c>
      <c r="U903" t="s">
        <v>401</v>
      </c>
      <c r="V903" t="s">
        <v>11</v>
      </c>
      <c r="W903" t="s">
        <v>389</v>
      </c>
      <c r="AA903" t="s">
        <v>386</v>
      </c>
      <c r="AB903">
        <v>1</v>
      </c>
      <c r="AC903" t="s">
        <v>317</v>
      </c>
      <c r="AD903">
        <v>0</v>
      </c>
      <c r="AF903" t="str">
        <f t="shared" si="146"/>
        <v>NA</v>
      </c>
      <c r="AG903" t="str">
        <f t="shared" si="149"/>
        <v>NA</v>
      </c>
      <c r="AH903" t="str">
        <f t="shared" si="143"/>
        <v>NA</v>
      </c>
      <c r="AI903" t="str">
        <f t="shared" si="147"/>
        <v>NA</v>
      </c>
      <c r="AJ903">
        <f t="shared" si="144"/>
        <v>0</v>
      </c>
      <c r="AK903">
        <f t="shared" si="145"/>
        <v>0</v>
      </c>
      <c r="AL903">
        <f t="shared" si="148"/>
        <v>0</v>
      </c>
      <c r="AM903">
        <f t="shared" si="150"/>
        <v>0.16900000000000004</v>
      </c>
      <c r="AN903">
        <v>0.369356914781659</v>
      </c>
      <c r="AO903">
        <v>43.896856179505498</v>
      </c>
      <c r="AP903">
        <v>0.83099999999999996</v>
      </c>
      <c r="AQ903">
        <v>87</v>
      </c>
      <c r="AR903">
        <v>-2.6610155245769498E-2</v>
      </c>
      <c r="AS903">
        <v>8.6879032781212201E-2</v>
      </c>
      <c r="AT903">
        <v>-0.19559055204445</v>
      </c>
      <c r="AU903">
        <v>0.13886954350164199</v>
      </c>
      <c r="AV903">
        <v>1000</v>
      </c>
      <c r="AW903">
        <v>0.74399999999999999</v>
      </c>
      <c r="AX903">
        <v>7.2167659382310501E-3</v>
      </c>
      <c r="AY903">
        <v>5.0472061703386799E-2</v>
      </c>
      <c r="AZ903">
        <v>-9.6065837711648797E-2</v>
      </c>
      <c r="BA903">
        <v>9.7462206889758804E-2</v>
      </c>
      <c r="BB903">
        <v>1000</v>
      </c>
      <c r="BC903">
        <v>0.88200000000000001</v>
      </c>
    </row>
    <row r="904" spans="1:55" x14ac:dyDescent="0.25">
      <c r="A904">
        <v>20</v>
      </c>
      <c r="B904" t="s">
        <v>385</v>
      </c>
      <c r="C904">
        <v>2018</v>
      </c>
      <c r="D904" t="s">
        <v>384</v>
      </c>
      <c r="E904" s="3" t="s">
        <v>378</v>
      </c>
      <c r="F904" s="3" t="s">
        <v>377</v>
      </c>
      <c r="G904" s="1" t="s">
        <v>162</v>
      </c>
      <c r="H904" t="s">
        <v>24</v>
      </c>
      <c r="I904" t="s">
        <v>26</v>
      </c>
      <c r="J904" t="s">
        <v>22</v>
      </c>
      <c r="K904" t="s">
        <v>380</v>
      </c>
      <c r="L904" t="s">
        <v>29</v>
      </c>
      <c r="M904" t="s">
        <v>498</v>
      </c>
      <c r="N904" t="s">
        <v>497</v>
      </c>
      <c r="P904" t="s">
        <v>151</v>
      </c>
      <c r="Q904" t="s">
        <v>74</v>
      </c>
      <c r="R904" t="s">
        <v>124</v>
      </c>
      <c r="S904" t="s">
        <v>548</v>
      </c>
      <c r="T904" t="s">
        <v>382</v>
      </c>
      <c r="U904" t="s">
        <v>395</v>
      </c>
      <c r="V904" t="s">
        <v>13</v>
      </c>
      <c r="W904" t="s">
        <v>389</v>
      </c>
      <c r="AA904" t="s">
        <v>388</v>
      </c>
      <c r="AB904">
        <v>1</v>
      </c>
      <c r="AC904" t="s">
        <v>317</v>
      </c>
      <c r="AD904">
        <v>0</v>
      </c>
      <c r="AF904" t="str">
        <f t="shared" si="146"/>
        <v>NA</v>
      </c>
      <c r="AG904" t="str">
        <f t="shared" si="149"/>
        <v>NA</v>
      </c>
      <c r="AH904" t="str">
        <f t="shared" si="143"/>
        <v>NA</v>
      </c>
      <c r="AI904" t="str">
        <f t="shared" si="147"/>
        <v>NA</v>
      </c>
      <c r="AJ904">
        <f t="shared" si="144"/>
        <v>0</v>
      </c>
      <c r="AK904">
        <f t="shared" si="145"/>
        <v>0</v>
      </c>
      <c r="AL904">
        <f t="shared" si="148"/>
        <v>0</v>
      </c>
      <c r="AM904">
        <f t="shared" si="150"/>
        <v>0.11899999999999999</v>
      </c>
      <c r="AN904">
        <v>0.25785149788154799</v>
      </c>
      <c r="AO904">
        <v>73.001441610495704</v>
      </c>
      <c r="AP904">
        <v>0.88100000000000001</v>
      </c>
      <c r="AQ904">
        <v>87</v>
      </c>
      <c r="AR904">
        <v>4.7529310413851802E-3</v>
      </c>
      <c r="AS904">
        <v>0.15904197588419999</v>
      </c>
      <c r="AT904">
        <v>-0.29841571935685401</v>
      </c>
      <c r="AU904">
        <v>0.32465454997509402</v>
      </c>
      <c r="AV904">
        <v>1000</v>
      </c>
      <c r="AW904">
        <v>0.98</v>
      </c>
      <c r="AX904">
        <v>-8.3481044287683104E-2</v>
      </c>
      <c r="AY904">
        <v>8.5387606351261497E-2</v>
      </c>
      <c r="AZ904">
        <v>-0.25043974456639301</v>
      </c>
      <c r="BA904">
        <v>7.2278983614523895E-2</v>
      </c>
      <c r="BB904">
        <v>1000</v>
      </c>
      <c r="BC904">
        <v>0.36199999999999999</v>
      </c>
    </row>
    <row r="905" spans="1:55" x14ac:dyDescent="0.25">
      <c r="A905">
        <v>20</v>
      </c>
      <c r="B905" t="s">
        <v>385</v>
      </c>
      <c r="C905">
        <v>2018</v>
      </c>
      <c r="D905" t="s">
        <v>384</v>
      </c>
      <c r="E905" s="3" t="s">
        <v>378</v>
      </c>
      <c r="F905" s="3" t="s">
        <v>377</v>
      </c>
      <c r="G905" s="1" t="s">
        <v>162</v>
      </c>
      <c r="H905" t="s">
        <v>24</v>
      </c>
      <c r="I905" t="s">
        <v>26</v>
      </c>
      <c r="J905" t="s">
        <v>22</v>
      </c>
      <c r="K905" t="s">
        <v>380</v>
      </c>
      <c r="L905" t="s">
        <v>29</v>
      </c>
      <c r="M905" t="s">
        <v>498</v>
      </c>
      <c r="N905" t="s">
        <v>497</v>
      </c>
      <c r="P905" t="s">
        <v>151</v>
      </c>
      <c r="Q905" t="s">
        <v>74</v>
      </c>
      <c r="R905" t="s">
        <v>124</v>
      </c>
      <c r="S905" t="s">
        <v>548</v>
      </c>
      <c r="T905" t="s">
        <v>383</v>
      </c>
      <c r="U905" t="s">
        <v>396</v>
      </c>
      <c r="V905" t="s">
        <v>13</v>
      </c>
      <c r="W905" t="s">
        <v>389</v>
      </c>
      <c r="AA905" t="s">
        <v>388</v>
      </c>
      <c r="AB905">
        <v>1</v>
      </c>
      <c r="AC905" t="s">
        <v>317</v>
      </c>
      <c r="AD905">
        <v>0</v>
      </c>
      <c r="AF905" t="str">
        <f t="shared" si="146"/>
        <v>NA</v>
      </c>
      <c r="AG905" t="str">
        <f t="shared" si="149"/>
        <v>NA</v>
      </c>
      <c r="AH905" t="str">
        <f t="shared" si="143"/>
        <v>NA</v>
      </c>
      <c r="AI905" t="str">
        <f t="shared" si="147"/>
        <v>NA</v>
      </c>
      <c r="AJ905">
        <f t="shared" si="144"/>
        <v>0</v>
      </c>
      <c r="AK905">
        <f t="shared" si="145"/>
        <v>0</v>
      </c>
      <c r="AL905">
        <f t="shared" si="148"/>
        <v>0</v>
      </c>
      <c r="AM905">
        <f t="shared" si="150"/>
        <v>0.14100000000000001</v>
      </c>
      <c r="AN905">
        <v>0.74289878355755301</v>
      </c>
      <c r="AO905">
        <v>15.9307097202531</v>
      </c>
      <c r="AP905">
        <v>0.85899999999999999</v>
      </c>
      <c r="AQ905">
        <v>87</v>
      </c>
      <c r="AR905">
        <v>0.12408493848928</v>
      </c>
      <c r="AS905">
        <v>0.13396023263704299</v>
      </c>
      <c r="AT905">
        <v>-0.11567756388103601</v>
      </c>
      <c r="AU905">
        <v>0.39566603511047999</v>
      </c>
      <c r="AV905">
        <v>999.99999999999898</v>
      </c>
      <c r="AW905">
        <v>0.36399999999999999</v>
      </c>
      <c r="AX905">
        <v>-4.6580657705545897E-2</v>
      </c>
      <c r="AY905">
        <v>8.4496238859458894E-2</v>
      </c>
      <c r="AZ905">
        <v>-0.21284014231787299</v>
      </c>
      <c r="BA905">
        <v>0.11386267712805399</v>
      </c>
      <c r="BB905">
        <v>778.22408783588401</v>
      </c>
      <c r="BC905">
        <v>0.57399999999999995</v>
      </c>
    </row>
    <row r="906" spans="1:55" x14ac:dyDescent="0.25">
      <c r="A906">
        <v>20</v>
      </c>
      <c r="B906" t="s">
        <v>385</v>
      </c>
      <c r="C906">
        <v>2018</v>
      </c>
      <c r="D906" t="s">
        <v>384</v>
      </c>
      <c r="E906" s="3" t="s">
        <v>378</v>
      </c>
      <c r="F906" s="3" t="s">
        <v>377</v>
      </c>
      <c r="G906" s="1" t="s">
        <v>162</v>
      </c>
      <c r="H906" t="s">
        <v>24</v>
      </c>
      <c r="I906" t="s">
        <v>26</v>
      </c>
      <c r="J906" t="s">
        <v>22</v>
      </c>
      <c r="K906" t="s">
        <v>380</v>
      </c>
      <c r="L906" t="s">
        <v>29</v>
      </c>
      <c r="M906" t="s">
        <v>554</v>
      </c>
      <c r="N906" t="s">
        <v>555</v>
      </c>
      <c r="P906" t="s">
        <v>151</v>
      </c>
      <c r="Q906" t="s">
        <v>387</v>
      </c>
      <c r="R906" t="s">
        <v>387</v>
      </c>
      <c r="S906" t="s">
        <v>548</v>
      </c>
      <c r="T906" t="s">
        <v>383</v>
      </c>
      <c r="U906" t="s">
        <v>396</v>
      </c>
      <c r="V906" t="s">
        <v>13</v>
      </c>
      <c r="AA906" t="s">
        <v>388</v>
      </c>
      <c r="AB906">
        <v>1</v>
      </c>
      <c r="AC906" t="s">
        <v>317</v>
      </c>
      <c r="AD906">
        <v>0</v>
      </c>
      <c r="AF906" t="str">
        <f t="shared" si="146"/>
        <v>disruptive</v>
      </c>
      <c r="AG906" t="str">
        <f t="shared" si="149"/>
        <v>disruptive</v>
      </c>
      <c r="AH906">
        <f t="shared" ref="AH906" si="151">IF(AF906="NA","NA",IF(AF906="MISSING DATA","NA",IF(OR(AF906="positive directional",AF906="negative directional"),AR906,2*AX906)))</f>
        <v>0.19802360003075101</v>
      </c>
      <c r="AI906">
        <f t="shared" ref="AI906" si="152">IF(AF906="NA","NA",IF(AF906="MISSING DATA","NA",IF(OR(AF906="positive directional",AF906="negative directional"),AS906,2*AY906)))</f>
        <v>6.8182585720628394E-2</v>
      </c>
      <c r="AJ906">
        <f t="shared" ref="AJ906" si="153">IF(AW906&lt;0.05,1,0)</f>
        <v>0</v>
      </c>
      <c r="AK906">
        <f t="shared" ref="AK906" si="154">IF(BC906&lt;0.05,1,0)</f>
        <v>1</v>
      </c>
      <c r="AL906">
        <f t="shared" ref="AL906" si="155">IF(AM906="NA","NA",IF(AM906&lt;0.05,1,0))</f>
        <v>1</v>
      </c>
      <c r="AM906">
        <f t="shared" ref="AM906" si="156">IF(AP906="NA","NA",1-AP906)</f>
        <v>8.0000000000000071E-3</v>
      </c>
      <c r="AN906">
        <v>0.16948157587234899</v>
      </c>
      <c r="AO906">
        <v>0.88924110155309199</v>
      </c>
      <c r="AP906">
        <v>0.99199999999999999</v>
      </c>
      <c r="AQ906">
        <v>292</v>
      </c>
      <c r="AR906">
        <v>-5.51690394738171E-2</v>
      </c>
      <c r="AS906">
        <v>0.108245933095794</v>
      </c>
      <c r="AT906">
        <v>-0.23202175696496899</v>
      </c>
      <c r="AU906">
        <v>0.11927076923166199</v>
      </c>
      <c r="AV906">
        <v>2.1342137208863599</v>
      </c>
      <c r="AW906">
        <v>0.72399999999999998</v>
      </c>
      <c r="AX906">
        <v>9.9011800015375503E-2</v>
      </c>
      <c r="AY906">
        <v>3.4091292860314197E-2</v>
      </c>
      <c r="AZ906">
        <v>3.2799457345390699E-2</v>
      </c>
      <c r="BA906">
        <v>0.162441502005095</v>
      </c>
      <c r="BB906">
        <v>9.2980684214636007</v>
      </c>
      <c r="BC906">
        <v>1E-3</v>
      </c>
    </row>
    <row r="907" spans="1:55" x14ac:dyDescent="0.25">
      <c r="A907">
        <v>20</v>
      </c>
      <c r="B907" t="s">
        <v>385</v>
      </c>
      <c r="C907">
        <v>2018</v>
      </c>
      <c r="D907" t="s">
        <v>384</v>
      </c>
      <c r="E907" s="3" t="s">
        <v>378</v>
      </c>
      <c r="F907" s="3" t="s">
        <v>377</v>
      </c>
      <c r="G907" s="1" t="s">
        <v>162</v>
      </c>
      <c r="H907" t="s">
        <v>24</v>
      </c>
      <c r="I907" t="s">
        <v>26</v>
      </c>
      <c r="J907" t="s">
        <v>22</v>
      </c>
      <c r="K907" t="s">
        <v>380</v>
      </c>
      <c r="L907" t="s">
        <v>29</v>
      </c>
      <c r="M907" t="s">
        <v>556</v>
      </c>
      <c r="N907" t="s">
        <v>558</v>
      </c>
      <c r="P907" t="s">
        <v>152</v>
      </c>
      <c r="Q907" t="s">
        <v>594</v>
      </c>
      <c r="R907" t="s">
        <v>596</v>
      </c>
      <c r="S907" t="s">
        <v>548</v>
      </c>
      <c r="T907" t="s">
        <v>383</v>
      </c>
      <c r="U907" t="s">
        <v>396</v>
      </c>
      <c r="V907" t="s">
        <v>13</v>
      </c>
      <c r="AA907" t="s">
        <v>597</v>
      </c>
      <c r="AB907">
        <v>1</v>
      </c>
      <c r="AC907" t="s">
        <v>317</v>
      </c>
      <c r="AD907">
        <v>0</v>
      </c>
      <c r="AF907" t="str">
        <f t="shared" si="146"/>
        <v>NA</v>
      </c>
      <c r="AG907" t="str">
        <f t="shared" si="149"/>
        <v>NA</v>
      </c>
      <c r="AH907" t="str">
        <f t="shared" si="143"/>
        <v>NA</v>
      </c>
      <c r="AI907" t="str">
        <f t="shared" si="147"/>
        <v>NA</v>
      </c>
      <c r="AJ907">
        <f t="shared" si="144"/>
        <v>0</v>
      </c>
      <c r="AK907">
        <f t="shared" si="145"/>
        <v>0</v>
      </c>
      <c r="AL907">
        <f t="shared" si="148"/>
        <v>0</v>
      </c>
      <c r="AM907">
        <f t="shared" si="150"/>
        <v>0.126</v>
      </c>
      <c r="AN907">
        <v>0.216330228556184</v>
      </c>
      <c r="AO907">
        <v>13.501300968595199</v>
      </c>
      <c r="AP907">
        <v>0.874</v>
      </c>
      <c r="AQ907">
        <v>87</v>
      </c>
      <c r="AR907">
        <v>-2.2978259901101999E-2</v>
      </c>
      <c r="AS907">
        <v>4.1262117452583499E-2</v>
      </c>
      <c r="AT907">
        <v>-0.107481242863287</v>
      </c>
      <c r="AU907">
        <v>5.1561030122684301E-2</v>
      </c>
      <c r="AV907">
        <v>1000</v>
      </c>
      <c r="AW907">
        <v>0.57799999999999996</v>
      </c>
      <c r="AX907">
        <v>1.92047257638942E-2</v>
      </c>
      <c r="AY907">
        <v>3.0023641783912199E-2</v>
      </c>
      <c r="AZ907">
        <v>-3.9064084456185803E-2</v>
      </c>
      <c r="BA907">
        <v>7.9440410459937993E-2</v>
      </c>
      <c r="BB907">
        <v>1180.1604457429</v>
      </c>
      <c r="BC907">
        <v>0.53200000000000003</v>
      </c>
    </row>
    <row r="908" spans="1:55" x14ac:dyDescent="0.25">
      <c r="A908">
        <v>20</v>
      </c>
      <c r="B908" t="s">
        <v>385</v>
      </c>
      <c r="C908">
        <v>2018</v>
      </c>
      <c r="D908" t="s">
        <v>384</v>
      </c>
      <c r="E908" s="3" t="s">
        <v>378</v>
      </c>
      <c r="F908" s="3" t="s">
        <v>377</v>
      </c>
      <c r="G908" s="1" t="s">
        <v>162</v>
      </c>
      <c r="H908" t="s">
        <v>24</v>
      </c>
      <c r="I908" t="s">
        <v>26</v>
      </c>
      <c r="J908" t="s">
        <v>22</v>
      </c>
      <c r="K908" t="s">
        <v>380</v>
      </c>
      <c r="L908" t="s">
        <v>29</v>
      </c>
      <c r="M908" t="s">
        <v>556</v>
      </c>
      <c r="N908" t="s">
        <v>558</v>
      </c>
      <c r="P908" t="s">
        <v>151</v>
      </c>
      <c r="Q908" t="s">
        <v>74</v>
      </c>
      <c r="R908" t="s">
        <v>124</v>
      </c>
      <c r="S908" t="s">
        <v>548</v>
      </c>
      <c r="T908" t="s">
        <v>383</v>
      </c>
      <c r="U908" t="s">
        <v>396</v>
      </c>
      <c r="V908" t="s">
        <v>13</v>
      </c>
      <c r="AA908" t="s">
        <v>388</v>
      </c>
      <c r="AB908">
        <v>1</v>
      </c>
      <c r="AC908" t="s">
        <v>317</v>
      </c>
      <c r="AD908">
        <v>0</v>
      </c>
      <c r="AE908" t="s">
        <v>550</v>
      </c>
      <c r="AF908" t="str">
        <f t="shared" si="146"/>
        <v>NA</v>
      </c>
      <c r="AG908" t="str">
        <f t="shared" si="149"/>
        <v>NA</v>
      </c>
      <c r="AH908" t="str">
        <f t="shared" ref="AH908:AH910" si="157">IF(AF908="NA","NA",IF(AF908="MISSING DATA","NA",IF(OR(AF908="positive directional",AF908="negative directional"),AR908,2*AX908)))</f>
        <v>NA</v>
      </c>
      <c r="AI908" t="str">
        <f t="shared" ref="AI908:AI910" si="158">IF(AF908="NA","NA",IF(AF908="MISSING DATA","NA",IF(OR(AF908="positive directional",AF908="negative directional"),AS908,2*AY908)))</f>
        <v>NA</v>
      </c>
      <c r="AJ908">
        <f t="shared" ref="AJ908:AJ910" si="159">IF(AW908&lt;0.05,1,0)</f>
        <v>0</v>
      </c>
      <c r="AK908">
        <f t="shared" ref="AK908:AK910" si="160">IF(BC908&lt;0.05,1,0)</f>
        <v>0</v>
      </c>
      <c r="AL908">
        <f t="shared" ref="AL908:AL910" si="161">IF(AM908="NA","NA",IF(AM908&lt;0.05,1,0))</f>
        <v>0</v>
      </c>
      <c r="AM908">
        <f t="shared" ref="AM908:AM910" si="162">IF(AP908="NA","NA",1-AP908)</f>
        <v>0.14400000000000002</v>
      </c>
      <c r="AN908">
        <v>-0.15519722474146</v>
      </c>
      <c r="AO908">
        <v>15.8775779563338</v>
      </c>
      <c r="AP908">
        <v>0.85599999999999998</v>
      </c>
      <c r="AQ908">
        <v>87</v>
      </c>
      <c r="AR908">
        <v>4.0105160744576797E-2</v>
      </c>
      <c r="AS908">
        <v>6.8964071076051597E-2</v>
      </c>
      <c r="AT908">
        <v>-8.5419617760635405E-2</v>
      </c>
      <c r="AU908">
        <v>0.179962898750091</v>
      </c>
      <c r="AV908">
        <v>1173.88687934574</v>
      </c>
      <c r="AW908">
        <v>0.56000000000000005</v>
      </c>
      <c r="AX908">
        <v>3.20598608687412E-2</v>
      </c>
      <c r="AY908">
        <v>5.0813656553806798E-2</v>
      </c>
      <c r="AZ908">
        <v>-6.4760806330014006E-2</v>
      </c>
      <c r="BA908">
        <v>0.13235790676480999</v>
      </c>
      <c r="BB908">
        <v>1000</v>
      </c>
      <c r="BC908">
        <v>0.504</v>
      </c>
    </row>
    <row r="909" spans="1:55" x14ac:dyDescent="0.25">
      <c r="A909">
        <v>20</v>
      </c>
      <c r="B909" t="s">
        <v>385</v>
      </c>
      <c r="C909">
        <v>2018</v>
      </c>
      <c r="D909" t="s">
        <v>384</v>
      </c>
      <c r="E909" s="3" t="s">
        <v>378</v>
      </c>
      <c r="F909" s="3" t="s">
        <v>377</v>
      </c>
      <c r="G909" s="1" t="s">
        <v>162</v>
      </c>
      <c r="H909" t="s">
        <v>24</v>
      </c>
      <c r="I909" t="s">
        <v>26</v>
      </c>
      <c r="J909" t="s">
        <v>22</v>
      </c>
      <c r="K909" t="s">
        <v>380</v>
      </c>
      <c r="L909" t="s">
        <v>29</v>
      </c>
      <c r="M909" t="s">
        <v>557</v>
      </c>
      <c r="N909" t="s">
        <v>555</v>
      </c>
      <c r="P909" t="s">
        <v>151</v>
      </c>
      <c r="Q909" t="s">
        <v>387</v>
      </c>
      <c r="R909" t="s">
        <v>387</v>
      </c>
      <c r="S909" t="s">
        <v>548</v>
      </c>
      <c r="T909" t="s">
        <v>383</v>
      </c>
      <c r="U909" t="s">
        <v>396</v>
      </c>
      <c r="V909" t="s">
        <v>13</v>
      </c>
      <c r="AA909" t="s">
        <v>388</v>
      </c>
      <c r="AB909">
        <v>1</v>
      </c>
      <c r="AC909" t="s">
        <v>317</v>
      </c>
      <c r="AD909">
        <v>0</v>
      </c>
      <c r="AF909" t="str">
        <f t="shared" si="146"/>
        <v>NA</v>
      </c>
      <c r="AG909" t="str">
        <f t="shared" si="149"/>
        <v>NA</v>
      </c>
      <c r="AH909" t="str">
        <f t="shared" si="157"/>
        <v>NA</v>
      </c>
      <c r="AI909" t="str">
        <f t="shared" si="158"/>
        <v>NA</v>
      </c>
      <c r="AJ909">
        <f t="shared" si="159"/>
        <v>0</v>
      </c>
      <c r="AK909">
        <f t="shared" si="160"/>
        <v>0</v>
      </c>
      <c r="AL909">
        <f t="shared" si="161"/>
        <v>0</v>
      </c>
      <c r="AM909">
        <f t="shared" si="162"/>
        <v>0.11899999999999999</v>
      </c>
      <c r="AN909">
        <v>-4.90083788737236E-4</v>
      </c>
      <c r="AO909">
        <v>141.547291267345</v>
      </c>
      <c r="AP909">
        <v>0.88100000000000001</v>
      </c>
      <c r="AQ909">
        <v>292</v>
      </c>
      <c r="AR909">
        <v>-3.9603110330300902E-2</v>
      </c>
      <c r="AS909">
        <v>0.100277830244102</v>
      </c>
      <c r="AT909">
        <v>-0.237893121287925</v>
      </c>
      <c r="AU909">
        <v>0.13606294251803799</v>
      </c>
      <c r="AV909">
        <v>21.570884468923602</v>
      </c>
      <c r="AW909">
        <v>0.72</v>
      </c>
      <c r="AX909">
        <v>-3.8565260752984301E-3</v>
      </c>
      <c r="AY909">
        <v>7.7912249775525799E-2</v>
      </c>
      <c r="AZ909">
        <v>-0.15359584339603299</v>
      </c>
      <c r="BA909">
        <v>0.139664398011519</v>
      </c>
      <c r="BB909">
        <v>22.1319319577368</v>
      </c>
      <c r="BC909">
        <v>0.95199999999999996</v>
      </c>
    </row>
    <row r="910" spans="1:55" x14ac:dyDescent="0.25">
      <c r="A910">
        <v>20</v>
      </c>
      <c r="B910" t="s">
        <v>385</v>
      </c>
      <c r="C910">
        <v>2018</v>
      </c>
      <c r="D910" t="s">
        <v>384</v>
      </c>
      <c r="E910" s="3" t="s">
        <v>378</v>
      </c>
      <c r="F910" s="3" t="s">
        <v>377</v>
      </c>
      <c r="G910" s="1" t="s">
        <v>162</v>
      </c>
      <c r="H910" t="s">
        <v>24</v>
      </c>
      <c r="I910" t="s">
        <v>26</v>
      </c>
      <c r="J910" t="s">
        <v>22</v>
      </c>
      <c r="K910" t="s">
        <v>380</v>
      </c>
      <c r="L910" t="s">
        <v>29</v>
      </c>
      <c r="M910" t="s">
        <v>559</v>
      </c>
      <c r="N910" t="s">
        <v>558</v>
      </c>
      <c r="P910" t="s">
        <v>152</v>
      </c>
      <c r="Q910" t="s">
        <v>594</v>
      </c>
      <c r="R910" t="s">
        <v>596</v>
      </c>
      <c r="S910" t="s">
        <v>548</v>
      </c>
      <c r="T910" t="s">
        <v>383</v>
      </c>
      <c r="U910" t="s">
        <v>396</v>
      </c>
      <c r="V910" t="s">
        <v>13</v>
      </c>
      <c r="AA910" t="s">
        <v>597</v>
      </c>
      <c r="AB910">
        <v>1</v>
      </c>
      <c r="AC910" t="s">
        <v>317</v>
      </c>
      <c r="AD910">
        <v>0</v>
      </c>
      <c r="AF910" t="str">
        <f t="shared" si="146"/>
        <v>NA</v>
      </c>
      <c r="AG910" t="str">
        <f t="shared" si="149"/>
        <v>NA</v>
      </c>
      <c r="AH910" t="str">
        <f t="shared" si="157"/>
        <v>NA</v>
      </c>
      <c r="AI910" t="str">
        <f t="shared" si="158"/>
        <v>NA</v>
      </c>
      <c r="AJ910">
        <f t="shared" si="159"/>
        <v>0</v>
      </c>
      <c r="AK910">
        <f t="shared" si="160"/>
        <v>0</v>
      </c>
      <c r="AL910">
        <f t="shared" si="161"/>
        <v>0</v>
      </c>
      <c r="AM910">
        <f t="shared" si="162"/>
        <v>0.11599999999999999</v>
      </c>
      <c r="AN910">
        <v>0.24490725399617899</v>
      </c>
      <c r="AO910">
        <v>14.9656240392156</v>
      </c>
      <c r="AP910">
        <v>0.88400000000000001</v>
      </c>
      <c r="AQ910">
        <v>87</v>
      </c>
      <c r="AR910">
        <v>-2.2257785568668701E-2</v>
      </c>
      <c r="AS910">
        <v>4.2275903033538002E-2</v>
      </c>
      <c r="AT910">
        <v>-0.10392644311650701</v>
      </c>
      <c r="AU910">
        <v>6.15995906264288E-2</v>
      </c>
      <c r="AV910">
        <v>1000</v>
      </c>
      <c r="AW910">
        <v>0.60399999999999998</v>
      </c>
      <c r="AX910">
        <v>2.0562316765648601E-2</v>
      </c>
      <c r="AY910">
        <v>2.9912188419974499E-2</v>
      </c>
      <c r="AZ910">
        <v>-3.76627451114473E-2</v>
      </c>
      <c r="BA910">
        <v>7.5612439963151701E-2</v>
      </c>
      <c r="BB910">
        <v>1000</v>
      </c>
      <c r="BC910">
        <v>0.48</v>
      </c>
    </row>
    <row r="911" spans="1:55" x14ac:dyDescent="0.25">
      <c r="A911">
        <v>20</v>
      </c>
      <c r="B911" t="s">
        <v>385</v>
      </c>
      <c r="C911">
        <v>2018</v>
      </c>
      <c r="D911" t="s">
        <v>384</v>
      </c>
      <c r="E911" s="3" t="s">
        <v>378</v>
      </c>
      <c r="F911" s="3" t="s">
        <v>377</v>
      </c>
      <c r="G911" s="1" t="s">
        <v>162</v>
      </c>
      <c r="H911" t="s">
        <v>24</v>
      </c>
      <c r="I911" t="s">
        <v>26</v>
      </c>
      <c r="J911" t="s">
        <v>22</v>
      </c>
      <c r="K911" t="s">
        <v>380</v>
      </c>
      <c r="L911" t="s">
        <v>29</v>
      </c>
      <c r="M911" t="s">
        <v>559</v>
      </c>
      <c r="N911" t="s">
        <v>558</v>
      </c>
      <c r="P911" t="s">
        <v>151</v>
      </c>
      <c r="Q911" t="s">
        <v>74</v>
      </c>
      <c r="R911" t="s">
        <v>124</v>
      </c>
      <c r="S911" t="s">
        <v>548</v>
      </c>
      <c r="T911" t="s">
        <v>383</v>
      </c>
      <c r="U911" t="s">
        <v>396</v>
      </c>
      <c r="V911" t="s">
        <v>13</v>
      </c>
      <c r="AA911" t="s">
        <v>388</v>
      </c>
      <c r="AB911">
        <v>1</v>
      </c>
      <c r="AC911" t="s">
        <v>317</v>
      </c>
      <c r="AD911">
        <v>0</v>
      </c>
      <c r="AE911" t="s">
        <v>345</v>
      </c>
      <c r="AF911" t="str">
        <f t="shared" si="146"/>
        <v>NA</v>
      </c>
      <c r="AG911" t="str">
        <f t="shared" si="149"/>
        <v>NA</v>
      </c>
      <c r="AH911" t="str">
        <f t="shared" ref="AH911" si="163">IF(AF911="NA","NA",IF(AF911="MISSING DATA","NA",IF(OR(AF911="positive directional",AF911="negative directional"),AR911,2*AX911)))</f>
        <v>NA</v>
      </c>
      <c r="AI911" t="str">
        <f t="shared" ref="AI911" si="164">IF(AF911="NA","NA",IF(AF911="MISSING DATA","NA",IF(OR(AF911="positive directional",AF911="negative directional"),AS911,2*AY911)))</f>
        <v>NA</v>
      </c>
      <c r="AJ911">
        <f t="shared" ref="AJ911" si="165">IF(AW911&lt;0.05,1,0)</f>
        <v>0</v>
      </c>
      <c r="AK911">
        <f t="shared" ref="AK911" si="166">IF(BC911&lt;0.05,1,0)</f>
        <v>0</v>
      </c>
      <c r="AL911">
        <f t="shared" ref="AL911" si="167">IF(AM911="NA","NA",IF(AM911&lt;0.05,1,0))</f>
        <v>0</v>
      </c>
      <c r="AM911">
        <f t="shared" ref="AM911" si="168">IF(AP911="NA","NA",1-AP911)</f>
        <v>0.13800000000000001</v>
      </c>
      <c r="AN911">
        <v>-0.18468117350954</v>
      </c>
      <c r="AO911">
        <v>860.22472362040105</v>
      </c>
      <c r="AP911">
        <v>0.86199999999999999</v>
      </c>
      <c r="AQ911">
        <v>87</v>
      </c>
      <c r="AR911">
        <v>3.9915929336499602E-2</v>
      </c>
      <c r="AS911">
        <v>7.0592666991968298E-2</v>
      </c>
      <c r="AT911">
        <v>-9.7851422608073294E-2</v>
      </c>
      <c r="AU911">
        <v>0.17621869125287001</v>
      </c>
      <c r="AV911">
        <v>1542.3503935886499</v>
      </c>
      <c r="AW911">
        <v>0.55400000000000005</v>
      </c>
      <c r="AX911">
        <v>3.0526166557211801E-2</v>
      </c>
      <c r="AY911">
        <v>5.1276069927018199E-2</v>
      </c>
      <c r="AZ911">
        <v>-6.7924692528322297E-2</v>
      </c>
      <c r="BA911">
        <v>0.13403976066183501</v>
      </c>
      <c r="BB911">
        <v>999.99999999999898</v>
      </c>
      <c r="BC911">
        <v>0.56200000000000006</v>
      </c>
    </row>
    <row r="912" spans="1:55" x14ac:dyDescent="0.25">
      <c r="A912">
        <v>21</v>
      </c>
      <c r="B912" t="s">
        <v>410</v>
      </c>
      <c r="C912">
        <v>2016</v>
      </c>
      <c r="D912" t="s">
        <v>411</v>
      </c>
      <c r="E912" s="3" t="s">
        <v>407</v>
      </c>
      <c r="F912" s="3" t="s">
        <v>406</v>
      </c>
      <c r="G912" s="1" t="s">
        <v>162</v>
      </c>
      <c r="H912" t="s">
        <v>24</v>
      </c>
      <c r="I912" t="s">
        <v>26</v>
      </c>
      <c r="J912" t="s">
        <v>22</v>
      </c>
      <c r="K912" t="s">
        <v>409</v>
      </c>
      <c r="L912" t="s">
        <v>29</v>
      </c>
      <c r="M912" t="s">
        <v>560</v>
      </c>
      <c r="N912" t="s">
        <v>561</v>
      </c>
      <c r="P912" t="s">
        <v>151</v>
      </c>
      <c r="Q912" t="s">
        <v>413</v>
      </c>
      <c r="R912" t="s">
        <v>415</v>
      </c>
      <c r="S912" t="s">
        <v>548</v>
      </c>
      <c r="T912" t="s">
        <v>357</v>
      </c>
      <c r="U912" t="s">
        <v>416</v>
      </c>
      <c r="V912" t="s">
        <v>496</v>
      </c>
      <c r="Y912" t="s">
        <v>502</v>
      </c>
      <c r="Z912">
        <v>1</v>
      </c>
      <c r="AA912" t="s">
        <v>429</v>
      </c>
      <c r="AB912">
        <v>0</v>
      </c>
      <c r="AC912" t="s">
        <v>136</v>
      </c>
      <c r="AD912" t="s">
        <v>345</v>
      </c>
      <c r="AE912" t="s">
        <v>343</v>
      </c>
      <c r="AF912" t="str">
        <f t="shared" si="146"/>
        <v>positive directional</v>
      </c>
      <c r="AG912" t="str">
        <f t="shared" si="149"/>
        <v>positive directional</v>
      </c>
      <c r="AH912">
        <f t="shared" si="143"/>
        <v>0.47165294416402098</v>
      </c>
      <c r="AI912">
        <f t="shared" si="147"/>
        <v>3.2406768151336501E-2</v>
      </c>
      <c r="AJ912">
        <f t="shared" si="144"/>
        <v>1</v>
      </c>
      <c r="AK912">
        <f t="shared" si="145"/>
        <v>1</v>
      </c>
      <c r="AL912">
        <f t="shared" si="148"/>
        <v>0</v>
      </c>
      <c r="AM912">
        <f t="shared" si="150"/>
        <v>0.91400000000000003</v>
      </c>
      <c r="AN912">
        <v>4.4486497152971696</v>
      </c>
      <c r="AO912">
        <v>25.287098343779</v>
      </c>
      <c r="AP912">
        <v>8.5999999999999993E-2</v>
      </c>
      <c r="AQ912">
        <v>1028</v>
      </c>
      <c r="AR912">
        <v>0.47165294416402098</v>
      </c>
      <c r="AS912">
        <v>3.2406768151336501E-2</v>
      </c>
      <c r="AT912">
        <v>0.39933377841953199</v>
      </c>
      <c r="AU912">
        <v>0.52938146236920103</v>
      </c>
      <c r="AV912">
        <v>999.99999999999898</v>
      </c>
      <c r="AW912">
        <v>1E-3</v>
      </c>
      <c r="AX912">
        <v>-5.1854900052449297E-2</v>
      </c>
      <c r="AY912">
        <v>2.07400441784318E-2</v>
      </c>
      <c r="AZ912">
        <v>-9.5615958736743806E-2</v>
      </c>
      <c r="BA912">
        <v>-1.4131621683191001E-2</v>
      </c>
      <c r="BB912">
        <v>1000</v>
      </c>
      <c r="BC912">
        <v>1.7999999999999999E-2</v>
      </c>
    </row>
    <row r="913" spans="1:55" x14ac:dyDescent="0.25">
      <c r="A913">
        <v>21</v>
      </c>
      <c r="B913" t="s">
        <v>410</v>
      </c>
      <c r="C913">
        <v>2016</v>
      </c>
      <c r="D913" t="s">
        <v>411</v>
      </c>
      <c r="E913" s="3" t="s">
        <v>407</v>
      </c>
      <c r="F913" s="3" t="s">
        <v>406</v>
      </c>
      <c r="G913" s="1" t="s">
        <v>162</v>
      </c>
      <c r="H913" t="s">
        <v>24</v>
      </c>
      <c r="I913" t="s">
        <v>26</v>
      </c>
      <c r="J913" t="s">
        <v>22</v>
      </c>
      <c r="K913" t="s">
        <v>409</v>
      </c>
      <c r="L913" t="s">
        <v>29</v>
      </c>
      <c r="M913" t="s">
        <v>560</v>
      </c>
      <c r="N913" t="s">
        <v>561</v>
      </c>
      <c r="P913" t="s">
        <v>151</v>
      </c>
      <c r="Q913" t="s">
        <v>413</v>
      </c>
      <c r="R913" t="s">
        <v>415</v>
      </c>
      <c r="S913" t="s">
        <v>548</v>
      </c>
      <c r="T913" t="s">
        <v>417</v>
      </c>
      <c r="U913" t="s">
        <v>423</v>
      </c>
      <c r="V913" t="s">
        <v>13</v>
      </c>
      <c r="Y913" t="s">
        <v>502</v>
      </c>
      <c r="Z913">
        <v>1</v>
      </c>
      <c r="AA913" t="s">
        <v>429</v>
      </c>
      <c r="AB913">
        <v>0</v>
      </c>
      <c r="AC913" t="s">
        <v>136</v>
      </c>
      <c r="AD913" t="s">
        <v>345</v>
      </c>
      <c r="AE913" t="s">
        <v>343</v>
      </c>
      <c r="AF913" t="str">
        <f t="shared" si="146"/>
        <v>positive directional</v>
      </c>
      <c r="AG913" t="str">
        <f t="shared" si="149"/>
        <v>positive directional</v>
      </c>
      <c r="AH913">
        <f t="shared" si="143"/>
        <v>0.23588385235039</v>
      </c>
      <c r="AI913">
        <f t="shared" si="147"/>
        <v>4.2018010721180998E-2</v>
      </c>
      <c r="AJ913">
        <f t="shared" si="144"/>
        <v>1</v>
      </c>
      <c r="AK913">
        <f t="shared" si="145"/>
        <v>1</v>
      </c>
      <c r="AL913">
        <f t="shared" si="148"/>
        <v>0</v>
      </c>
      <c r="AM913">
        <f t="shared" si="150"/>
        <v>0.72499999999999998</v>
      </c>
      <c r="AN913">
        <v>3.48637894984248</v>
      </c>
      <c r="AO913">
        <v>19.647796570176698</v>
      </c>
      <c r="AP913">
        <v>0.27500000000000002</v>
      </c>
      <c r="AQ913">
        <v>1028</v>
      </c>
      <c r="AR913">
        <v>0.23588385235039</v>
      </c>
      <c r="AS913">
        <v>4.2018010721180998E-2</v>
      </c>
      <c r="AT913">
        <v>0.15350728106568601</v>
      </c>
      <c r="AU913">
        <v>0.31969815283082398</v>
      </c>
      <c r="AV913">
        <v>1000</v>
      </c>
      <c r="AW913">
        <v>1E-3</v>
      </c>
      <c r="AX913">
        <v>-3.3521137783092098E-2</v>
      </c>
      <c r="AY913">
        <v>1.3588714755334699E-2</v>
      </c>
      <c r="AZ913">
        <v>-5.7963684841524803E-2</v>
      </c>
      <c r="BA913">
        <v>-6.4483702008146801E-3</v>
      </c>
      <c r="BB913">
        <v>1000</v>
      </c>
      <c r="BC913">
        <v>1.4E-2</v>
      </c>
    </row>
    <row r="914" spans="1:55" x14ac:dyDescent="0.25">
      <c r="A914">
        <v>21</v>
      </c>
      <c r="B914" t="s">
        <v>410</v>
      </c>
      <c r="C914">
        <v>2016</v>
      </c>
      <c r="D914" t="s">
        <v>411</v>
      </c>
      <c r="E914" s="3" t="s">
        <v>407</v>
      </c>
      <c r="F914" s="3" t="s">
        <v>406</v>
      </c>
      <c r="G914" s="1" t="s">
        <v>162</v>
      </c>
      <c r="H914" t="s">
        <v>24</v>
      </c>
      <c r="I914" t="s">
        <v>26</v>
      </c>
      <c r="J914" t="s">
        <v>22</v>
      </c>
      <c r="K914" t="s">
        <v>409</v>
      </c>
      <c r="L914" t="s">
        <v>29</v>
      </c>
      <c r="M914" t="s">
        <v>560</v>
      </c>
      <c r="N914" t="s">
        <v>561</v>
      </c>
      <c r="P914" t="s">
        <v>151</v>
      </c>
      <c r="Q914" t="s">
        <v>413</v>
      </c>
      <c r="R914" t="s">
        <v>415</v>
      </c>
      <c r="S914" t="s">
        <v>548</v>
      </c>
      <c r="T914" t="s">
        <v>418</v>
      </c>
      <c r="U914" t="s">
        <v>424</v>
      </c>
      <c r="V914" t="s">
        <v>13</v>
      </c>
      <c r="Y914" t="s">
        <v>502</v>
      </c>
      <c r="Z914">
        <v>1</v>
      </c>
      <c r="AA914" t="s">
        <v>429</v>
      </c>
      <c r="AB914">
        <v>0</v>
      </c>
      <c r="AC914" t="s">
        <v>136</v>
      </c>
      <c r="AD914" t="s">
        <v>345</v>
      </c>
      <c r="AE914" t="s">
        <v>343</v>
      </c>
      <c r="AF914" t="str">
        <f t="shared" si="146"/>
        <v>NA</v>
      </c>
      <c r="AG914" t="str">
        <f t="shared" si="149"/>
        <v>NA</v>
      </c>
      <c r="AH914" t="str">
        <f t="shared" si="143"/>
        <v>NA</v>
      </c>
      <c r="AI914" t="str">
        <f t="shared" si="147"/>
        <v>NA</v>
      </c>
      <c r="AJ914">
        <f t="shared" si="144"/>
        <v>0</v>
      </c>
      <c r="AK914">
        <f t="shared" si="145"/>
        <v>0</v>
      </c>
      <c r="AL914">
        <f t="shared" si="148"/>
        <v>0</v>
      </c>
      <c r="AM914">
        <f t="shared" si="150"/>
        <v>0.32999999999999996</v>
      </c>
      <c r="AN914">
        <v>1.39146941493215</v>
      </c>
      <c r="AO914">
        <v>43.925205729291598</v>
      </c>
      <c r="AP914">
        <v>0.67</v>
      </c>
      <c r="AQ914">
        <v>1028</v>
      </c>
      <c r="AR914">
        <v>3.1450001416362498E-2</v>
      </c>
      <c r="AS914">
        <v>4.4030378879846503E-2</v>
      </c>
      <c r="AT914">
        <v>-6.3744777376996395E-2</v>
      </c>
      <c r="AU914">
        <v>0.10831661120755599</v>
      </c>
      <c r="AV914">
        <v>850.6203480181</v>
      </c>
      <c r="AW914">
        <v>0.44800000000000001</v>
      </c>
      <c r="AX914">
        <v>-1.08509013354836E-3</v>
      </c>
      <c r="AY914">
        <v>1.3990804865228501E-2</v>
      </c>
      <c r="AZ914">
        <v>-2.6522424132053898E-2</v>
      </c>
      <c r="BA914">
        <v>2.8265714994631701E-2</v>
      </c>
      <c r="BB914">
        <v>902.70716327130503</v>
      </c>
      <c r="BC914">
        <v>0.92400000000000004</v>
      </c>
    </row>
    <row r="915" spans="1:55" x14ac:dyDescent="0.25">
      <c r="A915">
        <v>21</v>
      </c>
      <c r="B915" t="s">
        <v>410</v>
      </c>
      <c r="C915">
        <v>2016</v>
      </c>
      <c r="D915" t="s">
        <v>411</v>
      </c>
      <c r="E915" s="3" t="s">
        <v>407</v>
      </c>
      <c r="F915" s="3" t="s">
        <v>406</v>
      </c>
      <c r="G915" s="1" t="s">
        <v>162</v>
      </c>
      <c r="H915" t="s">
        <v>24</v>
      </c>
      <c r="I915" t="s">
        <v>26</v>
      </c>
      <c r="J915" t="s">
        <v>22</v>
      </c>
      <c r="K915" t="s">
        <v>409</v>
      </c>
      <c r="L915" t="s">
        <v>29</v>
      </c>
      <c r="M915" t="s">
        <v>560</v>
      </c>
      <c r="N915" t="s">
        <v>561</v>
      </c>
      <c r="P915" t="s">
        <v>151</v>
      </c>
      <c r="Q915" t="s">
        <v>413</v>
      </c>
      <c r="R915" t="s">
        <v>415</v>
      </c>
      <c r="S915" t="s">
        <v>548</v>
      </c>
      <c r="T915" t="s">
        <v>419</v>
      </c>
      <c r="U915" t="s">
        <v>425</v>
      </c>
      <c r="V915" t="s">
        <v>13</v>
      </c>
      <c r="Y915" t="s">
        <v>502</v>
      </c>
      <c r="Z915">
        <v>1</v>
      </c>
      <c r="AA915" t="s">
        <v>429</v>
      </c>
      <c r="AB915">
        <v>0</v>
      </c>
      <c r="AC915" t="s">
        <v>136</v>
      </c>
      <c r="AD915" t="s">
        <v>345</v>
      </c>
      <c r="AE915" t="s">
        <v>345</v>
      </c>
      <c r="AF915" t="str">
        <f t="shared" si="146"/>
        <v>not in range</v>
      </c>
      <c r="AG915" t="str">
        <f t="shared" si="149"/>
        <v>NA</v>
      </c>
      <c r="AH915">
        <f t="shared" si="143"/>
        <v>-5.0528457603010397E-2</v>
      </c>
      <c r="AI915">
        <f t="shared" si="147"/>
        <v>2.6017445230674199E-2</v>
      </c>
      <c r="AJ915">
        <f t="shared" si="144"/>
        <v>0</v>
      </c>
      <c r="AK915">
        <f t="shared" si="145"/>
        <v>1</v>
      </c>
      <c r="AL915">
        <f t="shared" si="148"/>
        <v>0</v>
      </c>
      <c r="AM915">
        <f t="shared" si="150"/>
        <v>6.9999999999999951E-2</v>
      </c>
      <c r="AN915">
        <v>0.47277443583751499</v>
      </c>
      <c r="AO915">
        <v>14.0175683498721</v>
      </c>
      <c r="AP915">
        <v>0.93</v>
      </c>
      <c r="AQ915">
        <v>1028</v>
      </c>
      <c r="AR915">
        <v>2.2636018725627299E-2</v>
      </c>
      <c r="AS915">
        <v>4.3836921820283301E-2</v>
      </c>
      <c r="AT915">
        <v>-6.3453100970946294E-2</v>
      </c>
      <c r="AU915">
        <v>0.10437869849374699</v>
      </c>
      <c r="AV915">
        <v>1000</v>
      </c>
      <c r="AW915">
        <v>0.61199999999999999</v>
      </c>
      <c r="AX915">
        <v>-2.5264228801505199E-2</v>
      </c>
      <c r="AY915">
        <v>1.3008722615337099E-2</v>
      </c>
      <c r="AZ915">
        <v>-4.8719794081989697E-2</v>
      </c>
      <c r="BA915">
        <v>1.06066781881964E-4</v>
      </c>
      <c r="BB915">
        <v>1000</v>
      </c>
      <c r="BC915">
        <v>4.5999999999999999E-2</v>
      </c>
    </row>
    <row r="916" spans="1:55" x14ac:dyDescent="0.25">
      <c r="A916">
        <v>21</v>
      </c>
      <c r="B916" t="s">
        <v>410</v>
      </c>
      <c r="C916">
        <v>2016</v>
      </c>
      <c r="D916" t="s">
        <v>411</v>
      </c>
      <c r="E916" s="3" t="s">
        <v>407</v>
      </c>
      <c r="F916" s="3" t="s">
        <v>406</v>
      </c>
      <c r="G916" s="1" t="s">
        <v>162</v>
      </c>
      <c r="H916" t="s">
        <v>24</v>
      </c>
      <c r="I916" t="s">
        <v>26</v>
      </c>
      <c r="J916" t="s">
        <v>22</v>
      </c>
      <c r="K916" t="s">
        <v>409</v>
      </c>
      <c r="L916" t="s">
        <v>29</v>
      </c>
      <c r="M916" t="s">
        <v>560</v>
      </c>
      <c r="N916" t="s">
        <v>561</v>
      </c>
      <c r="P916" t="s">
        <v>151</v>
      </c>
      <c r="Q916" t="s">
        <v>413</v>
      </c>
      <c r="R916" t="s">
        <v>415</v>
      </c>
      <c r="S916" t="s">
        <v>548</v>
      </c>
      <c r="T916" t="s">
        <v>420</v>
      </c>
      <c r="U916" t="s">
        <v>426</v>
      </c>
      <c r="V916" t="s">
        <v>13</v>
      </c>
      <c r="Y916" t="s">
        <v>502</v>
      </c>
      <c r="Z916">
        <v>1</v>
      </c>
      <c r="AA916" t="s">
        <v>429</v>
      </c>
      <c r="AB916">
        <v>0</v>
      </c>
      <c r="AC916" t="s">
        <v>136</v>
      </c>
      <c r="AD916" t="s">
        <v>345</v>
      </c>
      <c r="AE916" t="s">
        <v>344</v>
      </c>
      <c r="AF916" t="str">
        <f t="shared" si="146"/>
        <v>NA</v>
      </c>
      <c r="AG916" t="str">
        <f t="shared" si="149"/>
        <v>NA</v>
      </c>
      <c r="AH916" t="str">
        <f t="shared" si="143"/>
        <v>NA</v>
      </c>
      <c r="AI916" t="str">
        <f t="shared" si="147"/>
        <v>NA</v>
      </c>
      <c r="AJ916">
        <f t="shared" si="144"/>
        <v>0</v>
      </c>
      <c r="AK916">
        <f t="shared" si="145"/>
        <v>0</v>
      </c>
      <c r="AL916">
        <f t="shared" si="148"/>
        <v>0</v>
      </c>
      <c r="AM916">
        <f t="shared" si="150"/>
        <v>0.20899999999999996</v>
      </c>
      <c r="AN916">
        <v>1.18239485421303</v>
      </c>
      <c r="AO916">
        <v>55.4464500488724</v>
      </c>
      <c r="AP916">
        <v>0.79100000000000004</v>
      </c>
      <c r="AQ916">
        <v>1028</v>
      </c>
      <c r="AR916">
        <v>-4.61970271499944E-2</v>
      </c>
      <c r="AS916">
        <v>3.6491654914628698E-2</v>
      </c>
      <c r="AT916">
        <v>-0.117872095885104</v>
      </c>
      <c r="AU916">
        <v>2.12690305197611E-2</v>
      </c>
      <c r="AV916">
        <v>1000</v>
      </c>
      <c r="AW916">
        <v>0.23</v>
      </c>
      <c r="AX916">
        <v>1.3244990782268099E-2</v>
      </c>
      <c r="AY916">
        <v>1.6646584355373001E-2</v>
      </c>
      <c r="AZ916">
        <v>-2.08510140219005E-2</v>
      </c>
      <c r="BA916">
        <v>4.3407537653322899E-2</v>
      </c>
      <c r="BB916">
        <v>1000</v>
      </c>
      <c r="BC916">
        <v>0.434</v>
      </c>
    </row>
    <row r="917" spans="1:55" x14ac:dyDescent="0.25">
      <c r="A917">
        <v>21</v>
      </c>
      <c r="B917" t="s">
        <v>410</v>
      </c>
      <c r="C917">
        <v>2016</v>
      </c>
      <c r="D917" t="s">
        <v>411</v>
      </c>
      <c r="E917" s="3" t="s">
        <v>407</v>
      </c>
      <c r="F917" s="3" t="s">
        <v>406</v>
      </c>
      <c r="G917" s="1" t="s">
        <v>162</v>
      </c>
      <c r="H917" t="s">
        <v>24</v>
      </c>
      <c r="I917" t="s">
        <v>26</v>
      </c>
      <c r="J917" t="s">
        <v>22</v>
      </c>
      <c r="K917" t="s">
        <v>409</v>
      </c>
      <c r="L917" t="s">
        <v>29</v>
      </c>
      <c r="M917" t="s">
        <v>560</v>
      </c>
      <c r="N917" t="s">
        <v>561</v>
      </c>
      <c r="P917" t="s">
        <v>151</v>
      </c>
      <c r="Q917" t="s">
        <v>413</v>
      </c>
      <c r="R917" t="s">
        <v>415</v>
      </c>
      <c r="S917" t="s">
        <v>548</v>
      </c>
      <c r="T917" t="s">
        <v>421</v>
      </c>
      <c r="U917" t="s">
        <v>427</v>
      </c>
      <c r="V917" t="s">
        <v>13</v>
      </c>
      <c r="Y917" t="s">
        <v>502</v>
      </c>
      <c r="Z917">
        <v>1</v>
      </c>
      <c r="AA917" t="s">
        <v>429</v>
      </c>
      <c r="AB917">
        <v>0</v>
      </c>
      <c r="AC917" t="s">
        <v>136</v>
      </c>
      <c r="AD917" t="s">
        <v>345</v>
      </c>
      <c r="AE917" t="s">
        <v>345</v>
      </c>
      <c r="AF917" t="str">
        <f t="shared" si="146"/>
        <v>NA</v>
      </c>
      <c r="AG917" t="str">
        <f t="shared" si="149"/>
        <v>NA</v>
      </c>
      <c r="AH917" t="str">
        <f t="shared" si="143"/>
        <v>NA</v>
      </c>
      <c r="AI917" t="str">
        <f t="shared" si="147"/>
        <v>NA</v>
      </c>
      <c r="AJ917">
        <f t="shared" si="144"/>
        <v>0</v>
      </c>
      <c r="AK917">
        <f t="shared" si="145"/>
        <v>0</v>
      </c>
      <c r="AL917">
        <f t="shared" si="148"/>
        <v>0</v>
      </c>
      <c r="AM917">
        <f t="shared" si="150"/>
        <v>0.72299999999999998</v>
      </c>
      <c r="AN917">
        <v>3.1055709138546201</v>
      </c>
      <c r="AO917">
        <v>83.468329350955401</v>
      </c>
      <c r="AP917">
        <v>0.27700000000000002</v>
      </c>
      <c r="AQ917">
        <v>1028</v>
      </c>
      <c r="AR917">
        <v>-7.0588586979159998E-2</v>
      </c>
      <c r="AS917">
        <v>4.8442013246720601E-2</v>
      </c>
      <c r="AT917">
        <v>-0.164826664491557</v>
      </c>
      <c r="AU917">
        <v>2.64154769392917E-2</v>
      </c>
      <c r="AV917">
        <v>1241.0089923624901</v>
      </c>
      <c r="AW917">
        <v>0.14199999999999999</v>
      </c>
      <c r="AX917">
        <v>2.24456222682281E-3</v>
      </c>
      <c r="AY917">
        <v>1.0517252067369399E-2</v>
      </c>
      <c r="AZ917">
        <v>-1.6138355887960601E-2</v>
      </c>
      <c r="BA917">
        <v>2.5202068412909302E-2</v>
      </c>
      <c r="BB917">
        <v>1237.78463340954</v>
      </c>
      <c r="BC917">
        <v>0.81200000000000006</v>
      </c>
    </row>
    <row r="918" spans="1:55" x14ac:dyDescent="0.25">
      <c r="A918">
        <v>21</v>
      </c>
      <c r="B918" t="s">
        <v>410</v>
      </c>
      <c r="C918">
        <v>2016</v>
      </c>
      <c r="D918" t="s">
        <v>411</v>
      </c>
      <c r="E918" s="3" t="s">
        <v>407</v>
      </c>
      <c r="F918" s="3" t="s">
        <v>406</v>
      </c>
      <c r="G918" s="1" t="s">
        <v>162</v>
      </c>
      <c r="H918" t="s">
        <v>24</v>
      </c>
      <c r="I918" t="s">
        <v>26</v>
      </c>
      <c r="J918" t="s">
        <v>22</v>
      </c>
      <c r="K918" t="s">
        <v>409</v>
      </c>
      <c r="L918" t="s">
        <v>29</v>
      </c>
      <c r="M918" t="s">
        <v>560</v>
      </c>
      <c r="N918" t="s">
        <v>561</v>
      </c>
      <c r="P918" t="s">
        <v>151</v>
      </c>
      <c r="Q918" t="s">
        <v>413</v>
      </c>
      <c r="R918" t="s">
        <v>415</v>
      </c>
      <c r="S918" t="s">
        <v>548</v>
      </c>
      <c r="T918" t="s">
        <v>422</v>
      </c>
      <c r="U918" t="s">
        <v>428</v>
      </c>
      <c r="V918" t="s">
        <v>13</v>
      </c>
      <c r="Y918" t="s">
        <v>502</v>
      </c>
      <c r="Z918">
        <v>1</v>
      </c>
      <c r="AA918" t="s">
        <v>429</v>
      </c>
      <c r="AB918">
        <v>0</v>
      </c>
      <c r="AC918" t="s">
        <v>136</v>
      </c>
      <c r="AD918" t="s">
        <v>345</v>
      </c>
      <c r="AE918" t="s">
        <v>345</v>
      </c>
      <c r="AF918" t="str">
        <f t="shared" si="146"/>
        <v>NA</v>
      </c>
      <c r="AG918" t="str">
        <f t="shared" si="149"/>
        <v>NA</v>
      </c>
      <c r="AH918" t="str">
        <f t="shared" si="143"/>
        <v>NA</v>
      </c>
      <c r="AI918" t="str">
        <f t="shared" si="147"/>
        <v>NA</v>
      </c>
      <c r="AJ918">
        <f t="shared" si="144"/>
        <v>0</v>
      </c>
      <c r="AK918">
        <f t="shared" si="145"/>
        <v>0</v>
      </c>
      <c r="AL918">
        <f t="shared" si="148"/>
        <v>0</v>
      </c>
      <c r="AM918">
        <f t="shared" si="150"/>
        <v>0.45399999999999996</v>
      </c>
      <c r="AN918">
        <v>2.7924925482715999</v>
      </c>
      <c r="AO918">
        <v>10.749175900882401</v>
      </c>
      <c r="AP918">
        <v>0.54600000000000004</v>
      </c>
      <c r="AQ918">
        <v>1028</v>
      </c>
      <c r="AR918">
        <v>9.3272882492626594E-2</v>
      </c>
      <c r="AS918">
        <v>6.3552560834061703E-2</v>
      </c>
      <c r="AT918">
        <v>-3.3933302933291998E-2</v>
      </c>
      <c r="AU918">
        <v>0.211877126694162</v>
      </c>
      <c r="AV918">
        <v>1000</v>
      </c>
      <c r="AW918">
        <v>0.154</v>
      </c>
      <c r="AX918">
        <v>-1.6066458002608201E-2</v>
      </c>
      <c r="AY918">
        <v>1.15966498460755E-2</v>
      </c>
      <c r="AZ918">
        <v>-3.9824626790505101E-2</v>
      </c>
      <c r="BA918">
        <v>5.2318698217277398E-3</v>
      </c>
      <c r="BB918">
        <v>1117.64730506756</v>
      </c>
      <c r="BC918">
        <v>0.154</v>
      </c>
    </row>
    <row r="919" spans="1:55" x14ac:dyDescent="0.25">
      <c r="A919">
        <v>21</v>
      </c>
      <c r="B919" t="s">
        <v>410</v>
      </c>
      <c r="C919">
        <v>2016</v>
      </c>
      <c r="D919" t="s">
        <v>411</v>
      </c>
      <c r="E919" s="3" t="s">
        <v>407</v>
      </c>
      <c r="F919" s="3" t="s">
        <v>406</v>
      </c>
      <c r="G919" s="1" t="s">
        <v>162</v>
      </c>
      <c r="H919" t="s">
        <v>24</v>
      </c>
      <c r="I919" t="s">
        <v>26</v>
      </c>
      <c r="J919" t="s">
        <v>22</v>
      </c>
      <c r="K919" t="s">
        <v>409</v>
      </c>
      <c r="L919" t="s">
        <v>29</v>
      </c>
      <c r="M919" t="s">
        <v>562</v>
      </c>
      <c r="N919" t="s">
        <v>561</v>
      </c>
      <c r="P919" t="s">
        <v>151</v>
      </c>
      <c r="Q919" t="s">
        <v>413</v>
      </c>
      <c r="R919" t="s">
        <v>415</v>
      </c>
      <c r="S919" t="s">
        <v>548</v>
      </c>
      <c r="T919" t="s">
        <v>357</v>
      </c>
      <c r="U919" t="s">
        <v>416</v>
      </c>
      <c r="V919" t="s">
        <v>496</v>
      </c>
      <c r="Y919" t="s">
        <v>502</v>
      </c>
      <c r="Z919">
        <v>1</v>
      </c>
      <c r="AA919" t="s">
        <v>429</v>
      </c>
      <c r="AB919">
        <v>0</v>
      </c>
      <c r="AC919" t="s">
        <v>136</v>
      </c>
      <c r="AD919" t="s">
        <v>345</v>
      </c>
      <c r="AE919" t="s">
        <v>343</v>
      </c>
      <c r="AF919" t="str">
        <f t="shared" si="146"/>
        <v>positive directional</v>
      </c>
      <c r="AG919" t="str">
        <f t="shared" si="149"/>
        <v>positive directional</v>
      </c>
      <c r="AH919">
        <f t="shared" si="143"/>
        <v>0.47293866819394498</v>
      </c>
      <c r="AI919">
        <f t="shared" si="147"/>
        <v>3.2718672267321502E-2</v>
      </c>
      <c r="AJ919">
        <f t="shared" si="144"/>
        <v>1</v>
      </c>
      <c r="AK919">
        <f t="shared" si="145"/>
        <v>1</v>
      </c>
      <c r="AL919">
        <f t="shared" si="148"/>
        <v>0</v>
      </c>
      <c r="AM919">
        <f t="shared" si="150"/>
        <v>0.91800000000000004</v>
      </c>
      <c r="AN919">
        <v>4.5656138230525398</v>
      </c>
      <c r="AO919">
        <v>20.951484718970899</v>
      </c>
      <c r="AP919">
        <v>8.2000000000000003E-2</v>
      </c>
      <c r="AQ919">
        <v>1028</v>
      </c>
      <c r="AR919">
        <v>0.47293866819394498</v>
      </c>
      <c r="AS919">
        <v>3.2718672267321502E-2</v>
      </c>
      <c r="AT919">
        <v>0.41572181029187</v>
      </c>
      <c r="AU919">
        <v>0.53988589144864796</v>
      </c>
      <c r="AV919">
        <v>1000</v>
      </c>
      <c r="AW919">
        <v>1E-3</v>
      </c>
      <c r="AX919">
        <v>-5.1632127646536803E-2</v>
      </c>
      <c r="AY919">
        <v>2.1595196874513299E-2</v>
      </c>
      <c r="AZ919">
        <v>-9.3991019675741E-2</v>
      </c>
      <c r="BA919">
        <v>-1.0580440721241801E-2</v>
      </c>
      <c r="BB919">
        <v>999.99999999999898</v>
      </c>
      <c r="BC919">
        <v>0.01</v>
      </c>
    </row>
    <row r="920" spans="1:55" x14ac:dyDescent="0.25">
      <c r="A920">
        <v>21</v>
      </c>
      <c r="B920" t="s">
        <v>410</v>
      </c>
      <c r="C920">
        <v>2016</v>
      </c>
      <c r="D920" t="s">
        <v>411</v>
      </c>
      <c r="E920" s="3" t="s">
        <v>407</v>
      </c>
      <c r="F920" s="3" t="s">
        <v>406</v>
      </c>
      <c r="G920" s="1" t="s">
        <v>162</v>
      </c>
      <c r="H920" t="s">
        <v>24</v>
      </c>
      <c r="I920" t="s">
        <v>26</v>
      </c>
      <c r="J920" t="s">
        <v>22</v>
      </c>
      <c r="K920" t="s">
        <v>409</v>
      </c>
      <c r="L920" t="s">
        <v>29</v>
      </c>
      <c r="M920" t="s">
        <v>562</v>
      </c>
      <c r="N920" t="s">
        <v>561</v>
      </c>
      <c r="P920" t="s">
        <v>151</v>
      </c>
      <c r="Q920" t="s">
        <v>413</v>
      </c>
      <c r="R920" t="s">
        <v>415</v>
      </c>
      <c r="S920" t="s">
        <v>548</v>
      </c>
      <c r="T920" t="s">
        <v>417</v>
      </c>
      <c r="U920" t="s">
        <v>423</v>
      </c>
      <c r="V920" t="s">
        <v>13</v>
      </c>
      <c r="Y920" t="s">
        <v>502</v>
      </c>
      <c r="Z920">
        <v>1</v>
      </c>
      <c r="AA920" t="s">
        <v>429</v>
      </c>
      <c r="AB920">
        <v>0</v>
      </c>
      <c r="AC920" t="s">
        <v>136</v>
      </c>
      <c r="AD920" t="s">
        <v>345</v>
      </c>
      <c r="AE920" t="s">
        <v>345</v>
      </c>
      <c r="AF920" t="str">
        <f t="shared" si="146"/>
        <v>positive directional</v>
      </c>
      <c r="AG920" t="str">
        <f t="shared" si="149"/>
        <v>positive directional</v>
      </c>
      <c r="AH920">
        <f t="shared" si="143"/>
        <v>0.23671110414860899</v>
      </c>
      <c r="AI920">
        <f t="shared" si="147"/>
        <v>4.2432881478862101E-2</v>
      </c>
      <c r="AJ920">
        <f t="shared" si="144"/>
        <v>1</v>
      </c>
      <c r="AK920">
        <f t="shared" si="145"/>
        <v>1</v>
      </c>
      <c r="AL920">
        <f t="shared" si="148"/>
        <v>0</v>
      </c>
      <c r="AM920">
        <f t="shared" si="150"/>
        <v>0.71899999999999997</v>
      </c>
      <c r="AN920">
        <v>3.5276309694566801</v>
      </c>
      <c r="AO920">
        <v>26.205649475036399</v>
      </c>
      <c r="AP920">
        <v>0.28100000000000003</v>
      </c>
      <c r="AQ920">
        <v>1028</v>
      </c>
      <c r="AR920">
        <v>0.23671110414860899</v>
      </c>
      <c r="AS920">
        <v>4.2432881478862101E-2</v>
      </c>
      <c r="AT920">
        <v>0.15598047402454501</v>
      </c>
      <c r="AU920">
        <v>0.31840032604304702</v>
      </c>
      <c r="AV920">
        <v>867.25905772338695</v>
      </c>
      <c r="AW920">
        <v>1E-3</v>
      </c>
      <c r="AX920">
        <v>-3.3597258205190203E-2</v>
      </c>
      <c r="AY920">
        <v>1.40985356438588E-2</v>
      </c>
      <c r="AZ920">
        <v>-6.10729850886855E-2</v>
      </c>
      <c r="BA920">
        <v>-7.5921047500742099E-3</v>
      </c>
      <c r="BB920">
        <v>1000</v>
      </c>
      <c r="BC920">
        <v>6.0000000000000001E-3</v>
      </c>
    </row>
    <row r="921" spans="1:55" x14ac:dyDescent="0.25">
      <c r="A921">
        <v>21</v>
      </c>
      <c r="B921" t="s">
        <v>410</v>
      </c>
      <c r="C921">
        <v>2016</v>
      </c>
      <c r="D921" t="s">
        <v>411</v>
      </c>
      <c r="E921" s="3" t="s">
        <v>407</v>
      </c>
      <c r="F921" s="3" t="s">
        <v>406</v>
      </c>
      <c r="G921" s="1" t="s">
        <v>162</v>
      </c>
      <c r="H921" t="s">
        <v>24</v>
      </c>
      <c r="I921" t="s">
        <v>26</v>
      </c>
      <c r="J921" t="s">
        <v>22</v>
      </c>
      <c r="K921" t="s">
        <v>409</v>
      </c>
      <c r="L921" t="s">
        <v>29</v>
      </c>
      <c r="M921" t="s">
        <v>562</v>
      </c>
      <c r="N921" t="s">
        <v>561</v>
      </c>
      <c r="P921" t="s">
        <v>151</v>
      </c>
      <c r="Q921" t="s">
        <v>413</v>
      </c>
      <c r="R921" t="s">
        <v>415</v>
      </c>
      <c r="S921" t="s">
        <v>548</v>
      </c>
      <c r="T921" t="s">
        <v>418</v>
      </c>
      <c r="U921" t="s">
        <v>424</v>
      </c>
      <c r="V921" t="s">
        <v>13</v>
      </c>
      <c r="Y921" t="s">
        <v>502</v>
      </c>
      <c r="Z921">
        <v>1</v>
      </c>
      <c r="AA921" t="s">
        <v>429</v>
      </c>
      <c r="AB921">
        <v>0</v>
      </c>
      <c r="AC921" t="s">
        <v>136</v>
      </c>
      <c r="AD921" t="s">
        <v>345</v>
      </c>
      <c r="AE921" t="s">
        <v>345</v>
      </c>
      <c r="AF921" t="str">
        <f t="shared" si="146"/>
        <v>NA</v>
      </c>
      <c r="AG921" t="str">
        <f t="shared" si="149"/>
        <v>NA</v>
      </c>
      <c r="AH921" t="str">
        <f t="shared" si="143"/>
        <v>NA</v>
      </c>
      <c r="AI921" t="str">
        <f t="shared" si="147"/>
        <v>NA</v>
      </c>
      <c r="AJ921">
        <f t="shared" si="144"/>
        <v>0</v>
      </c>
      <c r="AK921">
        <f t="shared" si="145"/>
        <v>0</v>
      </c>
      <c r="AL921">
        <f t="shared" si="148"/>
        <v>0</v>
      </c>
      <c r="AM921">
        <f t="shared" si="150"/>
        <v>0.33699999999999997</v>
      </c>
      <c r="AN921">
        <v>1.2035286909865801</v>
      </c>
      <c r="AO921">
        <v>153.610216515388</v>
      </c>
      <c r="AP921">
        <v>0.66300000000000003</v>
      </c>
      <c r="AQ921">
        <v>1028</v>
      </c>
      <c r="AR921">
        <v>2.8575403889572401E-2</v>
      </c>
      <c r="AS921">
        <v>4.6100726396041798E-2</v>
      </c>
      <c r="AT921">
        <v>-5.7864534421241801E-2</v>
      </c>
      <c r="AU921">
        <v>0.125856686005136</v>
      </c>
      <c r="AV921">
        <v>1000</v>
      </c>
      <c r="AW921">
        <v>0.55400000000000005</v>
      </c>
      <c r="AX921">
        <v>-4.1557447781960402E-4</v>
      </c>
      <c r="AY921">
        <v>1.4153937417703001E-2</v>
      </c>
      <c r="AZ921">
        <v>-2.7545352422748699E-2</v>
      </c>
      <c r="BA921">
        <v>2.6647040474927101E-2</v>
      </c>
      <c r="BB921">
        <v>1000</v>
      </c>
      <c r="BC921">
        <v>0.998</v>
      </c>
    </row>
    <row r="922" spans="1:55" x14ac:dyDescent="0.25">
      <c r="A922">
        <v>21</v>
      </c>
      <c r="B922" t="s">
        <v>410</v>
      </c>
      <c r="C922">
        <v>2016</v>
      </c>
      <c r="D922" t="s">
        <v>411</v>
      </c>
      <c r="E922" s="3" t="s">
        <v>407</v>
      </c>
      <c r="F922" s="3" t="s">
        <v>406</v>
      </c>
      <c r="G922" s="1" t="s">
        <v>162</v>
      </c>
      <c r="H922" t="s">
        <v>24</v>
      </c>
      <c r="I922" t="s">
        <v>26</v>
      </c>
      <c r="J922" t="s">
        <v>22</v>
      </c>
      <c r="K922" t="s">
        <v>409</v>
      </c>
      <c r="L922" t="s">
        <v>29</v>
      </c>
      <c r="M922" t="s">
        <v>562</v>
      </c>
      <c r="N922" t="s">
        <v>561</v>
      </c>
      <c r="P922" t="s">
        <v>151</v>
      </c>
      <c r="Q922" t="s">
        <v>413</v>
      </c>
      <c r="R922" t="s">
        <v>415</v>
      </c>
      <c r="S922" t="s">
        <v>548</v>
      </c>
      <c r="T922" t="s">
        <v>419</v>
      </c>
      <c r="U922" t="s">
        <v>425</v>
      </c>
      <c r="V922" t="s">
        <v>13</v>
      </c>
      <c r="Y922" t="s">
        <v>502</v>
      </c>
      <c r="Z922">
        <v>1</v>
      </c>
      <c r="AA922" t="s">
        <v>429</v>
      </c>
      <c r="AB922">
        <v>0</v>
      </c>
      <c r="AC922" t="s">
        <v>136</v>
      </c>
      <c r="AD922" t="s">
        <v>345</v>
      </c>
      <c r="AE922" t="s">
        <v>343</v>
      </c>
      <c r="AF922" t="str">
        <f t="shared" si="146"/>
        <v>not in range</v>
      </c>
      <c r="AG922" t="str">
        <f t="shared" si="149"/>
        <v>NA</v>
      </c>
      <c r="AH922">
        <f t="shared" si="143"/>
        <v>-5.0349264015605397E-2</v>
      </c>
      <c r="AI922">
        <f t="shared" si="147"/>
        <v>2.6293801134095001E-2</v>
      </c>
      <c r="AJ922">
        <f t="shared" si="144"/>
        <v>0</v>
      </c>
      <c r="AK922">
        <f t="shared" si="145"/>
        <v>1</v>
      </c>
      <c r="AL922">
        <f t="shared" si="148"/>
        <v>0</v>
      </c>
      <c r="AM922">
        <f t="shared" si="150"/>
        <v>5.9000000000000052E-2</v>
      </c>
      <c r="AN922">
        <v>0.53923472035311304</v>
      </c>
      <c r="AO922">
        <v>74.321658054857394</v>
      </c>
      <c r="AP922">
        <v>0.94099999999999995</v>
      </c>
      <c r="AQ922">
        <v>1028</v>
      </c>
      <c r="AR922">
        <v>2.40376989009994E-2</v>
      </c>
      <c r="AS922">
        <v>4.2986253464889303E-2</v>
      </c>
      <c r="AT922">
        <v>-5.1219850183770198E-2</v>
      </c>
      <c r="AU922">
        <v>0.114072319498518</v>
      </c>
      <c r="AV922">
        <v>999.99999999999898</v>
      </c>
      <c r="AW922">
        <v>0.56599999999999995</v>
      </c>
      <c r="AX922">
        <v>-2.5174632007802698E-2</v>
      </c>
      <c r="AY922">
        <v>1.3146900567047501E-2</v>
      </c>
      <c r="AZ922">
        <v>-5.0807754276320297E-2</v>
      </c>
      <c r="BA922">
        <v>-7.5411286888993302E-4</v>
      </c>
      <c r="BB922">
        <v>1000</v>
      </c>
      <c r="BC922">
        <v>4.2000000000000003E-2</v>
      </c>
    </row>
    <row r="923" spans="1:55" x14ac:dyDescent="0.25">
      <c r="A923">
        <v>21</v>
      </c>
      <c r="B923" t="s">
        <v>410</v>
      </c>
      <c r="C923">
        <v>2016</v>
      </c>
      <c r="D923" t="s">
        <v>411</v>
      </c>
      <c r="E923" s="3" t="s">
        <v>407</v>
      </c>
      <c r="F923" s="3" t="s">
        <v>406</v>
      </c>
      <c r="G923" s="1" t="s">
        <v>162</v>
      </c>
      <c r="H923" t="s">
        <v>24</v>
      </c>
      <c r="I923" t="s">
        <v>26</v>
      </c>
      <c r="J923" t="s">
        <v>22</v>
      </c>
      <c r="K923" t="s">
        <v>409</v>
      </c>
      <c r="L923" t="s">
        <v>29</v>
      </c>
      <c r="M923" t="s">
        <v>562</v>
      </c>
      <c r="N923" t="s">
        <v>561</v>
      </c>
      <c r="P923" t="s">
        <v>151</v>
      </c>
      <c r="Q923" t="s">
        <v>413</v>
      </c>
      <c r="R923" t="s">
        <v>415</v>
      </c>
      <c r="S923" t="s">
        <v>548</v>
      </c>
      <c r="T923" t="s">
        <v>420</v>
      </c>
      <c r="U923" t="s">
        <v>426</v>
      </c>
      <c r="V923" t="s">
        <v>13</v>
      </c>
      <c r="Y923" t="s">
        <v>502</v>
      </c>
      <c r="Z923">
        <v>1</v>
      </c>
      <c r="AA923" t="s">
        <v>429</v>
      </c>
      <c r="AB923">
        <v>0</v>
      </c>
      <c r="AC923" t="s">
        <v>136</v>
      </c>
      <c r="AD923" t="s">
        <v>345</v>
      </c>
      <c r="AE923" t="s">
        <v>345</v>
      </c>
      <c r="AF923" t="str">
        <f t="shared" ref="AF923:AF986" si="169">IF(AR923="NA","MISSING DATA",IF(AK923,IF(AL923,IF(AX923&lt;0,"stabilising","disruptive"),IF(AJ923,IF(AR923&gt;0,"positive directional","negative directional"),"not in range")),IF(AJ923,IF(AR923&gt;0,"positive directional","negative directional"),"NA")))</f>
        <v>NA</v>
      </c>
      <c r="AG923" t="str">
        <f t="shared" si="149"/>
        <v>NA</v>
      </c>
      <c r="AH923" t="str">
        <f t="shared" si="143"/>
        <v>NA</v>
      </c>
      <c r="AI923" t="str">
        <f t="shared" si="147"/>
        <v>NA</v>
      </c>
      <c r="AJ923">
        <f t="shared" si="144"/>
        <v>0</v>
      </c>
      <c r="AK923">
        <f t="shared" si="145"/>
        <v>0</v>
      </c>
      <c r="AL923">
        <f t="shared" si="148"/>
        <v>0</v>
      </c>
      <c r="AM923">
        <f t="shared" si="150"/>
        <v>0.20199999999999996</v>
      </c>
      <c r="AN923">
        <v>1.06912934482063</v>
      </c>
      <c r="AO923">
        <v>211.98045569691899</v>
      </c>
      <c r="AP923">
        <v>0.79800000000000004</v>
      </c>
      <c r="AQ923">
        <v>1028</v>
      </c>
      <c r="AR923">
        <v>-4.4555357810861201E-2</v>
      </c>
      <c r="AS923">
        <v>3.8373827577366099E-2</v>
      </c>
      <c r="AT923">
        <v>-0.117991457067546</v>
      </c>
      <c r="AU923">
        <v>3.0361009528860401E-2</v>
      </c>
      <c r="AV923">
        <v>889.59684481941804</v>
      </c>
      <c r="AW923">
        <v>0.22600000000000001</v>
      </c>
      <c r="AX923">
        <v>1.3528635211665E-2</v>
      </c>
      <c r="AY923">
        <v>1.7543745280770899E-2</v>
      </c>
      <c r="AZ923">
        <v>-1.9088269647909301E-2</v>
      </c>
      <c r="BA923">
        <v>4.77963438606821E-2</v>
      </c>
      <c r="BB923">
        <v>1117.2879559912501</v>
      </c>
      <c r="BC923">
        <v>0.46400000000000002</v>
      </c>
    </row>
    <row r="924" spans="1:55" x14ac:dyDescent="0.25">
      <c r="A924">
        <v>21</v>
      </c>
      <c r="B924" t="s">
        <v>410</v>
      </c>
      <c r="C924">
        <v>2016</v>
      </c>
      <c r="D924" t="s">
        <v>411</v>
      </c>
      <c r="E924" s="3" t="s">
        <v>407</v>
      </c>
      <c r="F924" s="3" t="s">
        <v>406</v>
      </c>
      <c r="G924" s="1" t="s">
        <v>162</v>
      </c>
      <c r="H924" t="s">
        <v>24</v>
      </c>
      <c r="I924" t="s">
        <v>26</v>
      </c>
      <c r="J924" t="s">
        <v>22</v>
      </c>
      <c r="K924" t="s">
        <v>409</v>
      </c>
      <c r="L924" t="s">
        <v>29</v>
      </c>
      <c r="M924" t="s">
        <v>562</v>
      </c>
      <c r="N924" t="s">
        <v>561</v>
      </c>
      <c r="P924" t="s">
        <v>151</v>
      </c>
      <c r="Q924" t="s">
        <v>413</v>
      </c>
      <c r="R924" t="s">
        <v>415</v>
      </c>
      <c r="S924" t="s">
        <v>548</v>
      </c>
      <c r="T924" t="s">
        <v>421</v>
      </c>
      <c r="U924" t="s">
        <v>427</v>
      </c>
      <c r="V924" t="s">
        <v>13</v>
      </c>
      <c r="Y924" t="s">
        <v>502</v>
      </c>
      <c r="Z924">
        <v>1</v>
      </c>
      <c r="AA924" t="s">
        <v>429</v>
      </c>
      <c r="AB924">
        <v>0</v>
      </c>
      <c r="AC924" t="s">
        <v>136</v>
      </c>
      <c r="AD924" t="s">
        <v>345</v>
      </c>
      <c r="AE924" t="s">
        <v>345</v>
      </c>
      <c r="AF924" t="str">
        <f t="shared" si="169"/>
        <v>NA</v>
      </c>
      <c r="AG924" t="str">
        <f t="shared" si="149"/>
        <v>NA</v>
      </c>
      <c r="AH924" t="str">
        <f t="shared" si="143"/>
        <v>NA</v>
      </c>
      <c r="AI924" t="str">
        <f t="shared" si="147"/>
        <v>NA</v>
      </c>
      <c r="AJ924">
        <f t="shared" si="144"/>
        <v>0</v>
      </c>
      <c r="AK924">
        <f t="shared" si="145"/>
        <v>0</v>
      </c>
      <c r="AL924">
        <f t="shared" si="148"/>
        <v>0</v>
      </c>
      <c r="AM924">
        <f t="shared" si="150"/>
        <v>0.73699999999999999</v>
      </c>
      <c r="AN924">
        <v>3.1545506041467402</v>
      </c>
      <c r="AO924">
        <v>192.97940196855799</v>
      </c>
      <c r="AP924">
        <v>0.26300000000000001</v>
      </c>
      <c r="AQ924">
        <v>1028</v>
      </c>
      <c r="AR924">
        <v>-6.9513338624438606E-2</v>
      </c>
      <c r="AS924">
        <v>4.68609881655307E-2</v>
      </c>
      <c r="AT924">
        <v>-0.15738273399983899</v>
      </c>
      <c r="AU924">
        <v>2.1791570499772199E-2</v>
      </c>
      <c r="AV924">
        <v>999.99999999999898</v>
      </c>
      <c r="AW924">
        <v>0.126</v>
      </c>
      <c r="AX924">
        <v>1.94975816264546E-3</v>
      </c>
      <c r="AY924">
        <v>1.01347952550245E-2</v>
      </c>
      <c r="AZ924">
        <v>-1.7772376595530701E-2</v>
      </c>
      <c r="BA924">
        <v>2.17540017692954E-2</v>
      </c>
      <c r="BB924">
        <v>892.29985992054003</v>
      </c>
      <c r="BC924">
        <v>0.85599999999999998</v>
      </c>
    </row>
    <row r="925" spans="1:55" x14ac:dyDescent="0.25">
      <c r="A925">
        <v>21</v>
      </c>
      <c r="B925" t="s">
        <v>410</v>
      </c>
      <c r="C925">
        <v>2016</v>
      </c>
      <c r="D925" t="s">
        <v>411</v>
      </c>
      <c r="E925" s="3" t="s">
        <v>407</v>
      </c>
      <c r="F925" s="3" t="s">
        <v>406</v>
      </c>
      <c r="G925" s="1" t="s">
        <v>162</v>
      </c>
      <c r="H925" t="s">
        <v>24</v>
      </c>
      <c r="I925" t="s">
        <v>26</v>
      </c>
      <c r="J925" t="s">
        <v>22</v>
      </c>
      <c r="K925" t="s">
        <v>409</v>
      </c>
      <c r="L925" t="s">
        <v>29</v>
      </c>
      <c r="M925" t="s">
        <v>562</v>
      </c>
      <c r="N925" t="s">
        <v>561</v>
      </c>
      <c r="P925" t="s">
        <v>151</v>
      </c>
      <c r="Q925" t="s">
        <v>413</v>
      </c>
      <c r="R925" t="s">
        <v>415</v>
      </c>
      <c r="S925" t="s">
        <v>548</v>
      </c>
      <c r="T925" t="s">
        <v>422</v>
      </c>
      <c r="U925" t="s">
        <v>428</v>
      </c>
      <c r="V925" t="s">
        <v>13</v>
      </c>
      <c r="Y925" t="s">
        <v>502</v>
      </c>
      <c r="Z925">
        <v>1</v>
      </c>
      <c r="AA925" t="s">
        <v>429</v>
      </c>
      <c r="AB925">
        <v>0</v>
      </c>
      <c r="AC925" t="s">
        <v>136</v>
      </c>
      <c r="AD925" t="s">
        <v>345</v>
      </c>
      <c r="AE925" t="s">
        <v>345</v>
      </c>
      <c r="AF925" t="str">
        <f t="shared" si="169"/>
        <v>NA</v>
      </c>
      <c r="AG925" t="str">
        <f t="shared" si="149"/>
        <v>NA</v>
      </c>
      <c r="AH925" t="str">
        <f t="shared" ref="AH925:AH1004" si="170">IF(AF925="NA","NA",IF(AF925="MISSING DATA","NA",IF(OR(AF925="positive directional",AF925="negative directional"),AR925,2*AX925)))</f>
        <v>NA</v>
      </c>
      <c r="AI925" t="str">
        <f t="shared" si="147"/>
        <v>NA</v>
      </c>
      <c r="AJ925">
        <f t="shared" ref="AJ925:AJ1004" si="171">IF(AW925&lt;0.05,1,0)</f>
        <v>0</v>
      </c>
      <c r="AK925">
        <f t="shared" ref="AK925:AK1004" si="172">IF(BC925&lt;0.05,1,0)</f>
        <v>0</v>
      </c>
      <c r="AL925">
        <f t="shared" si="148"/>
        <v>0</v>
      </c>
      <c r="AM925">
        <f t="shared" si="150"/>
        <v>0.45699999999999996</v>
      </c>
      <c r="AN925">
        <v>2.7632199587996702</v>
      </c>
      <c r="AO925">
        <v>14.160706277185801</v>
      </c>
      <c r="AP925">
        <v>0.54300000000000004</v>
      </c>
      <c r="AQ925">
        <v>1028</v>
      </c>
      <c r="AR925">
        <v>9.2747792190581393E-2</v>
      </c>
      <c r="AS925">
        <v>6.2808946695298698E-2</v>
      </c>
      <c r="AT925">
        <v>-2.9081834014505099E-2</v>
      </c>
      <c r="AU925">
        <v>0.21315167242028099</v>
      </c>
      <c r="AV925">
        <v>1000</v>
      </c>
      <c r="AW925">
        <v>0.122</v>
      </c>
      <c r="AX925">
        <v>-1.5784867053576401E-2</v>
      </c>
      <c r="AY925">
        <v>1.14498473395474E-2</v>
      </c>
      <c r="AZ925">
        <v>-3.7763002770589103E-2</v>
      </c>
      <c r="BA925">
        <v>5.1935516821686196E-3</v>
      </c>
      <c r="BB925">
        <v>999.99999999999898</v>
      </c>
      <c r="BC925">
        <v>0.17399999999999999</v>
      </c>
    </row>
    <row r="926" spans="1:55" x14ac:dyDescent="0.25">
      <c r="A926">
        <v>21</v>
      </c>
      <c r="B926" t="s">
        <v>410</v>
      </c>
      <c r="C926">
        <v>2016</v>
      </c>
      <c r="D926" t="s">
        <v>411</v>
      </c>
      <c r="E926" s="3" t="s">
        <v>407</v>
      </c>
      <c r="F926" s="3" t="s">
        <v>406</v>
      </c>
      <c r="G926" s="1" t="s">
        <v>162</v>
      </c>
      <c r="H926" t="s">
        <v>24</v>
      </c>
      <c r="I926" t="s">
        <v>26</v>
      </c>
      <c r="J926" t="s">
        <v>22</v>
      </c>
      <c r="K926" t="s">
        <v>409</v>
      </c>
      <c r="L926" t="s">
        <v>29</v>
      </c>
      <c r="M926" t="s">
        <v>563</v>
      </c>
      <c r="N926" t="s">
        <v>561</v>
      </c>
      <c r="P926" t="s">
        <v>151</v>
      </c>
      <c r="Q926" t="s">
        <v>413</v>
      </c>
      <c r="R926" t="s">
        <v>415</v>
      </c>
      <c r="S926" t="s">
        <v>548</v>
      </c>
      <c r="T926" t="s">
        <v>357</v>
      </c>
      <c r="U926" t="s">
        <v>416</v>
      </c>
      <c r="V926" t="s">
        <v>496</v>
      </c>
      <c r="Y926" t="s">
        <v>502</v>
      </c>
      <c r="Z926">
        <v>1</v>
      </c>
      <c r="AA926" t="s">
        <v>429</v>
      </c>
      <c r="AB926">
        <v>0</v>
      </c>
      <c r="AC926" t="s">
        <v>136</v>
      </c>
      <c r="AD926" t="s">
        <v>345</v>
      </c>
      <c r="AE926" t="s">
        <v>343</v>
      </c>
      <c r="AF926" t="str">
        <f t="shared" si="169"/>
        <v>positive directional</v>
      </c>
      <c r="AG926" t="str">
        <f t="shared" si="149"/>
        <v>positive directional</v>
      </c>
      <c r="AH926">
        <f t="shared" si="170"/>
        <v>0.47317439918544801</v>
      </c>
      <c r="AI926">
        <f t="shared" ref="AI926:AI932" si="173">IF(AF926="NA","NA",IF(AF926="MISSING DATA","NA",IF(OR(AF926="positive directional",AF926="negative directional"),AS926,2*AY926)))</f>
        <v>3.19404399076018E-2</v>
      </c>
      <c r="AJ926">
        <f t="shared" si="171"/>
        <v>1</v>
      </c>
      <c r="AK926">
        <f t="shared" si="172"/>
        <v>1</v>
      </c>
      <c r="AL926">
        <f t="shared" ref="AL926:AL932" si="174">IF(AM926="NA","NA",IF(AM926&lt;0.05,1,0))</f>
        <v>0</v>
      </c>
      <c r="AM926">
        <f t="shared" ref="AM926:AM932" si="175">IF(AP926="NA","NA",1-AP926)</f>
        <v>0.90600000000000003</v>
      </c>
      <c r="AN926">
        <v>4.5374123697231301</v>
      </c>
      <c r="AO926">
        <v>19.481569659384601</v>
      </c>
      <c r="AP926">
        <v>9.4E-2</v>
      </c>
      <c r="AQ926">
        <v>1028</v>
      </c>
      <c r="AR926">
        <v>0.47317439918544801</v>
      </c>
      <c r="AS926">
        <v>3.19404399076018E-2</v>
      </c>
      <c r="AT926">
        <v>0.41174260922707601</v>
      </c>
      <c r="AU926">
        <v>0.53725316436612003</v>
      </c>
      <c r="AV926">
        <v>1000</v>
      </c>
      <c r="AW926">
        <v>1E-3</v>
      </c>
      <c r="AX926">
        <v>-5.1826011981182703E-2</v>
      </c>
      <c r="AY926">
        <v>2.12701736566616E-2</v>
      </c>
      <c r="AZ926">
        <v>-9.4703952985582901E-2</v>
      </c>
      <c r="BA926">
        <v>-1.18922097317409E-2</v>
      </c>
      <c r="BB926">
        <v>1000</v>
      </c>
      <c r="BC926">
        <v>1.4E-2</v>
      </c>
    </row>
    <row r="927" spans="1:55" x14ac:dyDescent="0.25">
      <c r="A927">
        <v>21</v>
      </c>
      <c r="B927" t="s">
        <v>410</v>
      </c>
      <c r="C927">
        <v>2016</v>
      </c>
      <c r="D927" t="s">
        <v>411</v>
      </c>
      <c r="E927" s="3" t="s">
        <v>407</v>
      </c>
      <c r="F927" s="3" t="s">
        <v>406</v>
      </c>
      <c r="G927" s="1" t="s">
        <v>162</v>
      </c>
      <c r="H927" t="s">
        <v>24</v>
      </c>
      <c r="I927" t="s">
        <v>26</v>
      </c>
      <c r="J927" t="s">
        <v>22</v>
      </c>
      <c r="K927" t="s">
        <v>409</v>
      </c>
      <c r="L927" t="s">
        <v>29</v>
      </c>
      <c r="M927" t="s">
        <v>563</v>
      </c>
      <c r="N927" t="s">
        <v>561</v>
      </c>
      <c r="P927" t="s">
        <v>151</v>
      </c>
      <c r="Q927" t="s">
        <v>413</v>
      </c>
      <c r="R927" t="s">
        <v>415</v>
      </c>
      <c r="S927" t="s">
        <v>548</v>
      </c>
      <c r="T927" t="s">
        <v>417</v>
      </c>
      <c r="U927" t="s">
        <v>423</v>
      </c>
      <c r="V927" t="s">
        <v>13</v>
      </c>
      <c r="Y927" t="s">
        <v>502</v>
      </c>
      <c r="Z927">
        <v>1</v>
      </c>
      <c r="AA927" t="s">
        <v>429</v>
      </c>
      <c r="AB927">
        <v>0</v>
      </c>
      <c r="AC927" t="s">
        <v>136</v>
      </c>
      <c r="AD927" t="s">
        <v>345</v>
      </c>
      <c r="AE927" t="s">
        <v>343</v>
      </c>
      <c r="AF927" t="str">
        <f t="shared" si="169"/>
        <v>positive directional</v>
      </c>
      <c r="AG927" t="str">
        <f t="shared" si="149"/>
        <v>positive directional</v>
      </c>
      <c r="AH927">
        <f t="shared" si="170"/>
        <v>0.235995254504478</v>
      </c>
      <c r="AI927">
        <f t="shared" si="173"/>
        <v>4.3076606516954302E-2</v>
      </c>
      <c r="AJ927">
        <f t="shared" si="171"/>
        <v>1</v>
      </c>
      <c r="AK927">
        <f t="shared" si="172"/>
        <v>1</v>
      </c>
      <c r="AL927">
        <f t="shared" si="174"/>
        <v>0</v>
      </c>
      <c r="AM927">
        <f t="shared" si="175"/>
        <v>0.73199999999999998</v>
      </c>
      <c r="AN927">
        <v>3.50816755793719</v>
      </c>
      <c r="AO927">
        <v>7.69688232221643</v>
      </c>
      <c r="AP927">
        <v>0.26800000000000002</v>
      </c>
      <c r="AQ927">
        <v>1028</v>
      </c>
      <c r="AR927">
        <v>0.235995254504478</v>
      </c>
      <c r="AS927">
        <v>4.3076606516954302E-2</v>
      </c>
      <c r="AT927">
        <v>0.15793500108702599</v>
      </c>
      <c r="AU927">
        <v>0.325543645885773</v>
      </c>
      <c r="AV927">
        <v>848.88236727644505</v>
      </c>
      <c r="AW927">
        <v>1E-3</v>
      </c>
      <c r="AX927">
        <v>-3.3142311446348001E-2</v>
      </c>
      <c r="AY927">
        <v>1.4158514088881399E-2</v>
      </c>
      <c r="AZ927">
        <v>-5.7912657437554999E-2</v>
      </c>
      <c r="BA927">
        <v>-3.4728468890534701E-3</v>
      </c>
      <c r="BB927">
        <v>873.87682079354204</v>
      </c>
      <c r="BC927">
        <v>2.8000000000000001E-2</v>
      </c>
    </row>
    <row r="928" spans="1:55" x14ac:dyDescent="0.25">
      <c r="A928">
        <v>21</v>
      </c>
      <c r="B928" t="s">
        <v>410</v>
      </c>
      <c r="C928">
        <v>2016</v>
      </c>
      <c r="D928" t="s">
        <v>411</v>
      </c>
      <c r="E928" s="3" t="s">
        <v>407</v>
      </c>
      <c r="F928" s="3" t="s">
        <v>406</v>
      </c>
      <c r="G928" s="1" t="s">
        <v>162</v>
      </c>
      <c r="H928" t="s">
        <v>24</v>
      </c>
      <c r="I928" t="s">
        <v>26</v>
      </c>
      <c r="J928" t="s">
        <v>22</v>
      </c>
      <c r="K928" t="s">
        <v>409</v>
      </c>
      <c r="L928" t="s">
        <v>29</v>
      </c>
      <c r="M928" t="s">
        <v>563</v>
      </c>
      <c r="N928" t="s">
        <v>561</v>
      </c>
      <c r="P928" t="s">
        <v>151</v>
      </c>
      <c r="Q928" t="s">
        <v>413</v>
      </c>
      <c r="R928" t="s">
        <v>415</v>
      </c>
      <c r="S928" t="s">
        <v>548</v>
      </c>
      <c r="T928" t="s">
        <v>418</v>
      </c>
      <c r="U928" t="s">
        <v>424</v>
      </c>
      <c r="V928" t="s">
        <v>13</v>
      </c>
      <c r="Y928" t="s">
        <v>502</v>
      </c>
      <c r="Z928">
        <v>1</v>
      </c>
      <c r="AA928" t="s">
        <v>429</v>
      </c>
      <c r="AB928">
        <v>0</v>
      </c>
      <c r="AC928" t="s">
        <v>136</v>
      </c>
      <c r="AD928" t="s">
        <v>345</v>
      </c>
      <c r="AE928" t="s">
        <v>345</v>
      </c>
      <c r="AF928" t="str">
        <f t="shared" si="169"/>
        <v>NA</v>
      </c>
      <c r="AG928" t="str">
        <f t="shared" si="149"/>
        <v>NA</v>
      </c>
      <c r="AH928" t="str">
        <f t="shared" si="170"/>
        <v>NA</v>
      </c>
      <c r="AI928" t="str">
        <f t="shared" si="173"/>
        <v>NA</v>
      </c>
      <c r="AJ928">
        <f t="shared" si="171"/>
        <v>0</v>
      </c>
      <c r="AK928">
        <f t="shared" si="172"/>
        <v>0</v>
      </c>
      <c r="AL928">
        <f t="shared" si="174"/>
        <v>0</v>
      </c>
      <c r="AM928">
        <f t="shared" si="175"/>
        <v>0.34099999999999997</v>
      </c>
      <c r="AN928">
        <v>1.1024643783507699</v>
      </c>
      <c r="AO928">
        <v>85.874119339068699</v>
      </c>
      <c r="AP928">
        <v>0.65900000000000003</v>
      </c>
      <c r="AQ928">
        <v>1028</v>
      </c>
      <c r="AR928">
        <v>2.9486208465100801E-2</v>
      </c>
      <c r="AS928">
        <v>4.4695460584965402E-2</v>
      </c>
      <c r="AT928">
        <v>-5.4419239466369597E-2</v>
      </c>
      <c r="AU928">
        <v>0.121086094164639</v>
      </c>
      <c r="AV928">
        <v>1000</v>
      </c>
      <c r="AW928">
        <v>0.51400000000000001</v>
      </c>
      <c r="AX928">
        <v>-2.6669135381598302E-4</v>
      </c>
      <c r="AY928">
        <v>1.3956192508360899E-2</v>
      </c>
      <c r="AZ928">
        <v>-2.76930978725431E-2</v>
      </c>
      <c r="BA928">
        <v>2.62043727998389E-2</v>
      </c>
      <c r="BB928">
        <v>1000</v>
      </c>
      <c r="BC928">
        <v>0.96199999999999997</v>
      </c>
    </row>
    <row r="929" spans="1:55" x14ac:dyDescent="0.25">
      <c r="A929">
        <v>21</v>
      </c>
      <c r="B929" t="s">
        <v>410</v>
      </c>
      <c r="C929">
        <v>2016</v>
      </c>
      <c r="D929" t="s">
        <v>411</v>
      </c>
      <c r="E929" s="3" t="s">
        <v>407</v>
      </c>
      <c r="F929" s="3" t="s">
        <v>406</v>
      </c>
      <c r="G929" s="1" t="s">
        <v>162</v>
      </c>
      <c r="H929" t="s">
        <v>24</v>
      </c>
      <c r="I929" t="s">
        <v>26</v>
      </c>
      <c r="J929" t="s">
        <v>22</v>
      </c>
      <c r="K929" t="s">
        <v>409</v>
      </c>
      <c r="L929" t="s">
        <v>29</v>
      </c>
      <c r="M929" t="s">
        <v>563</v>
      </c>
      <c r="N929" t="s">
        <v>561</v>
      </c>
      <c r="P929" t="s">
        <v>151</v>
      </c>
      <c r="Q929" t="s">
        <v>413</v>
      </c>
      <c r="R929" t="s">
        <v>415</v>
      </c>
      <c r="S929" t="s">
        <v>548</v>
      </c>
      <c r="T929" t="s">
        <v>419</v>
      </c>
      <c r="U929" t="s">
        <v>425</v>
      </c>
      <c r="V929" t="s">
        <v>13</v>
      </c>
      <c r="Y929" t="s">
        <v>502</v>
      </c>
      <c r="Z929">
        <v>1</v>
      </c>
      <c r="AA929" t="s">
        <v>429</v>
      </c>
      <c r="AB929">
        <v>0</v>
      </c>
      <c r="AC929" t="s">
        <v>136</v>
      </c>
      <c r="AD929" t="s">
        <v>345</v>
      </c>
      <c r="AE929" t="s">
        <v>345</v>
      </c>
      <c r="AF929" t="str">
        <f t="shared" si="169"/>
        <v>NA</v>
      </c>
      <c r="AG929" t="str">
        <f t="shared" si="149"/>
        <v>NA</v>
      </c>
      <c r="AH929" t="str">
        <f t="shared" si="170"/>
        <v>NA</v>
      </c>
      <c r="AI929" t="str">
        <f t="shared" si="173"/>
        <v>NA</v>
      </c>
      <c r="AJ929">
        <f t="shared" si="171"/>
        <v>0</v>
      </c>
      <c r="AK929">
        <f t="shared" si="172"/>
        <v>0</v>
      </c>
      <c r="AL929">
        <f t="shared" si="174"/>
        <v>0</v>
      </c>
      <c r="AM929">
        <f t="shared" si="175"/>
        <v>6.3999999999999946E-2</v>
      </c>
      <c r="AN929">
        <v>0.497178747050666</v>
      </c>
      <c r="AO929">
        <v>16.388605297116801</v>
      </c>
      <c r="AP929">
        <v>0.93600000000000005</v>
      </c>
      <c r="AQ929">
        <v>1028</v>
      </c>
      <c r="AR929">
        <v>2.3541942462294602E-2</v>
      </c>
      <c r="AS929">
        <v>4.52977570409554E-2</v>
      </c>
      <c r="AT929">
        <v>-7.2155825851950794E-2</v>
      </c>
      <c r="AU929">
        <v>0.112784277480387</v>
      </c>
      <c r="AV929">
        <v>1000</v>
      </c>
      <c r="AW929">
        <v>0.59799999999999998</v>
      </c>
      <c r="AX929">
        <v>-2.5212610334718701E-2</v>
      </c>
      <c r="AY929">
        <v>1.34015488763386E-2</v>
      </c>
      <c r="AZ929">
        <v>-5.1426822785288102E-2</v>
      </c>
      <c r="BA929">
        <v>7.4561467044986795E-4</v>
      </c>
      <c r="BB929">
        <v>999.99999999999898</v>
      </c>
      <c r="BC929">
        <v>5.8000000000000003E-2</v>
      </c>
    </row>
    <row r="930" spans="1:55" x14ac:dyDescent="0.25">
      <c r="A930">
        <v>21</v>
      </c>
      <c r="B930" t="s">
        <v>410</v>
      </c>
      <c r="C930">
        <v>2016</v>
      </c>
      <c r="D930" t="s">
        <v>411</v>
      </c>
      <c r="E930" s="3" t="s">
        <v>407</v>
      </c>
      <c r="F930" s="3" t="s">
        <v>406</v>
      </c>
      <c r="G930" s="1" t="s">
        <v>162</v>
      </c>
      <c r="H930" t="s">
        <v>24</v>
      </c>
      <c r="I930" t="s">
        <v>26</v>
      </c>
      <c r="J930" t="s">
        <v>22</v>
      </c>
      <c r="K930" t="s">
        <v>409</v>
      </c>
      <c r="L930" t="s">
        <v>29</v>
      </c>
      <c r="M930" t="s">
        <v>563</v>
      </c>
      <c r="N930" t="s">
        <v>561</v>
      </c>
      <c r="P930" t="s">
        <v>151</v>
      </c>
      <c r="Q930" t="s">
        <v>413</v>
      </c>
      <c r="R930" t="s">
        <v>415</v>
      </c>
      <c r="S930" t="s">
        <v>548</v>
      </c>
      <c r="T930" t="s">
        <v>420</v>
      </c>
      <c r="U930" t="s">
        <v>426</v>
      </c>
      <c r="V930" t="s">
        <v>13</v>
      </c>
      <c r="Y930" t="s">
        <v>502</v>
      </c>
      <c r="Z930">
        <v>1</v>
      </c>
      <c r="AA930" t="s">
        <v>429</v>
      </c>
      <c r="AB930">
        <v>0</v>
      </c>
      <c r="AC930" t="s">
        <v>136</v>
      </c>
      <c r="AD930" t="s">
        <v>345</v>
      </c>
      <c r="AE930" t="s">
        <v>345</v>
      </c>
      <c r="AF930" t="str">
        <f t="shared" si="169"/>
        <v>NA</v>
      </c>
      <c r="AG930" t="str">
        <f t="shared" si="149"/>
        <v>NA</v>
      </c>
      <c r="AH930" t="str">
        <f t="shared" si="170"/>
        <v>NA</v>
      </c>
      <c r="AI930" t="str">
        <f t="shared" si="173"/>
        <v>NA</v>
      </c>
      <c r="AJ930">
        <f t="shared" si="171"/>
        <v>0</v>
      </c>
      <c r="AK930">
        <f t="shared" si="172"/>
        <v>0</v>
      </c>
      <c r="AL930">
        <f t="shared" si="174"/>
        <v>0</v>
      </c>
      <c r="AM930">
        <f t="shared" si="175"/>
        <v>0.22799999999999998</v>
      </c>
      <c r="AN930">
        <v>1.1204874490800301</v>
      </c>
      <c r="AO930">
        <v>274.284731723486</v>
      </c>
      <c r="AP930">
        <v>0.77200000000000002</v>
      </c>
      <c r="AQ930">
        <v>1028</v>
      </c>
      <c r="AR930">
        <v>-4.5022861786865799E-2</v>
      </c>
      <c r="AS930">
        <v>3.6455740154723797E-2</v>
      </c>
      <c r="AT930">
        <v>-0.119253495227895</v>
      </c>
      <c r="AU930">
        <v>2.4160127068171298E-2</v>
      </c>
      <c r="AV930">
        <v>999.99999999999898</v>
      </c>
      <c r="AW930">
        <v>0.222</v>
      </c>
      <c r="AX930">
        <v>1.29101566267169E-2</v>
      </c>
      <c r="AY930">
        <v>1.79999727457982E-2</v>
      </c>
      <c r="AZ930">
        <v>-2.2906860423972799E-2</v>
      </c>
      <c r="BA930">
        <v>4.8334106730180799E-2</v>
      </c>
      <c r="BB930">
        <v>1000</v>
      </c>
      <c r="BC930">
        <v>0.45600000000000002</v>
      </c>
    </row>
    <row r="931" spans="1:55" x14ac:dyDescent="0.25">
      <c r="A931">
        <v>21</v>
      </c>
      <c r="B931" t="s">
        <v>410</v>
      </c>
      <c r="C931">
        <v>2016</v>
      </c>
      <c r="D931" t="s">
        <v>411</v>
      </c>
      <c r="E931" s="3" t="s">
        <v>407</v>
      </c>
      <c r="F931" s="3" t="s">
        <v>406</v>
      </c>
      <c r="G931" s="1" t="s">
        <v>162</v>
      </c>
      <c r="H931" t="s">
        <v>24</v>
      </c>
      <c r="I931" t="s">
        <v>26</v>
      </c>
      <c r="J931" t="s">
        <v>22</v>
      </c>
      <c r="K931" t="s">
        <v>409</v>
      </c>
      <c r="L931" t="s">
        <v>29</v>
      </c>
      <c r="M931" t="s">
        <v>563</v>
      </c>
      <c r="N931" t="s">
        <v>561</v>
      </c>
      <c r="P931" t="s">
        <v>151</v>
      </c>
      <c r="Q931" t="s">
        <v>413</v>
      </c>
      <c r="R931" t="s">
        <v>415</v>
      </c>
      <c r="S931" t="s">
        <v>548</v>
      </c>
      <c r="T931" t="s">
        <v>421</v>
      </c>
      <c r="U931" t="s">
        <v>427</v>
      </c>
      <c r="V931" t="s">
        <v>13</v>
      </c>
      <c r="Y931" t="s">
        <v>502</v>
      </c>
      <c r="Z931">
        <v>1</v>
      </c>
      <c r="AA931" t="s">
        <v>429</v>
      </c>
      <c r="AB931">
        <v>0</v>
      </c>
      <c r="AC931" t="s">
        <v>136</v>
      </c>
      <c r="AD931" t="s">
        <v>345</v>
      </c>
      <c r="AE931" t="s">
        <v>345</v>
      </c>
      <c r="AF931" t="str">
        <f t="shared" si="169"/>
        <v>NA</v>
      </c>
      <c r="AG931" t="str">
        <f t="shared" si="149"/>
        <v>NA</v>
      </c>
      <c r="AH931" t="str">
        <f t="shared" si="170"/>
        <v>NA</v>
      </c>
      <c r="AI931" t="str">
        <f t="shared" si="173"/>
        <v>NA</v>
      </c>
      <c r="AJ931">
        <f t="shared" si="171"/>
        <v>0</v>
      </c>
      <c r="AK931">
        <f t="shared" si="172"/>
        <v>0</v>
      </c>
      <c r="AL931">
        <f t="shared" si="174"/>
        <v>0</v>
      </c>
      <c r="AM931">
        <f t="shared" si="175"/>
        <v>0.71899999999999997</v>
      </c>
      <c r="AN931">
        <v>3.0146098192377799</v>
      </c>
      <c r="AO931">
        <v>47.941086825349302</v>
      </c>
      <c r="AP931">
        <v>0.28100000000000003</v>
      </c>
      <c r="AQ931">
        <v>1028</v>
      </c>
      <c r="AR931">
        <v>-7.2827950232458097E-2</v>
      </c>
      <c r="AS931">
        <v>4.9077374859971198E-2</v>
      </c>
      <c r="AT931">
        <v>-0.162932382994768</v>
      </c>
      <c r="AU931">
        <v>2.16649436915759E-2</v>
      </c>
      <c r="AV931">
        <v>1000</v>
      </c>
      <c r="AW931">
        <v>0.122</v>
      </c>
      <c r="AX931">
        <v>2.4212714211244001E-3</v>
      </c>
      <c r="AY931">
        <v>1.04043094315035E-2</v>
      </c>
      <c r="AZ931">
        <v>-1.56955307975295E-2</v>
      </c>
      <c r="BA931">
        <v>2.4349941697437299E-2</v>
      </c>
      <c r="BB931">
        <v>838.74120396261503</v>
      </c>
      <c r="BC931">
        <v>0.85799999999999998</v>
      </c>
    </row>
    <row r="932" spans="1:55" x14ac:dyDescent="0.25">
      <c r="A932">
        <v>21</v>
      </c>
      <c r="B932" t="s">
        <v>410</v>
      </c>
      <c r="C932">
        <v>2016</v>
      </c>
      <c r="D932" t="s">
        <v>411</v>
      </c>
      <c r="E932" s="3" t="s">
        <v>407</v>
      </c>
      <c r="F932" s="3" t="s">
        <v>406</v>
      </c>
      <c r="G932" s="1" t="s">
        <v>162</v>
      </c>
      <c r="H932" t="s">
        <v>24</v>
      </c>
      <c r="I932" t="s">
        <v>26</v>
      </c>
      <c r="J932" t="s">
        <v>22</v>
      </c>
      <c r="K932" t="s">
        <v>409</v>
      </c>
      <c r="L932" t="s">
        <v>29</v>
      </c>
      <c r="M932" t="s">
        <v>563</v>
      </c>
      <c r="N932" t="s">
        <v>561</v>
      </c>
      <c r="P932" t="s">
        <v>151</v>
      </c>
      <c r="Q932" t="s">
        <v>413</v>
      </c>
      <c r="R932" t="s">
        <v>415</v>
      </c>
      <c r="S932" t="s">
        <v>548</v>
      </c>
      <c r="T932" t="s">
        <v>422</v>
      </c>
      <c r="U932" t="s">
        <v>428</v>
      </c>
      <c r="V932" t="s">
        <v>13</v>
      </c>
      <c r="Y932" t="s">
        <v>502</v>
      </c>
      <c r="Z932">
        <v>1</v>
      </c>
      <c r="AA932" t="s">
        <v>429</v>
      </c>
      <c r="AB932">
        <v>0</v>
      </c>
      <c r="AC932" t="s">
        <v>136</v>
      </c>
      <c r="AD932" t="s">
        <v>345</v>
      </c>
      <c r="AE932" t="s">
        <v>345</v>
      </c>
      <c r="AF932" t="str">
        <f t="shared" si="169"/>
        <v>NA</v>
      </c>
      <c r="AG932" t="str">
        <f t="shared" si="149"/>
        <v>NA</v>
      </c>
      <c r="AH932" t="str">
        <f t="shared" ref="AH932:AH939" si="176">IF(AF932="NA","NA",IF(AF932="MISSING DATA","NA",IF(OR(AF932="positive directional",AF932="negative directional"),AR932,2*AX932)))</f>
        <v>NA</v>
      </c>
      <c r="AI932" t="str">
        <f t="shared" si="173"/>
        <v>NA</v>
      </c>
      <c r="AJ932">
        <f t="shared" ref="AJ932:AJ939" si="177">IF(AW932&lt;0.05,1,0)</f>
        <v>0</v>
      </c>
      <c r="AK932">
        <f t="shared" ref="AK932:AK939" si="178">IF(BC932&lt;0.05,1,0)</f>
        <v>0</v>
      </c>
      <c r="AL932">
        <f t="shared" si="174"/>
        <v>0</v>
      </c>
      <c r="AM932">
        <f t="shared" si="175"/>
        <v>0.45199999999999996</v>
      </c>
      <c r="AN932">
        <v>2.8206081031905201</v>
      </c>
      <c r="AO932">
        <v>60.154960971392001</v>
      </c>
      <c r="AP932">
        <v>0.54800000000000004</v>
      </c>
      <c r="AQ932">
        <v>1028</v>
      </c>
      <c r="AR932">
        <v>9.3577364275140101E-2</v>
      </c>
      <c r="AS932">
        <v>6.08041653864601E-2</v>
      </c>
      <c r="AT932">
        <v>-2.7844931682921001E-2</v>
      </c>
      <c r="AU932">
        <v>0.210139744387561</v>
      </c>
      <c r="AV932">
        <v>1000</v>
      </c>
      <c r="AW932">
        <v>0.13</v>
      </c>
      <c r="AX932">
        <v>-1.6013229442001599E-2</v>
      </c>
      <c r="AY932">
        <v>1.1636883302179201E-2</v>
      </c>
      <c r="AZ932">
        <v>-4.08509276167024E-2</v>
      </c>
      <c r="BA932">
        <v>4.1116696738754399E-3</v>
      </c>
      <c r="BB932">
        <v>999.99999999999898</v>
      </c>
      <c r="BC932">
        <v>0.17199999999999999</v>
      </c>
    </row>
    <row r="933" spans="1:55" x14ac:dyDescent="0.25">
      <c r="A933">
        <v>21</v>
      </c>
      <c r="B933" t="s">
        <v>410</v>
      </c>
      <c r="C933">
        <v>2016</v>
      </c>
      <c r="D933" t="s">
        <v>411</v>
      </c>
      <c r="E933" s="3" t="s">
        <v>407</v>
      </c>
      <c r="F933" s="3" t="s">
        <v>406</v>
      </c>
      <c r="G933" s="1" t="s">
        <v>162</v>
      </c>
      <c r="H933" t="s">
        <v>24</v>
      </c>
      <c r="I933" t="s">
        <v>26</v>
      </c>
      <c r="J933" t="s">
        <v>22</v>
      </c>
      <c r="K933" t="s">
        <v>409</v>
      </c>
      <c r="L933" t="s">
        <v>29</v>
      </c>
      <c r="M933" t="s">
        <v>563</v>
      </c>
      <c r="N933" t="s">
        <v>561</v>
      </c>
      <c r="P933" t="s">
        <v>151</v>
      </c>
      <c r="Q933" t="s">
        <v>413</v>
      </c>
      <c r="R933" t="s">
        <v>415</v>
      </c>
      <c r="S933" t="s">
        <v>548</v>
      </c>
      <c r="T933" t="s">
        <v>565</v>
      </c>
      <c r="U933" t="s">
        <v>566</v>
      </c>
      <c r="V933" t="s">
        <v>13</v>
      </c>
      <c r="Y933" t="s">
        <v>502</v>
      </c>
      <c r="Z933">
        <v>2</v>
      </c>
      <c r="AA933" t="s">
        <v>429</v>
      </c>
      <c r="AB933">
        <v>0</v>
      </c>
      <c r="AC933" t="s">
        <v>136</v>
      </c>
      <c r="AD933" t="s">
        <v>345</v>
      </c>
      <c r="AE933" t="s">
        <v>344</v>
      </c>
      <c r="AF933" t="str">
        <f t="shared" si="169"/>
        <v>positive directional</v>
      </c>
      <c r="AG933" t="str">
        <f t="shared" si="149"/>
        <v>positive directional</v>
      </c>
      <c r="AH933">
        <f t="shared" ref="AH933" si="179">IF(AF933="NA","NA",IF(AF933="MISSING DATA","NA",IF(OR(AF933="positive directional",AF933="negative directional"),AR933,2*AX933)))</f>
        <v>0.47322191917205397</v>
      </c>
      <c r="AI933">
        <f t="shared" ref="AI933" si="180">IF(AF933="NA","NA",IF(AF933="MISSING DATA","NA",IF(OR(AF933="positive directional",AF933="negative directional"),AS933,2*AY933)))</f>
        <v>3.2374160930632501E-2</v>
      </c>
      <c r="AJ933">
        <f t="shared" ref="AJ933" si="181">IF(AW933&lt;0.05,1,0)</f>
        <v>1</v>
      </c>
      <c r="AK933">
        <f t="shared" ref="AK933" si="182">IF(BC933&lt;0.05,1,0)</f>
        <v>1</v>
      </c>
      <c r="AL933">
        <f t="shared" ref="AL933" si="183">IF(AM933="NA","NA",IF(AM933&lt;0.05,1,0))</f>
        <v>0</v>
      </c>
      <c r="AM933">
        <f t="shared" ref="AM933" si="184">IF(AP933="NA","NA",1-AP933)</f>
        <v>0.91500000000000004</v>
      </c>
      <c r="AN933">
        <v>4.7272028567485203</v>
      </c>
      <c r="AO933">
        <v>350.42511535244898</v>
      </c>
      <c r="AP933">
        <v>8.5000000000000006E-2</v>
      </c>
      <c r="AQ933">
        <v>1028</v>
      </c>
      <c r="AR933">
        <v>0.47322191917205397</v>
      </c>
      <c r="AS933">
        <v>3.2374160930632501E-2</v>
      </c>
      <c r="AT933">
        <v>0.40617753819969898</v>
      </c>
      <c r="AU933">
        <v>0.532951421046164</v>
      </c>
      <c r="AV933">
        <v>1000</v>
      </c>
      <c r="AW933">
        <v>1E-3</v>
      </c>
      <c r="AX933">
        <v>-5.0066901417481199E-2</v>
      </c>
      <c r="AY933">
        <v>2.1987605045433799E-2</v>
      </c>
      <c r="AZ933">
        <v>-9.6204794972436503E-2</v>
      </c>
      <c r="BA933">
        <v>-7.6821015682071404E-3</v>
      </c>
      <c r="BB933">
        <v>1000</v>
      </c>
      <c r="BC933">
        <v>0.03</v>
      </c>
    </row>
    <row r="934" spans="1:55" x14ac:dyDescent="0.25">
      <c r="A934">
        <v>21</v>
      </c>
      <c r="B934" t="s">
        <v>410</v>
      </c>
      <c r="C934">
        <v>2016</v>
      </c>
      <c r="D934" t="s">
        <v>411</v>
      </c>
      <c r="E934" s="3" t="s">
        <v>407</v>
      </c>
      <c r="F934" s="3" t="s">
        <v>406</v>
      </c>
      <c r="G934" s="1" t="s">
        <v>162</v>
      </c>
      <c r="H934" t="s">
        <v>24</v>
      </c>
      <c r="I934" t="s">
        <v>26</v>
      </c>
      <c r="J934" t="s">
        <v>22</v>
      </c>
      <c r="K934" t="s">
        <v>409</v>
      </c>
      <c r="L934" t="s">
        <v>29</v>
      </c>
      <c r="M934" t="s">
        <v>564</v>
      </c>
      <c r="N934" t="s">
        <v>561</v>
      </c>
      <c r="P934" t="s">
        <v>151</v>
      </c>
      <c r="Q934" t="s">
        <v>413</v>
      </c>
      <c r="R934" t="s">
        <v>415</v>
      </c>
      <c r="S934" t="s">
        <v>548</v>
      </c>
      <c r="T934" t="s">
        <v>357</v>
      </c>
      <c r="U934" t="s">
        <v>416</v>
      </c>
      <c r="V934" t="s">
        <v>496</v>
      </c>
      <c r="Y934" t="s">
        <v>502</v>
      </c>
      <c r="Z934">
        <v>1</v>
      </c>
      <c r="AA934" t="s">
        <v>429</v>
      </c>
      <c r="AB934">
        <v>0</v>
      </c>
      <c r="AC934" t="s">
        <v>136</v>
      </c>
      <c r="AD934" t="s">
        <v>345</v>
      </c>
      <c r="AE934" t="s">
        <v>343</v>
      </c>
      <c r="AF934" t="str">
        <f t="shared" si="169"/>
        <v>positive directional</v>
      </c>
      <c r="AG934" t="str">
        <f t="shared" si="149"/>
        <v>positive directional</v>
      </c>
      <c r="AH934">
        <f t="shared" si="176"/>
        <v>0.23627153334043599</v>
      </c>
      <c r="AI934">
        <f t="shared" ref="AI934:AI940" si="185">IF(AF934="NA","NA",IF(AF934="MISSING DATA","NA",IF(OR(AF934="positive directional",AF934="negative directional"),AS934,2*AY934)))</f>
        <v>4.1328513786038197E-2</v>
      </c>
      <c r="AJ934">
        <f t="shared" si="177"/>
        <v>1</v>
      </c>
      <c r="AK934">
        <f t="shared" si="178"/>
        <v>1</v>
      </c>
      <c r="AL934">
        <f t="shared" ref="AL934:AL940" si="186">IF(AM934="NA","NA",IF(AM934&lt;0.05,1,0))</f>
        <v>0</v>
      </c>
      <c r="AM934">
        <f t="shared" ref="AM934:AM940" si="187">IF(AP934="NA","NA",1-AP934)</f>
        <v>0.71300000000000008</v>
      </c>
      <c r="AN934">
        <v>3.5003758282966002</v>
      </c>
      <c r="AO934">
        <v>17.324300676538201</v>
      </c>
      <c r="AP934">
        <v>0.28699999999999998</v>
      </c>
      <c r="AQ934">
        <v>1028</v>
      </c>
      <c r="AR934">
        <v>0.23627153334043599</v>
      </c>
      <c r="AS934">
        <v>4.1328513786038197E-2</v>
      </c>
      <c r="AT934">
        <v>0.16543619893491299</v>
      </c>
      <c r="AU934">
        <v>0.32005106113137999</v>
      </c>
      <c r="AV934">
        <v>1000</v>
      </c>
      <c r="AW934">
        <v>1E-3</v>
      </c>
      <c r="AX934">
        <v>-3.3738554769092703E-2</v>
      </c>
      <c r="AY934">
        <v>1.3933191984406301E-2</v>
      </c>
      <c r="AZ934">
        <v>-5.8811344919377E-2</v>
      </c>
      <c r="BA934">
        <v>-3.6992950408603099E-3</v>
      </c>
      <c r="BB934">
        <v>999.99999999999795</v>
      </c>
      <c r="BC934">
        <v>1.6E-2</v>
      </c>
    </row>
    <row r="935" spans="1:55" x14ac:dyDescent="0.25">
      <c r="A935">
        <v>21</v>
      </c>
      <c r="B935" t="s">
        <v>410</v>
      </c>
      <c r="C935">
        <v>2016</v>
      </c>
      <c r="D935" t="s">
        <v>411</v>
      </c>
      <c r="E935" s="3" t="s">
        <v>407</v>
      </c>
      <c r="F935" s="3" t="s">
        <v>406</v>
      </c>
      <c r="G935" s="1" t="s">
        <v>162</v>
      </c>
      <c r="H935" t="s">
        <v>24</v>
      </c>
      <c r="I935" t="s">
        <v>26</v>
      </c>
      <c r="J935" t="s">
        <v>22</v>
      </c>
      <c r="K935" t="s">
        <v>409</v>
      </c>
      <c r="L935" t="s">
        <v>29</v>
      </c>
      <c r="M935" t="s">
        <v>564</v>
      </c>
      <c r="N935" t="s">
        <v>561</v>
      </c>
      <c r="P935" t="s">
        <v>151</v>
      </c>
      <c r="Q935" t="s">
        <v>413</v>
      </c>
      <c r="R935" t="s">
        <v>415</v>
      </c>
      <c r="S935" t="s">
        <v>548</v>
      </c>
      <c r="T935" t="s">
        <v>417</v>
      </c>
      <c r="U935" t="s">
        <v>423</v>
      </c>
      <c r="V935" t="s">
        <v>13</v>
      </c>
      <c r="Y935" t="s">
        <v>502</v>
      </c>
      <c r="Z935">
        <v>1</v>
      </c>
      <c r="AA935" t="s">
        <v>429</v>
      </c>
      <c r="AB935">
        <v>0</v>
      </c>
      <c r="AC935" t="s">
        <v>136</v>
      </c>
      <c r="AD935" t="s">
        <v>345</v>
      </c>
      <c r="AE935" t="s">
        <v>345</v>
      </c>
      <c r="AF935" t="str">
        <f t="shared" si="169"/>
        <v>NA</v>
      </c>
      <c r="AG935" t="str">
        <f t="shared" si="149"/>
        <v>NA</v>
      </c>
      <c r="AH935" t="str">
        <f t="shared" si="176"/>
        <v>NA</v>
      </c>
      <c r="AI935" t="str">
        <f t="shared" si="185"/>
        <v>NA</v>
      </c>
      <c r="AJ935">
        <f t="shared" si="177"/>
        <v>0</v>
      </c>
      <c r="AK935">
        <f t="shared" si="178"/>
        <v>0</v>
      </c>
      <c r="AL935">
        <f t="shared" si="186"/>
        <v>0</v>
      </c>
      <c r="AM935">
        <f t="shared" si="187"/>
        <v>0.31399999999999995</v>
      </c>
      <c r="AN935">
        <v>1.34790323785104</v>
      </c>
      <c r="AO935">
        <v>27.842494219201999</v>
      </c>
      <c r="AP935">
        <v>0.68600000000000005</v>
      </c>
      <c r="AQ935">
        <v>1028</v>
      </c>
      <c r="AR935">
        <v>3.04361435001217E-2</v>
      </c>
      <c r="AS935">
        <v>4.4322552914561601E-2</v>
      </c>
      <c r="AT935">
        <v>-5.0135629615397199E-2</v>
      </c>
      <c r="AU935">
        <v>0.120807697356213</v>
      </c>
      <c r="AV935">
        <v>1215.74029244603</v>
      </c>
      <c r="AW935">
        <v>0.48</v>
      </c>
      <c r="AX935">
        <v>-8.8459896939190204E-4</v>
      </c>
      <c r="AY935">
        <v>1.4367457416247001E-2</v>
      </c>
      <c r="AZ935">
        <v>-2.7750824840040898E-2</v>
      </c>
      <c r="BA935">
        <v>2.6475460108486001E-2</v>
      </c>
      <c r="BB935">
        <v>1102.6235894245699</v>
      </c>
      <c r="BC935">
        <v>0.94199999999999995</v>
      </c>
    </row>
    <row r="936" spans="1:55" x14ac:dyDescent="0.25">
      <c r="A936">
        <v>21</v>
      </c>
      <c r="B936" t="s">
        <v>410</v>
      </c>
      <c r="C936">
        <v>2016</v>
      </c>
      <c r="D936" t="s">
        <v>411</v>
      </c>
      <c r="E936" s="3" t="s">
        <v>407</v>
      </c>
      <c r="F936" s="3" t="s">
        <v>406</v>
      </c>
      <c r="G936" s="1" t="s">
        <v>162</v>
      </c>
      <c r="H936" t="s">
        <v>24</v>
      </c>
      <c r="I936" t="s">
        <v>26</v>
      </c>
      <c r="J936" t="s">
        <v>22</v>
      </c>
      <c r="K936" t="s">
        <v>409</v>
      </c>
      <c r="L936" t="s">
        <v>29</v>
      </c>
      <c r="M936" t="s">
        <v>564</v>
      </c>
      <c r="N936" t="s">
        <v>561</v>
      </c>
      <c r="P936" t="s">
        <v>151</v>
      </c>
      <c r="Q936" t="s">
        <v>413</v>
      </c>
      <c r="R936" t="s">
        <v>415</v>
      </c>
      <c r="S936" t="s">
        <v>548</v>
      </c>
      <c r="T936" t="s">
        <v>418</v>
      </c>
      <c r="U936" t="s">
        <v>424</v>
      </c>
      <c r="V936" t="s">
        <v>13</v>
      </c>
      <c r="Y936" t="s">
        <v>502</v>
      </c>
      <c r="Z936">
        <v>1</v>
      </c>
      <c r="AA936" t="s">
        <v>429</v>
      </c>
      <c r="AB936">
        <v>0</v>
      </c>
      <c r="AC936" t="s">
        <v>136</v>
      </c>
      <c r="AD936" t="s">
        <v>345</v>
      </c>
      <c r="AE936" t="s">
        <v>345</v>
      </c>
      <c r="AF936" t="str">
        <f t="shared" si="169"/>
        <v>NA</v>
      </c>
      <c r="AG936" t="str">
        <f t="shared" si="149"/>
        <v>NA</v>
      </c>
      <c r="AH936" t="str">
        <f t="shared" si="176"/>
        <v>NA</v>
      </c>
      <c r="AI936" t="str">
        <f t="shared" si="185"/>
        <v>NA</v>
      </c>
      <c r="AJ936">
        <f t="shared" si="177"/>
        <v>0</v>
      </c>
      <c r="AK936">
        <f t="shared" si="178"/>
        <v>0</v>
      </c>
      <c r="AL936">
        <f t="shared" si="186"/>
        <v>0</v>
      </c>
      <c r="AM936">
        <f t="shared" si="187"/>
        <v>5.0000000000000044E-2</v>
      </c>
      <c r="AN936">
        <v>0.51496876779854694</v>
      </c>
      <c r="AO936">
        <v>5.16370813183637</v>
      </c>
      <c r="AP936">
        <v>0.95</v>
      </c>
      <c r="AQ936">
        <v>1028</v>
      </c>
      <c r="AR936">
        <v>2.4390582068820998E-2</v>
      </c>
      <c r="AS936">
        <v>4.5205708441369397E-2</v>
      </c>
      <c r="AT936">
        <v>-6.0638264258159297E-2</v>
      </c>
      <c r="AU936">
        <v>0.117292213239125</v>
      </c>
      <c r="AV936">
        <v>1000</v>
      </c>
      <c r="AW936">
        <v>0.60799999999999998</v>
      </c>
      <c r="AX936">
        <v>-2.5452534810042698E-2</v>
      </c>
      <c r="AY936">
        <v>1.3176473618405999E-2</v>
      </c>
      <c r="AZ936">
        <v>-5.5013808487274198E-2</v>
      </c>
      <c r="BA936">
        <v>-1.47899656440131E-3</v>
      </c>
      <c r="BB936">
        <v>1106.4768581968999</v>
      </c>
      <c r="BC936">
        <v>6.2E-2</v>
      </c>
    </row>
    <row r="937" spans="1:55" x14ac:dyDescent="0.25">
      <c r="A937">
        <v>21</v>
      </c>
      <c r="B937" t="s">
        <v>410</v>
      </c>
      <c r="C937">
        <v>2016</v>
      </c>
      <c r="D937" t="s">
        <v>411</v>
      </c>
      <c r="E937" s="3" t="s">
        <v>407</v>
      </c>
      <c r="F937" s="3" t="s">
        <v>406</v>
      </c>
      <c r="G937" s="1" t="s">
        <v>162</v>
      </c>
      <c r="H937" t="s">
        <v>24</v>
      </c>
      <c r="I937" t="s">
        <v>26</v>
      </c>
      <c r="J937" t="s">
        <v>22</v>
      </c>
      <c r="K937" t="s">
        <v>409</v>
      </c>
      <c r="L937" t="s">
        <v>29</v>
      </c>
      <c r="M937" t="s">
        <v>564</v>
      </c>
      <c r="N937" t="s">
        <v>561</v>
      </c>
      <c r="P937" t="s">
        <v>151</v>
      </c>
      <c r="Q937" t="s">
        <v>413</v>
      </c>
      <c r="R937" t="s">
        <v>415</v>
      </c>
      <c r="S937" t="s">
        <v>548</v>
      </c>
      <c r="T937" t="s">
        <v>419</v>
      </c>
      <c r="U937" t="s">
        <v>425</v>
      </c>
      <c r="V937" t="s">
        <v>13</v>
      </c>
      <c r="Y937" t="s">
        <v>502</v>
      </c>
      <c r="Z937">
        <v>1</v>
      </c>
      <c r="AA937" t="s">
        <v>429</v>
      </c>
      <c r="AB937">
        <v>0</v>
      </c>
      <c r="AC937" t="s">
        <v>136</v>
      </c>
      <c r="AD937" t="s">
        <v>345</v>
      </c>
      <c r="AE937" t="s">
        <v>344</v>
      </c>
      <c r="AF937" t="str">
        <f t="shared" si="169"/>
        <v>NA</v>
      </c>
      <c r="AG937" t="str">
        <f t="shared" si="149"/>
        <v>NA</v>
      </c>
      <c r="AH937" t="str">
        <f t="shared" si="176"/>
        <v>NA</v>
      </c>
      <c r="AI937" t="str">
        <f t="shared" si="185"/>
        <v>NA</v>
      </c>
      <c r="AJ937">
        <f t="shared" si="177"/>
        <v>0</v>
      </c>
      <c r="AK937">
        <f t="shared" si="178"/>
        <v>0</v>
      </c>
      <c r="AL937">
        <f t="shared" si="186"/>
        <v>0</v>
      </c>
      <c r="AM937">
        <f t="shared" si="187"/>
        <v>0.21699999999999997</v>
      </c>
      <c r="AN937">
        <v>1.1129736737746001</v>
      </c>
      <c r="AO937">
        <v>89.417112464380807</v>
      </c>
      <c r="AP937">
        <v>0.78300000000000003</v>
      </c>
      <c r="AQ937">
        <v>1028</v>
      </c>
      <c r="AR937">
        <v>-4.6865743450995603E-2</v>
      </c>
      <c r="AS937">
        <v>3.6617510904362098E-2</v>
      </c>
      <c r="AT937">
        <v>-0.117984239404905</v>
      </c>
      <c r="AU937">
        <v>2.4495140751241699E-2</v>
      </c>
      <c r="AV937">
        <v>1000</v>
      </c>
      <c r="AW937">
        <v>0.19600000000000001</v>
      </c>
      <c r="AX937">
        <v>1.37599129451142E-2</v>
      </c>
      <c r="AY937">
        <v>1.7484242407855E-2</v>
      </c>
      <c r="AZ937">
        <v>-1.9532262153006699E-2</v>
      </c>
      <c r="BA937">
        <v>4.77488736069063E-2</v>
      </c>
      <c r="BB937">
        <v>1000</v>
      </c>
      <c r="BC937">
        <v>0.436</v>
      </c>
    </row>
    <row r="938" spans="1:55" x14ac:dyDescent="0.25">
      <c r="A938">
        <v>21</v>
      </c>
      <c r="B938" t="s">
        <v>410</v>
      </c>
      <c r="C938">
        <v>2016</v>
      </c>
      <c r="D938" t="s">
        <v>411</v>
      </c>
      <c r="E938" s="3" t="s">
        <v>407</v>
      </c>
      <c r="F938" s="3" t="s">
        <v>406</v>
      </c>
      <c r="G938" s="1" t="s">
        <v>162</v>
      </c>
      <c r="H938" t="s">
        <v>24</v>
      </c>
      <c r="I938" t="s">
        <v>26</v>
      </c>
      <c r="J938" t="s">
        <v>22</v>
      </c>
      <c r="K938" t="s">
        <v>409</v>
      </c>
      <c r="L938" t="s">
        <v>29</v>
      </c>
      <c r="M938" t="s">
        <v>564</v>
      </c>
      <c r="N938" t="s">
        <v>561</v>
      </c>
      <c r="P938" t="s">
        <v>151</v>
      </c>
      <c r="Q938" t="s">
        <v>413</v>
      </c>
      <c r="R938" t="s">
        <v>415</v>
      </c>
      <c r="S938" t="s">
        <v>548</v>
      </c>
      <c r="T938" t="s">
        <v>420</v>
      </c>
      <c r="U938" t="s">
        <v>426</v>
      </c>
      <c r="V938" t="s">
        <v>13</v>
      </c>
      <c r="Y938" t="s">
        <v>502</v>
      </c>
      <c r="Z938">
        <v>1</v>
      </c>
      <c r="AA938" t="s">
        <v>429</v>
      </c>
      <c r="AB938">
        <v>0</v>
      </c>
      <c r="AC938" t="s">
        <v>136</v>
      </c>
      <c r="AD938" t="s">
        <v>345</v>
      </c>
      <c r="AE938" t="s">
        <v>345</v>
      </c>
      <c r="AF938" t="str">
        <f t="shared" si="169"/>
        <v>NA</v>
      </c>
      <c r="AG938" t="str">
        <f t="shared" si="149"/>
        <v>NA</v>
      </c>
      <c r="AH938" t="str">
        <f t="shared" si="176"/>
        <v>NA</v>
      </c>
      <c r="AI938" t="str">
        <f t="shared" si="185"/>
        <v>NA</v>
      </c>
      <c r="AJ938">
        <f t="shared" si="177"/>
        <v>0</v>
      </c>
      <c r="AK938">
        <f t="shared" si="178"/>
        <v>0</v>
      </c>
      <c r="AL938">
        <f t="shared" si="186"/>
        <v>0</v>
      </c>
      <c r="AM938">
        <f t="shared" si="187"/>
        <v>0.73399999999999999</v>
      </c>
      <c r="AN938">
        <v>3.0374501252455399</v>
      </c>
      <c r="AO938">
        <v>89.4675400496957</v>
      </c>
      <c r="AP938">
        <v>0.26600000000000001</v>
      </c>
      <c r="AQ938">
        <v>1028</v>
      </c>
      <c r="AR938">
        <v>-7.0818277431032903E-2</v>
      </c>
      <c r="AS938">
        <v>4.6416635294664499E-2</v>
      </c>
      <c r="AT938">
        <v>-0.15633664091728899</v>
      </c>
      <c r="AU938">
        <v>2.48716732894536E-2</v>
      </c>
      <c r="AV938">
        <v>1000</v>
      </c>
      <c r="AW938">
        <v>0.11799999999999999</v>
      </c>
      <c r="AX938">
        <v>2.46452896812809E-3</v>
      </c>
      <c r="AY938">
        <v>1.0440773142794299E-2</v>
      </c>
      <c r="AZ938">
        <v>-1.7336147899186499E-2</v>
      </c>
      <c r="BA938">
        <v>2.2778712742365301E-2</v>
      </c>
      <c r="BB938">
        <v>1000</v>
      </c>
      <c r="BC938">
        <v>0.84599999999999997</v>
      </c>
    </row>
    <row r="939" spans="1:55" x14ac:dyDescent="0.25">
      <c r="A939">
        <v>21</v>
      </c>
      <c r="B939" t="s">
        <v>410</v>
      </c>
      <c r="C939">
        <v>2016</v>
      </c>
      <c r="D939" t="s">
        <v>411</v>
      </c>
      <c r="E939" s="3" t="s">
        <v>407</v>
      </c>
      <c r="F939" s="3" t="s">
        <v>406</v>
      </c>
      <c r="G939" s="1" t="s">
        <v>162</v>
      </c>
      <c r="H939" t="s">
        <v>24</v>
      </c>
      <c r="I939" t="s">
        <v>26</v>
      </c>
      <c r="J939" t="s">
        <v>22</v>
      </c>
      <c r="K939" t="s">
        <v>409</v>
      </c>
      <c r="L939" t="s">
        <v>29</v>
      </c>
      <c r="M939" t="s">
        <v>564</v>
      </c>
      <c r="N939" t="s">
        <v>561</v>
      </c>
      <c r="P939" t="s">
        <v>151</v>
      </c>
      <c r="Q939" t="s">
        <v>413</v>
      </c>
      <c r="R939" t="s">
        <v>415</v>
      </c>
      <c r="S939" t="s">
        <v>548</v>
      </c>
      <c r="T939" t="s">
        <v>421</v>
      </c>
      <c r="U939" t="s">
        <v>427</v>
      </c>
      <c r="V939" t="s">
        <v>13</v>
      </c>
      <c r="Y939" t="s">
        <v>502</v>
      </c>
      <c r="Z939">
        <v>1</v>
      </c>
      <c r="AA939" t="s">
        <v>429</v>
      </c>
      <c r="AB939">
        <v>0</v>
      </c>
      <c r="AC939" t="s">
        <v>136</v>
      </c>
      <c r="AD939" t="s">
        <v>345</v>
      </c>
      <c r="AE939" t="s">
        <v>345</v>
      </c>
      <c r="AF939" t="str">
        <f t="shared" si="169"/>
        <v>NA</v>
      </c>
      <c r="AG939" t="str">
        <f t="shared" si="149"/>
        <v>NA</v>
      </c>
      <c r="AH939" t="str">
        <f t="shared" si="176"/>
        <v>NA</v>
      </c>
      <c r="AI939" t="str">
        <f t="shared" si="185"/>
        <v>NA</v>
      </c>
      <c r="AJ939">
        <f t="shared" si="177"/>
        <v>0</v>
      </c>
      <c r="AK939">
        <f t="shared" si="178"/>
        <v>0</v>
      </c>
      <c r="AL939">
        <f t="shared" si="186"/>
        <v>0</v>
      </c>
      <c r="AM939">
        <f t="shared" si="187"/>
        <v>0.46199999999999997</v>
      </c>
      <c r="AN939">
        <v>2.8427950487157201</v>
      </c>
      <c r="AO939">
        <v>314.76451180896902</v>
      </c>
      <c r="AP939">
        <v>0.53800000000000003</v>
      </c>
      <c r="AQ939">
        <v>1028</v>
      </c>
      <c r="AR939">
        <v>9.4182822814730199E-2</v>
      </c>
      <c r="AS939">
        <v>6.3688336699237499E-2</v>
      </c>
      <c r="AT939">
        <v>-2.6629509724443799E-2</v>
      </c>
      <c r="AU939">
        <v>0.22354582415209701</v>
      </c>
      <c r="AV939">
        <v>1000</v>
      </c>
      <c r="AW939">
        <v>0.14799999999999999</v>
      </c>
      <c r="AX939">
        <v>-1.60584823628073E-2</v>
      </c>
      <c r="AY939">
        <v>1.17343636470916E-2</v>
      </c>
      <c r="AZ939">
        <v>-3.9450855256291099E-2</v>
      </c>
      <c r="BA939">
        <v>6.5620489476714301E-3</v>
      </c>
      <c r="BB939">
        <v>999.99999999999898</v>
      </c>
      <c r="BC939">
        <v>0.16800000000000001</v>
      </c>
    </row>
    <row r="940" spans="1:55" x14ac:dyDescent="0.25">
      <c r="A940">
        <v>21</v>
      </c>
      <c r="B940" t="s">
        <v>410</v>
      </c>
      <c r="C940">
        <v>2016</v>
      </c>
      <c r="D940" t="s">
        <v>411</v>
      </c>
      <c r="E940" s="3" t="s">
        <v>407</v>
      </c>
      <c r="F940" s="3" t="s">
        <v>406</v>
      </c>
      <c r="G940" s="1" t="s">
        <v>162</v>
      </c>
      <c r="H940" t="s">
        <v>24</v>
      </c>
      <c r="I940" t="s">
        <v>26</v>
      </c>
      <c r="J940" t="s">
        <v>22</v>
      </c>
      <c r="K940" t="s">
        <v>409</v>
      </c>
      <c r="L940" t="s">
        <v>29</v>
      </c>
      <c r="M940" t="s">
        <v>564</v>
      </c>
      <c r="N940" t="s">
        <v>561</v>
      </c>
      <c r="P940" t="s">
        <v>151</v>
      </c>
      <c r="Q940" t="s">
        <v>413</v>
      </c>
      <c r="R940" t="s">
        <v>415</v>
      </c>
      <c r="S940" t="s">
        <v>548</v>
      </c>
      <c r="T940" t="s">
        <v>422</v>
      </c>
      <c r="U940" t="s">
        <v>428</v>
      </c>
      <c r="V940" t="s">
        <v>13</v>
      </c>
      <c r="Y940" t="s">
        <v>502</v>
      </c>
      <c r="Z940">
        <v>1</v>
      </c>
      <c r="AA940" t="s">
        <v>429</v>
      </c>
      <c r="AB940">
        <v>0</v>
      </c>
      <c r="AC940" t="s">
        <v>136</v>
      </c>
      <c r="AD940" t="s">
        <v>345</v>
      </c>
      <c r="AE940" t="s">
        <v>345</v>
      </c>
      <c r="AF940" t="str">
        <f t="shared" si="169"/>
        <v>negative directional</v>
      </c>
      <c r="AG940" t="str">
        <f t="shared" si="149"/>
        <v>negative directional</v>
      </c>
      <c r="AH940">
        <f t="shared" ref="AH940" si="188">IF(AF940="NA","NA",IF(AF940="MISSING DATA","NA",IF(OR(AF940="positive directional",AF940="negative directional"),AR940,2*AX940)))</f>
        <v>-9.1486197863587707E-2</v>
      </c>
      <c r="AI940">
        <f t="shared" si="185"/>
        <v>4.0978406474604101E-2</v>
      </c>
      <c r="AJ940">
        <f t="shared" ref="AJ940" si="189">IF(AW940&lt;0.05,1,0)</f>
        <v>1</v>
      </c>
      <c r="AK940">
        <f t="shared" ref="AK940" si="190">IF(BC940&lt;0.05,1,0)</f>
        <v>0</v>
      </c>
      <c r="AL940">
        <f t="shared" si="186"/>
        <v>0</v>
      </c>
      <c r="AM940">
        <f t="shared" si="187"/>
        <v>0.66100000000000003</v>
      </c>
      <c r="AN940">
        <v>1.0430043564429301</v>
      </c>
      <c r="AO940">
        <v>282.830547398992</v>
      </c>
      <c r="AP940">
        <v>0.33900000000000002</v>
      </c>
      <c r="AQ940">
        <v>563</v>
      </c>
      <c r="AR940">
        <v>-9.1486197863587707E-2</v>
      </c>
      <c r="AS940">
        <v>4.0978406474604101E-2</v>
      </c>
      <c r="AT940">
        <v>-0.175358858599793</v>
      </c>
      <c r="AU940">
        <v>-1.94854703659075E-2</v>
      </c>
      <c r="AV940">
        <v>879.06383492766304</v>
      </c>
      <c r="AW940">
        <v>0.03</v>
      </c>
      <c r="AX940">
        <v>2.5521539922593198E-4</v>
      </c>
      <c r="AY940">
        <v>1.50477830719901E-2</v>
      </c>
      <c r="AZ940">
        <v>-2.81619543093257E-2</v>
      </c>
      <c r="BA940">
        <v>2.8862936211226001E-2</v>
      </c>
      <c r="BB940">
        <v>1000</v>
      </c>
      <c r="BC940">
        <v>0.99199999999999999</v>
      </c>
    </row>
    <row r="941" spans="1:55" x14ac:dyDescent="0.25">
      <c r="A941">
        <v>21</v>
      </c>
      <c r="B941" t="s">
        <v>410</v>
      </c>
      <c r="C941">
        <v>2016</v>
      </c>
      <c r="D941" t="s">
        <v>411</v>
      </c>
      <c r="E941" s="3" t="s">
        <v>407</v>
      </c>
      <c r="F941" s="3" t="s">
        <v>406</v>
      </c>
      <c r="G941" s="1" t="s">
        <v>162</v>
      </c>
      <c r="H941" t="s">
        <v>24</v>
      </c>
      <c r="I941" t="s">
        <v>26</v>
      </c>
      <c r="J941" t="s">
        <v>22</v>
      </c>
      <c r="K941" t="s">
        <v>409</v>
      </c>
      <c r="L941" t="s">
        <v>29</v>
      </c>
      <c r="M941" t="s">
        <v>564</v>
      </c>
      <c r="N941" t="s">
        <v>561</v>
      </c>
      <c r="P941" t="s">
        <v>151</v>
      </c>
      <c r="Q941" t="s">
        <v>413</v>
      </c>
      <c r="R941" t="s">
        <v>415</v>
      </c>
      <c r="S941" t="s">
        <v>548</v>
      </c>
      <c r="T941" t="s">
        <v>565</v>
      </c>
      <c r="U941" t="s">
        <v>566</v>
      </c>
      <c r="V941" t="s">
        <v>13</v>
      </c>
      <c r="Y941" t="s">
        <v>502</v>
      </c>
      <c r="Z941">
        <v>2</v>
      </c>
      <c r="AA941" t="s">
        <v>429</v>
      </c>
      <c r="AB941">
        <v>0</v>
      </c>
      <c r="AC941" t="s">
        <v>136</v>
      </c>
      <c r="AD941" t="s">
        <v>345</v>
      </c>
      <c r="AE941" t="s">
        <v>344</v>
      </c>
      <c r="AF941" t="str">
        <f t="shared" si="169"/>
        <v>negative directional</v>
      </c>
      <c r="AG941" t="str">
        <f t="shared" si="149"/>
        <v>negative directional</v>
      </c>
      <c r="AH941">
        <f t="shared" ref="AH941" si="191">IF(AF941="NA","NA",IF(AF941="MISSING DATA","NA",IF(OR(AF941="positive directional",AF941="negative directional"),AR941,2*AX941)))</f>
        <v>-9.1215450171523299E-2</v>
      </c>
      <c r="AI941">
        <f t="shared" ref="AI941" si="192">IF(AF941="NA","NA",IF(AF941="MISSING DATA","NA",IF(OR(AF941="positive directional",AF941="negative directional"),AS941,2*AY941)))</f>
        <v>4.01263597099085E-2</v>
      </c>
      <c r="AJ941">
        <f t="shared" ref="AJ941" si="193">IF(AW941&lt;0.05,1,0)</f>
        <v>1</v>
      </c>
      <c r="AK941">
        <f t="shared" ref="AK941" si="194">IF(BC941&lt;0.05,1,0)</f>
        <v>0</v>
      </c>
      <c r="AL941">
        <f t="shared" ref="AL941" si="195">IF(AM941="NA","NA",IF(AM941&lt;0.05,1,0))</f>
        <v>0</v>
      </c>
      <c r="AM941">
        <f t="shared" ref="AM941" si="196">IF(AP941="NA","NA",1-AP941)</f>
        <v>0.67500000000000004</v>
      </c>
      <c r="AN941">
        <v>0.15218148644524901</v>
      </c>
      <c r="AO941">
        <v>208.62164115329</v>
      </c>
      <c r="AP941">
        <v>0.32500000000000001</v>
      </c>
      <c r="AQ941">
        <v>563</v>
      </c>
      <c r="AR941">
        <v>-9.1215450171523299E-2</v>
      </c>
      <c r="AS941">
        <v>4.01263597099085E-2</v>
      </c>
      <c r="AT941">
        <v>-0.163824956835015</v>
      </c>
      <c r="AU941">
        <v>-1.32610109285451E-2</v>
      </c>
      <c r="AV941">
        <v>1000</v>
      </c>
      <c r="AW941">
        <v>2.1999999999999999E-2</v>
      </c>
      <c r="AX941">
        <v>-3.2631108292602599E-4</v>
      </c>
      <c r="AY941">
        <v>1.4567412930648499E-2</v>
      </c>
      <c r="AZ941">
        <v>-2.8955753892660099E-2</v>
      </c>
      <c r="BA941">
        <v>2.67924169456819E-2</v>
      </c>
      <c r="BB941">
        <v>999.99999999999898</v>
      </c>
      <c r="BC941">
        <v>0.98399999999999999</v>
      </c>
    </row>
    <row r="942" spans="1:55" x14ac:dyDescent="0.25">
      <c r="A942">
        <v>22</v>
      </c>
      <c r="B942" t="s">
        <v>435</v>
      </c>
      <c r="C942">
        <v>2015</v>
      </c>
      <c r="D942" t="s">
        <v>436</v>
      </c>
      <c r="E942" s="3" t="s">
        <v>434</v>
      </c>
      <c r="F942" s="3" t="s">
        <v>433</v>
      </c>
      <c r="G942" s="1" t="s">
        <v>162</v>
      </c>
      <c r="H942" t="s">
        <v>24</v>
      </c>
      <c r="I942" t="s">
        <v>26</v>
      </c>
      <c r="J942" t="s">
        <v>32</v>
      </c>
      <c r="K942" t="s">
        <v>432</v>
      </c>
      <c r="L942" t="s">
        <v>29</v>
      </c>
      <c r="M942" t="s">
        <v>454</v>
      </c>
      <c r="N942" t="s">
        <v>161</v>
      </c>
      <c r="P942" t="s">
        <v>151</v>
      </c>
      <c r="Q942" t="s">
        <v>74</v>
      </c>
      <c r="R942" t="s">
        <v>445</v>
      </c>
      <c r="S942" t="s">
        <v>548</v>
      </c>
      <c r="T942" t="s">
        <v>39</v>
      </c>
      <c r="U942" t="s">
        <v>450</v>
      </c>
      <c r="V942" t="s">
        <v>11</v>
      </c>
      <c r="AA942" t="s">
        <v>442</v>
      </c>
      <c r="AB942">
        <v>0</v>
      </c>
      <c r="AC942" t="s">
        <v>136</v>
      </c>
      <c r="AD942" t="s">
        <v>345</v>
      </c>
      <c r="AE942" t="s">
        <v>343</v>
      </c>
      <c r="AF942" t="str">
        <f t="shared" si="169"/>
        <v>positive directional</v>
      </c>
      <c r="AG942" t="str">
        <f t="shared" si="149"/>
        <v>positive directional</v>
      </c>
      <c r="AH942">
        <f t="shared" si="170"/>
        <v>0.136754188322777</v>
      </c>
      <c r="AI942">
        <f t="shared" si="147"/>
        <v>5.8602975220178301E-2</v>
      </c>
      <c r="AJ942">
        <f t="shared" si="171"/>
        <v>1</v>
      </c>
      <c r="AK942">
        <f t="shared" si="172"/>
        <v>0</v>
      </c>
      <c r="AL942">
        <f t="shared" si="148"/>
        <v>0</v>
      </c>
      <c r="AM942">
        <f t="shared" si="150"/>
        <v>0.17700000000000005</v>
      </c>
      <c r="AN942">
        <v>-1.0535845007198501</v>
      </c>
      <c r="AO942">
        <v>24.5535899658509</v>
      </c>
      <c r="AP942">
        <v>0.82299999999999995</v>
      </c>
      <c r="AQ942">
        <v>465</v>
      </c>
      <c r="AR942">
        <v>0.136754188322777</v>
      </c>
      <c r="AS942">
        <v>5.8602975220178301E-2</v>
      </c>
      <c r="AT942">
        <v>2.4914397094107699E-2</v>
      </c>
      <c r="AU942">
        <v>0.24983437091577801</v>
      </c>
      <c r="AV942">
        <v>1000</v>
      </c>
      <c r="AW942">
        <v>2.1999999999999999E-2</v>
      </c>
      <c r="AX942">
        <v>5.7989366264982002E-2</v>
      </c>
      <c r="AY942">
        <v>3.6852542616515001E-2</v>
      </c>
      <c r="AZ942">
        <v>-1.9324105249324899E-2</v>
      </c>
      <c r="BA942">
        <v>0.124493295064894</v>
      </c>
      <c r="BB942">
        <v>1286.2363989253699</v>
      </c>
      <c r="BC942">
        <v>0.112</v>
      </c>
    </row>
    <row r="943" spans="1:55" x14ac:dyDescent="0.25">
      <c r="A943">
        <v>22</v>
      </c>
      <c r="B943" t="s">
        <v>435</v>
      </c>
      <c r="C943">
        <v>2015</v>
      </c>
      <c r="D943" t="s">
        <v>436</v>
      </c>
      <c r="E943" s="3" t="s">
        <v>434</v>
      </c>
      <c r="F943" s="3" t="s">
        <v>433</v>
      </c>
      <c r="G943" s="1" t="s">
        <v>162</v>
      </c>
      <c r="H943" t="s">
        <v>24</v>
      </c>
      <c r="I943" t="s">
        <v>26</v>
      </c>
      <c r="J943" t="s">
        <v>32</v>
      </c>
      <c r="K943" t="s">
        <v>432</v>
      </c>
      <c r="L943" t="s">
        <v>29</v>
      </c>
      <c r="M943" t="s">
        <v>454</v>
      </c>
      <c r="N943" t="s">
        <v>161</v>
      </c>
      <c r="P943" t="s">
        <v>151</v>
      </c>
      <c r="Q943" t="s">
        <v>74</v>
      </c>
      <c r="R943" t="s">
        <v>445</v>
      </c>
      <c r="S943" t="s">
        <v>548</v>
      </c>
      <c r="T943" t="s">
        <v>437</v>
      </c>
      <c r="U943" t="s">
        <v>446</v>
      </c>
      <c r="V943" t="s">
        <v>11</v>
      </c>
      <c r="AA943" t="s">
        <v>439</v>
      </c>
      <c r="AB943">
        <v>0</v>
      </c>
      <c r="AC943" t="s">
        <v>136</v>
      </c>
      <c r="AD943" t="s">
        <v>345</v>
      </c>
      <c r="AF943" t="str">
        <f t="shared" si="169"/>
        <v>NA</v>
      </c>
      <c r="AG943" t="str">
        <f t="shared" si="149"/>
        <v>NA</v>
      </c>
      <c r="AH943" t="str">
        <f t="shared" si="170"/>
        <v>NA</v>
      </c>
      <c r="AI943" t="str">
        <f t="shared" si="147"/>
        <v>NA</v>
      </c>
      <c r="AJ943">
        <f t="shared" si="171"/>
        <v>0</v>
      </c>
      <c r="AK943">
        <f t="shared" si="172"/>
        <v>0</v>
      </c>
      <c r="AL943">
        <f t="shared" si="148"/>
        <v>0</v>
      </c>
      <c r="AM943">
        <f t="shared" si="150"/>
        <v>0.25800000000000001</v>
      </c>
      <c r="AN943">
        <v>0.73098342096148705</v>
      </c>
      <c r="AO943">
        <v>22.9490942368307</v>
      </c>
      <c r="AP943">
        <v>0.74199999999999999</v>
      </c>
      <c r="AQ943">
        <v>465</v>
      </c>
      <c r="AR943">
        <v>-7.5932983957477995E-2</v>
      </c>
      <c r="AS943">
        <v>9.0645511184793207E-2</v>
      </c>
      <c r="AT943">
        <v>-0.246156304611759</v>
      </c>
      <c r="AU943">
        <v>9.8340043230564306E-2</v>
      </c>
      <c r="AV943">
        <v>901.05757246195503</v>
      </c>
      <c r="AW943">
        <v>0.41399999999999998</v>
      </c>
      <c r="AX943">
        <v>1.740535335829E-2</v>
      </c>
      <c r="AY943">
        <v>3.7462560074789403E-2</v>
      </c>
      <c r="AZ943">
        <v>-5.8063556367414997E-2</v>
      </c>
      <c r="BA943">
        <v>8.8572165092045907E-2</v>
      </c>
      <c r="BB943">
        <v>999.99999999999898</v>
      </c>
      <c r="BC943">
        <v>0.65</v>
      </c>
    </row>
    <row r="944" spans="1:55" x14ac:dyDescent="0.25">
      <c r="A944">
        <v>22</v>
      </c>
      <c r="B944" t="s">
        <v>435</v>
      </c>
      <c r="C944">
        <v>2015</v>
      </c>
      <c r="D944" t="s">
        <v>436</v>
      </c>
      <c r="E944" s="3" t="s">
        <v>434</v>
      </c>
      <c r="F944" s="3" t="s">
        <v>433</v>
      </c>
      <c r="G944" s="1" t="s">
        <v>162</v>
      </c>
      <c r="H944" t="s">
        <v>24</v>
      </c>
      <c r="I944" t="s">
        <v>26</v>
      </c>
      <c r="J944" t="s">
        <v>32</v>
      </c>
      <c r="K944" t="s">
        <v>432</v>
      </c>
      <c r="L944" t="s">
        <v>29</v>
      </c>
      <c r="M944" t="s">
        <v>454</v>
      </c>
      <c r="N944" t="s">
        <v>161</v>
      </c>
      <c r="P944" t="s">
        <v>151</v>
      </c>
      <c r="Q944" t="s">
        <v>74</v>
      </c>
      <c r="R944" t="s">
        <v>445</v>
      </c>
      <c r="S944" t="s">
        <v>548</v>
      </c>
      <c r="T944" t="s">
        <v>399</v>
      </c>
      <c r="U944" t="s">
        <v>447</v>
      </c>
      <c r="V944" t="s">
        <v>11</v>
      </c>
      <c r="AA944" t="s">
        <v>439</v>
      </c>
      <c r="AB944">
        <v>0</v>
      </c>
      <c r="AC944" t="s">
        <v>136</v>
      </c>
      <c r="AD944" t="s">
        <v>345</v>
      </c>
      <c r="AF944" t="str">
        <f t="shared" si="169"/>
        <v>positive directional</v>
      </c>
      <c r="AG944" t="str">
        <f t="shared" si="149"/>
        <v>positive directional</v>
      </c>
      <c r="AH944">
        <f t="shared" si="170"/>
        <v>0.28564279975644102</v>
      </c>
      <c r="AI944">
        <f t="shared" si="147"/>
        <v>9.0619443752835302E-2</v>
      </c>
      <c r="AJ944">
        <f t="shared" si="171"/>
        <v>1</v>
      </c>
      <c r="AK944">
        <f t="shared" si="172"/>
        <v>0</v>
      </c>
      <c r="AL944">
        <f t="shared" si="148"/>
        <v>0</v>
      </c>
      <c r="AM944">
        <f t="shared" si="150"/>
        <v>0.753</v>
      </c>
      <c r="AN944">
        <v>3.4395192132518502</v>
      </c>
      <c r="AO944">
        <v>181.86132173475201</v>
      </c>
      <c r="AP944">
        <v>0.247</v>
      </c>
      <c r="AQ944">
        <v>465</v>
      </c>
      <c r="AR944">
        <v>0.28564279975644102</v>
      </c>
      <c r="AS944">
        <v>9.0619443752835302E-2</v>
      </c>
      <c r="AT944">
        <v>0.104657032999967</v>
      </c>
      <c r="AU944">
        <v>0.45925880124923402</v>
      </c>
      <c r="AV944">
        <v>1000</v>
      </c>
      <c r="AW944">
        <v>2E-3</v>
      </c>
      <c r="AX944">
        <v>-2.4313892143998601E-2</v>
      </c>
      <c r="AY944">
        <v>3.26420857766666E-2</v>
      </c>
      <c r="AZ944">
        <v>-8.6710091120039606E-2</v>
      </c>
      <c r="BA944">
        <v>3.8778556147008203E-2</v>
      </c>
      <c r="BB944">
        <v>1000</v>
      </c>
      <c r="BC944">
        <v>0.45800000000000002</v>
      </c>
    </row>
    <row r="945" spans="1:55" x14ac:dyDescent="0.25">
      <c r="A945">
        <v>22</v>
      </c>
      <c r="B945" t="s">
        <v>435</v>
      </c>
      <c r="C945">
        <v>2015</v>
      </c>
      <c r="D945" t="s">
        <v>436</v>
      </c>
      <c r="E945" s="3" t="s">
        <v>434</v>
      </c>
      <c r="F945" s="3" t="s">
        <v>433</v>
      </c>
      <c r="G945" s="1" t="s">
        <v>162</v>
      </c>
      <c r="H945" t="s">
        <v>24</v>
      </c>
      <c r="I945" t="s">
        <v>26</v>
      </c>
      <c r="J945" t="s">
        <v>32</v>
      </c>
      <c r="K945" t="s">
        <v>432</v>
      </c>
      <c r="L945" t="s">
        <v>29</v>
      </c>
      <c r="M945" t="s">
        <v>454</v>
      </c>
      <c r="N945" t="s">
        <v>161</v>
      </c>
      <c r="P945" t="s">
        <v>151</v>
      </c>
      <c r="Q945" t="s">
        <v>74</v>
      </c>
      <c r="R945" t="s">
        <v>445</v>
      </c>
      <c r="S945" t="s">
        <v>548</v>
      </c>
      <c r="T945" t="s">
        <v>116</v>
      </c>
      <c r="U945" t="s">
        <v>448</v>
      </c>
      <c r="V945" t="s">
        <v>11</v>
      </c>
      <c r="AA945" t="s">
        <v>440</v>
      </c>
      <c r="AB945">
        <v>0</v>
      </c>
      <c r="AC945" t="s">
        <v>136</v>
      </c>
      <c r="AD945" t="s">
        <v>345</v>
      </c>
      <c r="AE945" t="s">
        <v>345</v>
      </c>
      <c r="AF945" t="str">
        <f t="shared" si="169"/>
        <v>disruptive</v>
      </c>
      <c r="AG945" t="str">
        <f t="shared" si="149"/>
        <v>NA</v>
      </c>
      <c r="AH945">
        <f t="shared" si="170"/>
        <v>0.17605545145557699</v>
      </c>
      <c r="AI945">
        <f t="shared" si="147"/>
        <v>7.7784391709980402E-2</v>
      </c>
      <c r="AJ945">
        <f t="shared" si="171"/>
        <v>0</v>
      </c>
      <c r="AK945">
        <f t="shared" si="172"/>
        <v>1</v>
      </c>
      <c r="AL945">
        <f t="shared" si="148"/>
        <v>1</v>
      </c>
      <c r="AM945">
        <f t="shared" si="150"/>
        <v>1.2000000000000011E-2</v>
      </c>
      <c r="AN945">
        <v>-0.53106031244841501</v>
      </c>
      <c r="AO945">
        <v>1.0079940983186599</v>
      </c>
      <c r="AP945">
        <v>0.98799999999999999</v>
      </c>
      <c r="AQ945">
        <v>465</v>
      </c>
      <c r="AR945">
        <v>9.4133201276960204E-2</v>
      </c>
      <c r="AS945">
        <v>7.3591715179094297E-2</v>
      </c>
      <c r="AT945">
        <v>-4.9713557964423699E-2</v>
      </c>
      <c r="AU945">
        <v>0.23700231676775699</v>
      </c>
      <c r="AV945">
        <v>999.99999999999898</v>
      </c>
      <c r="AW945">
        <v>0.192</v>
      </c>
      <c r="AX945">
        <v>8.8027725727788497E-2</v>
      </c>
      <c r="AY945">
        <v>3.8892195854990201E-2</v>
      </c>
      <c r="AZ945">
        <v>1.3972904460388199E-2</v>
      </c>
      <c r="BA945">
        <v>0.16339587571565101</v>
      </c>
      <c r="BB945">
        <v>999.99999999999795</v>
      </c>
      <c r="BC945">
        <v>0.03</v>
      </c>
    </row>
    <row r="946" spans="1:55" x14ac:dyDescent="0.25">
      <c r="A946">
        <v>22</v>
      </c>
      <c r="B946" t="s">
        <v>435</v>
      </c>
      <c r="C946">
        <v>2015</v>
      </c>
      <c r="D946" t="s">
        <v>436</v>
      </c>
      <c r="E946" s="3" t="s">
        <v>434</v>
      </c>
      <c r="F946" s="3" t="s">
        <v>433</v>
      </c>
      <c r="G946" s="1" t="s">
        <v>162</v>
      </c>
      <c r="H946" t="s">
        <v>24</v>
      </c>
      <c r="I946" t="s">
        <v>26</v>
      </c>
      <c r="J946" t="s">
        <v>32</v>
      </c>
      <c r="K946" t="s">
        <v>432</v>
      </c>
      <c r="L946" t="s">
        <v>29</v>
      </c>
      <c r="M946" t="s">
        <v>454</v>
      </c>
      <c r="N946" t="s">
        <v>161</v>
      </c>
      <c r="P946" t="s">
        <v>151</v>
      </c>
      <c r="Q946" t="s">
        <v>74</v>
      </c>
      <c r="R946" t="s">
        <v>445</v>
      </c>
      <c r="S946" t="s">
        <v>548</v>
      </c>
      <c r="T946" t="s">
        <v>366</v>
      </c>
      <c r="U946" t="s">
        <v>449</v>
      </c>
      <c r="V946" t="s">
        <v>11</v>
      </c>
      <c r="AA946" t="s">
        <v>441</v>
      </c>
      <c r="AB946">
        <v>0</v>
      </c>
      <c r="AC946" t="s">
        <v>136</v>
      </c>
      <c r="AD946" t="s">
        <v>345</v>
      </c>
      <c r="AE946" t="s">
        <v>345</v>
      </c>
      <c r="AF946" t="str">
        <f t="shared" si="169"/>
        <v>NA</v>
      </c>
      <c r="AG946" t="str">
        <f t="shared" si="149"/>
        <v>NA</v>
      </c>
      <c r="AH946" t="str">
        <f t="shared" si="170"/>
        <v>NA</v>
      </c>
      <c r="AI946" t="str">
        <f t="shared" si="147"/>
        <v>NA</v>
      </c>
      <c r="AJ946">
        <f t="shared" si="171"/>
        <v>0</v>
      </c>
      <c r="AK946">
        <f t="shared" si="172"/>
        <v>0</v>
      </c>
      <c r="AL946">
        <f t="shared" si="148"/>
        <v>0</v>
      </c>
      <c r="AM946">
        <f t="shared" si="150"/>
        <v>9.8999999999999977E-2</v>
      </c>
      <c r="AN946">
        <v>0.33999140555048102</v>
      </c>
      <c r="AO946">
        <v>13.9780398168333</v>
      </c>
      <c r="AP946">
        <v>0.90100000000000002</v>
      </c>
      <c r="AQ946">
        <v>465</v>
      </c>
      <c r="AR946">
        <v>-2.1810064141543201E-2</v>
      </c>
      <c r="AS946">
        <v>5.9519128286187203E-2</v>
      </c>
      <c r="AT946">
        <v>-0.133566936579882</v>
      </c>
      <c r="AU946">
        <v>9.3485091354523306E-2</v>
      </c>
      <c r="AV946">
        <v>1000</v>
      </c>
      <c r="AW946">
        <v>0.72799999999999998</v>
      </c>
      <c r="AX946">
        <v>3.3274231173964601E-2</v>
      </c>
      <c r="AY946">
        <v>3.5323913150420203E-2</v>
      </c>
      <c r="AZ946">
        <v>-3.0409211416554199E-2</v>
      </c>
      <c r="BA946">
        <v>0.103311282218783</v>
      </c>
      <c r="BB946">
        <v>1000</v>
      </c>
      <c r="BC946">
        <v>0.36399999999999999</v>
      </c>
    </row>
    <row r="947" spans="1:55" x14ac:dyDescent="0.25">
      <c r="A947">
        <v>22</v>
      </c>
      <c r="B947" t="s">
        <v>435</v>
      </c>
      <c r="C947">
        <v>2015</v>
      </c>
      <c r="D947" t="s">
        <v>436</v>
      </c>
      <c r="E947" s="3" t="s">
        <v>434</v>
      </c>
      <c r="F947" s="3" t="s">
        <v>433</v>
      </c>
      <c r="G947" s="1" t="s">
        <v>162</v>
      </c>
      <c r="H947" t="s">
        <v>24</v>
      </c>
      <c r="I947" t="s">
        <v>26</v>
      </c>
      <c r="J947" t="s">
        <v>32</v>
      </c>
      <c r="K947" t="s">
        <v>432</v>
      </c>
      <c r="L947" t="s">
        <v>29</v>
      </c>
      <c r="M947" t="s">
        <v>454</v>
      </c>
      <c r="N947" t="s">
        <v>161</v>
      </c>
      <c r="P947" t="s">
        <v>152</v>
      </c>
      <c r="Q947" t="s">
        <v>438</v>
      </c>
      <c r="R947" t="s">
        <v>451</v>
      </c>
      <c r="S947" t="s">
        <v>549</v>
      </c>
      <c r="T947" t="s">
        <v>39</v>
      </c>
      <c r="U947" t="s">
        <v>450</v>
      </c>
      <c r="V947" t="s">
        <v>11</v>
      </c>
      <c r="AA947" t="s">
        <v>584</v>
      </c>
      <c r="AB947" t="s">
        <v>345</v>
      </c>
      <c r="AC947" t="s">
        <v>136</v>
      </c>
      <c r="AD947" t="s">
        <v>345</v>
      </c>
      <c r="AE947" t="s">
        <v>343</v>
      </c>
      <c r="AF947" t="str">
        <f t="shared" si="169"/>
        <v>negative directional</v>
      </c>
      <c r="AG947" t="str">
        <f t="shared" si="149"/>
        <v>negative directional</v>
      </c>
      <c r="AH947">
        <f t="shared" si="170"/>
        <v>-0.17026966965630899</v>
      </c>
      <c r="AI947">
        <f t="shared" si="147"/>
        <v>3.5569321718074198E-2</v>
      </c>
      <c r="AJ947">
        <f t="shared" si="171"/>
        <v>1</v>
      </c>
      <c r="AK947">
        <f t="shared" si="172"/>
        <v>0</v>
      </c>
      <c r="AL947">
        <f t="shared" si="148"/>
        <v>0</v>
      </c>
      <c r="AM947">
        <f t="shared" si="150"/>
        <v>0.81299999999999994</v>
      </c>
      <c r="AN947">
        <v>-1.6066125158678299</v>
      </c>
      <c r="AO947">
        <v>129.77211707392701</v>
      </c>
      <c r="AP947">
        <v>0.187</v>
      </c>
      <c r="AQ947">
        <v>700</v>
      </c>
      <c r="AR947">
        <v>-0.17026966965630899</v>
      </c>
      <c r="AS947">
        <v>3.5569321718074198E-2</v>
      </c>
      <c r="AT947">
        <v>-0.23923134448705199</v>
      </c>
      <c r="AU947">
        <v>-0.10316583349049301</v>
      </c>
      <c r="AV947">
        <v>1000</v>
      </c>
      <c r="AW947">
        <v>1E-3</v>
      </c>
      <c r="AX947">
        <v>-7.5023394137463102E-4</v>
      </c>
      <c r="AY947">
        <v>2.0802915566729498E-2</v>
      </c>
      <c r="AZ947">
        <v>-4.0489103601430501E-2</v>
      </c>
      <c r="BA947">
        <v>3.8836391235236099E-2</v>
      </c>
      <c r="BB947">
        <v>1000</v>
      </c>
      <c r="BC947">
        <v>0.95799999999999996</v>
      </c>
    </row>
    <row r="948" spans="1:55" x14ac:dyDescent="0.25">
      <c r="A948">
        <v>22</v>
      </c>
      <c r="B948" t="s">
        <v>435</v>
      </c>
      <c r="C948">
        <v>2015</v>
      </c>
      <c r="D948" t="s">
        <v>436</v>
      </c>
      <c r="E948" s="3" t="s">
        <v>434</v>
      </c>
      <c r="F948" s="3" t="s">
        <v>433</v>
      </c>
      <c r="G948" s="1" t="s">
        <v>162</v>
      </c>
      <c r="H948" t="s">
        <v>24</v>
      </c>
      <c r="I948" t="s">
        <v>26</v>
      </c>
      <c r="J948" t="s">
        <v>32</v>
      </c>
      <c r="K948" t="s">
        <v>432</v>
      </c>
      <c r="L948" t="s">
        <v>29</v>
      </c>
      <c r="M948" t="s">
        <v>454</v>
      </c>
      <c r="N948" t="s">
        <v>161</v>
      </c>
      <c r="P948" t="s">
        <v>152</v>
      </c>
      <c r="Q948" t="s">
        <v>438</v>
      </c>
      <c r="R948" t="s">
        <v>451</v>
      </c>
      <c r="S948" t="s">
        <v>549</v>
      </c>
      <c r="T948" t="s">
        <v>437</v>
      </c>
      <c r="U948" t="s">
        <v>446</v>
      </c>
      <c r="V948" t="s">
        <v>11</v>
      </c>
      <c r="AA948" t="s">
        <v>585</v>
      </c>
      <c r="AB948" t="s">
        <v>345</v>
      </c>
      <c r="AC948" t="s">
        <v>136</v>
      </c>
      <c r="AD948" t="s">
        <v>345</v>
      </c>
      <c r="AF948" t="str">
        <f t="shared" si="169"/>
        <v>NA</v>
      </c>
      <c r="AG948" t="str">
        <f t="shared" si="149"/>
        <v>NA</v>
      </c>
      <c r="AH948" t="str">
        <f t="shared" si="170"/>
        <v>NA</v>
      </c>
      <c r="AI948" t="str">
        <f t="shared" si="147"/>
        <v>NA</v>
      </c>
      <c r="AJ948">
        <f t="shared" si="171"/>
        <v>0</v>
      </c>
      <c r="AK948">
        <f t="shared" si="172"/>
        <v>0</v>
      </c>
      <c r="AL948">
        <f t="shared" si="148"/>
        <v>0</v>
      </c>
      <c r="AM948">
        <f t="shared" si="150"/>
        <v>0.31000000000000005</v>
      </c>
      <c r="AN948">
        <v>0.92054104799974501</v>
      </c>
      <c r="AO948">
        <v>82.395459494176606</v>
      </c>
      <c r="AP948">
        <v>0.69</v>
      </c>
      <c r="AQ948">
        <v>700</v>
      </c>
      <c r="AR948">
        <v>5.6951254379948801E-2</v>
      </c>
      <c r="AS948">
        <v>5.0060872859428597E-2</v>
      </c>
      <c r="AT948">
        <v>-5.0944218775839503E-2</v>
      </c>
      <c r="AU948">
        <v>0.14584958280102001</v>
      </c>
      <c r="AV948">
        <v>1000</v>
      </c>
      <c r="AW948">
        <v>0.252</v>
      </c>
      <c r="AX948">
        <v>-1.24048134451784E-2</v>
      </c>
      <c r="AY948">
        <v>2.01672318267954E-2</v>
      </c>
      <c r="AZ948">
        <v>-5.4545782099012299E-2</v>
      </c>
      <c r="BA948">
        <v>2.3089699883712501E-2</v>
      </c>
      <c r="BB948">
        <v>1000</v>
      </c>
      <c r="BC948">
        <v>0.56200000000000006</v>
      </c>
    </row>
    <row r="949" spans="1:55" x14ac:dyDescent="0.25">
      <c r="A949">
        <v>22</v>
      </c>
      <c r="B949" t="s">
        <v>435</v>
      </c>
      <c r="C949">
        <v>2015</v>
      </c>
      <c r="D949" t="s">
        <v>436</v>
      </c>
      <c r="E949" s="3" t="s">
        <v>434</v>
      </c>
      <c r="F949" s="3" t="s">
        <v>433</v>
      </c>
      <c r="G949" s="1" t="s">
        <v>162</v>
      </c>
      <c r="H949" t="s">
        <v>24</v>
      </c>
      <c r="I949" t="s">
        <v>26</v>
      </c>
      <c r="J949" t="s">
        <v>32</v>
      </c>
      <c r="K949" t="s">
        <v>432</v>
      </c>
      <c r="L949" t="s">
        <v>29</v>
      </c>
      <c r="M949" t="s">
        <v>454</v>
      </c>
      <c r="N949" t="s">
        <v>161</v>
      </c>
      <c r="P949" t="s">
        <v>152</v>
      </c>
      <c r="Q949" t="s">
        <v>438</v>
      </c>
      <c r="R949" t="s">
        <v>451</v>
      </c>
      <c r="S949" t="s">
        <v>549</v>
      </c>
      <c r="T949" t="s">
        <v>399</v>
      </c>
      <c r="U949" t="s">
        <v>447</v>
      </c>
      <c r="V949" t="s">
        <v>11</v>
      </c>
      <c r="AA949" t="s">
        <v>585</v>
      </c>
      <c r="AB949" t="s">
        <v>345</v>
      </c>
      <c r="AC949" t="s">
        <v>136</v>
      </c>
      <c r="AD949" t="s">
        <v>345</v>
      </c>
      <c r="AF949" t="str">
        <f t="shared" si="169"/>
        <v>NA</v>
      </c>
      <c r="AG949" t="str">
        <f t="shared" si="149"/>
        <v>NA</v>
      </c>
      <c r="AH949" t="str">
        <f t="shared" si="170"/>
        <v>NA</v>
      </c>
      <c r="AI949" t="str">
        <f t="shared" si="147"/>
        <v>NA</v>
      </c>
      <c r="AJ949">
        <f t="shared" si="171"/>
        <v>0</v>
      </c>
      <c r="AK949">
        <f t="shared" si="172"/>
        <v>0</v>
      </c>
      <c r="AL949">
        <f t="shared" si="148"/>
        <v>0</v>
      </c>
      <c r="AM949">
        <f t="shared" si="150"/>
        <v>0.46699999999999997</v>
      </c>
      <c r="AN949">
        <v>-0.37526831830843399</v>
      </c>
      <c r="AO949">
        <v>289.344837993959</v>
      </c>
      <c r="AP949">
        <v>0.53300000000000003</v>
      </c>
      <c r="AQ949">
        <v>700</v>
      </c>
      <c r="AR949">
        <v>7.5400453112527396E-2</v>
      </c>
      <c r="AS949">
        <v>5.0838523072142497E-2</v>
      </c>
      <c r="AT949">
        <v>-2.4996915424708301E-2</v>
      </c>
      <c r="AU949">
        <v>0.16853143475600499</v>
      </c>
      <c r="AV949">
        <v>1060.4137446976499</v>
      </c>
      <c r="AW949">
        <v>0.14199999999999999</v>
      </c>
      <c r="AX949">
        <v>4.8514666669015596E-3</v>
      </c>
      <c r="AY949">
        <v>1.9268902363356301E-2</v>
      </c>
      <c r="AZ949">
        <v>-2.9943169254693199E-2</v>
      </c>
      <c r="BA949">
        <v>4.38452466785293E-2</v>
      </c>
      <c r="BB949">
        <v>1000</v>
      </c>
      <c r="BC949">
        <v>0.79200000000000004</v>
      </c>
    </row>
    <row r="950" spans="1:55" x14ac:dyDescent="0.25">
      <c r="A950">
        <v>22</v>
      </c>
      <c r="B950" t="s">
        <v>435</v>
      </c>
      <c r="C950">
        <v>2015</v>
      </c>
      <c r="D950" t="s">
        <v>436</v>
      </c>
      <c r="E950" s="3" t="s">
        <v>434</v>
      </c>
      <c r="F950" s="3" t="s">
        <v>433</v>
      </c>
      <c r="G950" s="1" t="s">
        <v>162</v>
      </c>
      <c r="H950" t="s">
        <v>24</v>
      </c>
      <c r="I950" t="s">
        <v>26</v>
      </c>
      <c r="J950" t="s">
        <v>32</v>
      </c>
      <c r="K950" t="s">
        <v>432</v>
      </c>
      <c r="L950" t="s">
        <v>29</v>
      </c>
      <c r="M950" t="s">
        <v>454</v>
      </c>
      <c r="N950" t="s">
        <v>161</v>
      </c>
      <c r="P950" t="s">
        <v>152</v>
      </c>
      <c r="Q950" t="s">
        <v>438</v>
      </c>
      <c r="R950" t="s">
        <v>451</v>
      </c>
      <c r="S950" t="s">
        <v>549</v>
      </c>
      <c r="T950" t="s">
        <v>116</v>
      </c>
      <c r="U950" t="s">
        <v>448</v>
      </c>
      <c r="V950" t="s">
        <v>11</v>
      </c>
      <c r="AA950" t="s">
        <v>586</v>
      </c>
      <c r="AB950" t="s">
        <v>345</v>
      </c>
      <c r="AC950" t="s">
        <v>136</v>
      </c>
      <c r="AD950" t="s">
        <v>345</v>
      </c>
      <c r="AE950" t="s">
        <v>345</v>
      </c>
      <c r="AF950" t="str">
        <f t="shared" si="169"/>
        <v>positive directional</v>
      </c>
      <c r="AG950" t="str">
        <f t="shared" si="149"/>
        <v>positive directional</v>
      </c>
      <c r="AH950">
        <f t="shared" si="170"/>
        <v>0.26269076512970302</v>
      </c>
      <c r="AI950">
        <f t="shared" si="147"/>
        <v>4.2168042650097298E-2</v>
      </c>
      <c r="AJ950">
        <f t="shared" si="171"/>
        <v>1</v>
      </c>
      <c r="AK950">
        <f t="shared" si="172"/>
        <v>1</v>
      </c>
      <c r="AL950">
        <f t="shared" si="148"/>
        <v>0</v>
      </c>
      <c r="AM950">
        <f t="shared" si="150"/>
        <v>0.19399999999999995</v>
      </c>
      <c r="AN950">
        <v>-2.0283476191770999</v>
      </c>
      <c r="AO950">
        <v>24.7164029648279</v>
      </c>
      <c r="AP950">
        <v>0.80600000000000005</v>
      </c>
      <c r="AQ950">
        <v>700</v>
      </c>
      <c r="AR950">
        <v>0.26269076512970302</v>
      </c>
      <c r="AS950">
        <v>4.2168042650097298E-2</v>
      </c>
      <c r="AT950">
        <v>0.18193419481394801</v>
      </c>
      <c r="AU950">
        <v>0.34421201588702399</v>
      </c>
      <c r="AV950">
        <v>1100.2075357847</v>
      </c>
      <c r="AW950">
        <v>1E-3</v>
      </c>
      <c r="AX950">
        <v>6.4080009034705399E-2</v>
      </c>
      <c r="AY950">
        <v>2.7104340625886202E-2</v>
      </c>
      <c r="AZ950">
        <v>9.6870814013527706E-3</v>
      </c>
      <c r="BA950">
        <v>0.114237396352109</v>
      </c>
      <c r="BB950">
        <v>1116.9812607450101</v>
      </c>
      <c r="BC950">
        <v>1.7999999999999999E-2</v>
      </c>
    </row>
    <row r="951" spans="1:55" x14ac:dyDescent="0.25">
      <c r="A951">
        <v>22</v>
      </c>
      <c r="B951" t="s">
        <v>435</v>
      </c>
      <c r="C951">
        <v>2015</v>
      </c>
      <c r="D951" t="s">
        <v>436</v>
      </c>
      <c r="E951" s="3" t="s">
        <v>434</v>
      </c>
      <c r="F951" s="3" t="s">
        <v>433</v>
      </c>
      <c r="G951" s="1" t="s">
        <v>162</v>
      </c>
      <c r="H951" t="s">
        <v>24</v>
      </c>
      <c r="I951" t="s">
        <v>26</v>
      </c>
      <c r="J951" t="s">
        <v>32</v>
      </c>
      <c r="K951" t="s">
        <v>432</v>
      </c>
      <c r="L951" t="s">
        <v>29</v>
      </c>
      <c r="M951" t="s">
        <v>454</v>
      </c>
      <c r="N951" t="s">
        <v>161</v>
      </c>
      <c r="P951" t="s">
        <v>152</v>
      </c>
      <c r="Q951" t="s">
        <v>438</v>
      </c>
      <c r="R951" t="s">
        <v>451</v>
      </c>
      <c r="S951" t="s">
        <v>549</v>
      </c>
      <c r="T951" t="s">
        <v>366</v>
      </c>
      <c r="U951" t="s">
        <v>449</v>
      </c>
      <c r="V951" t="s">
        <v>11</v>
      </c>
      <c r="AA951" t="s">
        <v>587</v>
      </c>
      <c r="AB951" t="s">
        <v>345</v>
      </c>
      <c r="AC951" t="s">
        <v>136</v>
      </c>
      <c r="AD951" t="s">
        <v>345</v>
      </c>
      <c r="AE951" t="s">
        <v>345</v>
      </c>
      <c r="AF951" t="str">
        <f t="shared" si="169"/>
        <v>positive directional</v>
      </c>
      <c r="AG951" t="str">
        <f t="shared" si="149"/>
        <v>positive directional</v>
      </c>
      <c r="AH951">
        <f t="shared" si="170"/>
        <v>0.136937044523604</v>
      </c>
      <c r="AI951">
        <f t="shared" si="147"/>
        <v>3.3387700335407097E-2</v>
      </c>
      <c r="AJ951">
        <f t="shared" si="171"/>
        <v>1</v>
      </c>
      <c r="AK951">
        <f t="shared" si="172"/>
        <v>0</v>
      </c>
      <c r="AL951">
        <f t="shared" si="148"/>
        <v>0</v>
      </c>
      <c r="AM951">
        <f t="shared" si="150"/>
        <v>0.72799999999999998</v>
      </c>
      <c r="AN951">
        <v>2.8580585072232001</v>
      </c>
      <c r="AO951">
        <v>380.22224147088298</v>
      </c>
      <c r="AP951">
        <v>0.27200000000000002</v>
      </c>
      <c r="AQ951">
        <v>700</v>
      </c>
      <c r="AR951">
        <v>0.136937044523604</v>
      </c>
      <c r="AS951">
        <v>3.3387700335407097E-2</v>
      </c>
      <c r="AT951">
        <v>7.5167136703384999E-2</v>
      </c>
      <c r="AU951">
        <v>0.20282939933531499</v>
      </c>
      <c r="AV951">
        <v>1000</v>
      </c>
      <c r="AW951">
        <v>1E-3</v>
      </c>
      <c r="AX951">
        <v>-7.3705366405307097E-3</v>
      </c>
      <c r="AY951">
        <v>1.9367698017308602E-2</v>
      </c>
      <c r="AZ951">
        <v>-4.44511398964096E-2</v>
      </c>
      <c r="BA951">
        <v>3.2600851292954799E-2</v>
      </c>
      <c r="BB951">
        <v>1000</v>
      </c>
      <c r="BC951">
        <v>0.66600000000000004</v>
      </c>
    </row>
    <row r="952" spans="1:55" x14ac:dyDescent="0.25">
      <c r="A952">
        <v>22</v>
      </c>
      <c r="B952" t="s">
        <v>435</v>
      </c>
      <c r="C952">
        <v>2015</v>
      </c>
      <c r="D952" t="s">
        <v>436</v>
      </c>
      <c r="E952" s="3" t="s">
        <v>434</v>
      </c>
      <c r="F952" s="3" t="s">
        <v>433</v>
      </c>
      <c r="G952" s="1" t="s">
        <v>162</v>
      </c>
      <c r="H952" t="s">
        <v>24</v>
      </c>
      <c r="I952" t="s">
        <v>26</v>
      </c>
      <c r="J952" t="s">
        <v>32</v>
      </c>
      <c r="K952" t="s">
        <v>432</v>
      </c>
      <c r="L952" t="s">
        <v>29</v>
      </c>
      <c r="M952" t="s">
        <v>454</v>
      </c>
      <c r="N952" t="s">
        <v>161</v>
      </c>
      <c r="P952" t="s">
        <v>152</v>
      </c>
      <c r="Q952" t="s">
        <v>443</v>
      </c>
      <c r="R952" t="s">
        <v>452</v>
      </c>
      <c r="S952" t="s">
        <v>549</v>
      </c>
      <c r="T952" t="s">
        <v>39</v>
      </c>
      <c r="U952" t="s">
        <v>450</v>
      </c>
      <c r="V952" t="s">
        <v>11</v>
      </c>
      <c r="AA952" t="s">
        <v>584</v>
      </c>
      <c r="AB952" t="s">
        <v>345</v>
      </c>
      <c r="AC952" t="s">
        <v>136</v>
      </c>
      <c r="AD952" t="s">
        <v>345</v>
      </c>
      <c r="AE952" t="s">
        <v>345</v>
      </c>
      <c r="AF952" t="str">
        <f t="shared" si="169"/>
        <v>positive directional</v>
      </c>
      <c r="AG952" t="str">
        <f t="shared" si="149"/>
        <v>positive directional</v>
      </c>
      <c r="AH952">
        <f t="shared" si="170"/>
        <v>0.40476033671457501</v>
      </c>
      <c r="AI952">
        <f t="shared" si="147"/>
        <v>8.7699785323222298E-2</v>
      </c>
      <c r="AJ952">
        <f t="shared" si="171"/>
        <v>1</v>
      </c>
      <c r="AK952">
        <f t="shared" si="172"/>
        <v>0</v>
      </c>
      <c r="AL952">
        <f t="shared" si="148"/>
        <v>0</v>
      </c>
      <c r="AM952">
        <f t="shared" si="150"/>
        <v>0.75600000000000001</v>
      </c>
      <c r="AN952">
        <v>3.1448455766821302</v>
      </c>
      <c r="AO952">
        <v>138.51902603949199</v>
      </c>
      <c r="AP952">
        <v>0.24399999999999999</v>
      </c>
      <c r="AQ952">
        <v>651</v>
      </c>
      <c r="AR952">
        <v>0.40476033671457501</v>
      </c>
      <c r="AS952">
        <v>8.7699785323222298E-2</v>
      </c>
      <c r="AT952">
        <v>0.24222942837514</v>
      </c>
      <c r="AU952">
        <v>0.57928509346311297</v>
      </c>
      <c r="AV952">
        <v>1000</v>
      </c>
      <c r="AW952">
        <v>1E-3</v>
      </c>
      <c r="AX952">
        <v>-2.86340453221464E-2</v>
      </c>
      <c r="AY952">
        <v>5.03247305570695E-2</v>
      </c>
      <c r="AZ952">
        <v>-0.127728615327214</v>
      </c>
      <c r="BA952">
        <v>6.9495696272497298E-2</v>
      </c>
      <c r="BB952">
        <v>1000</v>
      </c>
      <c r="BC952">
        <v>0.55600000000000005</v>
      </c>
    </row>
    <row r="953" spans="1:55" x14ac:dyDescent="0.25">
      <c r="A953">
        <v>22</v>
      </c>
      <c r="B953" t="s">
        <v>435</v>
      </c>
      <c r="C953">
        <v>2015</v>
      </c>
      <c r="D953" t="s">
        <v>436</v>
      </c>
      <c r="E953" s="3" t="s">
        <v>434</v>
      </c>
      <c r="F953" s="3" t="s">
        <v>433</v>
      </c>
      <c r="G953" s="1" t="s">
        <v>162</v>
      </c>
      <c r="H953" t="s">
        <v>24</v>
      </c>
      <c r="I953" t="s">
        <v>26</v>
      </c>
      <c r="J953" t="s">
        <v>32</v>
      </c>
      <c r="K953" t="s">
        <v>432</v>
      </c>
      <c r="L953" t="s">
        <v>29</v>
      </c>
      <c r="M953" t="s">
        <v>454</v>
      </c>
      <c r="N953" t="s">
        <v>161</v>
      </c>
      <c r="P953" t="s">
        <v>152</v>
      </c>
      <c r="Q953" t="s">
        <v>443</v>
      </c>
      <c r="R953" t="s">
        <v>452</v>
      </c>
      <c r="S953" t="s">
        <v>549</v>
      </c>
      <c r="T953" t="s">
        <v>437</v>
      </c>
      <c r="U953" t="s">
        <v>446</v>
      </c>
      <c r="V953" t="s">
        <v>11</v>
      </c>
      <c r="AA953" t="s">
        <v>585</v>
      </c>
      <c r="AB953" t="s">
        <v>345</v>
      </c>
      <c r="AC953" t="s">
        <v>136</v>
      </c>
      <c r="AD953" t="s">
        <v>345</v>
      </c>
      <c r="AF953" t="str">
        <f t="shared" si="169"/>
        <v>NA</v>
      </c>
      <c r="AG953" t="str">
        <f t="shared" si="149"/>
        <v>NA</v>
      </c>
      <c r="AH953" t="str">
        <f t="shared" si="170"/>
        <v>NA</v>
      </c>
      <c r="AI953" t="str">
        <f t="shared" si="147"/>
        <v>NA</v>
      </c>
      <c r="AJ953">
        <f t="shared" si="171"/>
        <v>0</v>
      </c>
      <c r="AK953">
        <f t="shared" si="172"/>
        <v>0</v>
      </c>
      <c r="AL953">
        <f t="shared" si="148"/>
        <v>0</v>
      </c>
      <c r="AM953">
        <f t="shared" si="150"/>
        <v>0.18799999999999994</v>
      </c>
      <c r="AN953">
        <v>-0.24136571449979499</v>
      </c>
      <c r="AO953">
        <v>46.874167630230097</v>
      </c>
      <c r="AP953">
        <v>0.81200000000000006</v>
      </c>
      <c r="AQ953">
        <v>651</v>
      </c>
      <c r="AR953">
        <v>-6.4847311837399599E-2</v>
      </c>
      <c r="AS953">
        <v>0.118593250457442</v>
      </c>
      <c r="AT953">
        <v>-0.28772015932190698</v>
      </c>
      <c r="AU953">
        <v>0.17195730248931801</v>
      </c>
      <c r="AV953">
        <v>1000</v>
      </c>
      <c r="AW953">
        <v>0.56200000000000006</v>
      </c>
      <c r="AX953">
        <v>-4.7760636769128097E-2</v>
      </c>
      <c r="AY953">
        <v>5.3734358024896699E-2</v>
      </c>
      <c r="AZ953">
        <v>-0.14872075865423501</v>
      </c>
      <c r="BA953">
        <v>6.0993423379841302E-2</v>
      </c>
      <c r="BB953">
        <v>1000</v>
      </c>
      <c r="BC953">
        <v>0.378</v>
      </c>
    </row>
    <row r="954" spans="1:55" x14ac:dyDescent="0.25">
      <c r="A954">
        <v>22</v>
      </c>
      <c r="B954" t="s">
        <v>435</v>
      </c>
      <c r="C954">
        <v>2015</v>
      </c>
      <c r="D954" t="s">
        <v>436</v>
      </c>
      <c r="E954" s="3" t="s">
        <v>434</v>
      </c>
      <c r="F954" s="3" t="s">
        <v>433</v>
      </c>
      <c r="G954" s="1" t="s">
        <v>162</v>
      </c>
      <c r="H954" t="s">
        <v>24</v>
      </c>
      <c r="I954" t="s">
        <v>26</v>
      </c>
      <c r="J954" t="s">
        <v>32</v>
      </c>
      <c r="K954" t="s">
        <v>432</v>
      </c>
      <c r="L954" t="s">
        <v>29</v>
      </c>
      <c r="M954" t="s">
        <v>454</v>
      </c>
      <c r="N954" t="s">
        <v>161</v>
      </c>
      <c r="P954" t="s">
        <v>152</v>
      </c>
      <c r="Q954" t="s">
        <v>443</v>
      </c>
      <c r="R954" t="s">
        <v>452</v>
      </c>
      <c r="S954" t="s">
        <v>549</v>
      </c>
      <c r="T954" t="s">
        <v>399</v>
      </c>
      <c r="U954" t="s">
        <v>447</v>
      </c>
      <c r="V954" t="s">
        <v>11</v>
      </c>
      <c r="AA954" t="s">
        <v>585</v>
      </c>
      <c r="AB954" t="s">
        <v>345</v>
      </c>
      <c r="AC954" t="s">
        <v>136</v>
      </c>
      <c r="AD954" t="s">
        <v>345</v>
      </c>
      <c r="AF954" t="str">
        <f t="shared" si="169"/>
        <v>disruptive</v>
      </c>
      <c r="AG954" t="str">
        <f t="shared" si="149"/>
        <v>positive directional</v>
      </c>
      <c r="AH954">
        <f t="shared" si="170"/>
        <v>0.37306207131101998</v>
      </c>
      <c r="AI954">
        <f t="shared" si="147"/>
        <v>9.5343420810580601E-2</v>
      </c>
      <c r="AJ954">
        <f t="shared" si="171"/>
        <v>1</v>
      </c>
      <c r="AK954">
        <f t="shared" si="172"/>
        <v>1</v>
      </c>
      <c r="AL954">
        <f t="shared" si="148"/>
        <v>1</v>
      </c>
      <c r="AM954">
        <f t="shared" si="150"/>
        <v>8.0000000000000071E-3</v>
      </c>
      <c r="AN954">
        <v>-0.84046484605159999</v>
      </c>
      <c r="AO954">
        <v>0.56806606379867597</v>
      </c>
      <c r="AP954">
        <v>0.99199999999999999</v>
      </c>
      <c r="AQ954">
        <v>651</v>
      </c>
      <c r="AR954">
        <v>0.30866708506440899</v>
      </c>
      <c r="AS954">
        <v>0.118725764577847</v>
      </c>
      <c r="AT954">
        <v>7.4808629404287799E-2</v>
      </c>
      <c r="AU954">
        <v>0.54001637292094495</v>
      </c>
      <c r="AV954">
        <v>998.56371015377897</v>
      </c>
      <c r="AW954">
        <v>0.01</v>
      </c>
      <c r="AX954">
        <v>0.18653103565550999</v>
      </c>
      <c r="AY954">
        <v>4.76717104052903E-2</v>
      </c>
      <c r="AZ954">
        <v>9.8321619550460995E-2</v>
      </c>
      <c r="BA954">
        <v>0.28408995899371797</v>
      </c>
      <c r="BB954">
        <v>1000</v>
      </c>
      <c r="BC954">
        <v>1E-3</v>
      </c>
    </row>
    <row r="955" spans="1:55" x14ac:dyDescent="0.25">
      <c r="A955">
        <v>22</v>
      </c>
      <c r="B955" t="s">
        <v>435</v>
      </c>
      <c r="C955">
        <v>2015</v>
      </c>
      <c r="D955" t="s">
        <v>436</v>
      </c>
      <c r="E955" s="3" t="s">
        <v>434</v>
      </c>
      <c r="F955" s="3" t="s">
        <v>433</v>
      </c>
      <c r="G955" s="1" t="s">
        <v>162</v>
      </c>
      <c r="H955" t="s">
        <v>24</v>
      </c>
      <c r="I955" t="s">
        <v>26</v>
      </c>
      <c r="J955" t="s">
        <v>32</v>
      </c>
      <c r="K955" t="s">
        <v>432</v>
      </c>
      <c r="L955" t="s">
        <v>29</v>
      </c>
      <c r="M955" t="s">
        <v>454</v>
      </c>
      <c r="N955" t="s">
        <v>161</v>
      </c>
      <c r="P955" t="s">
        <v>152</v>
      </c>
      <c r="Q955" t="s">
        <v>443</v>
      </c>
      <c r="R955" t="s">
        <v>452</v>
      </c>
      <c r="S955" t="s">
        <v>549</v>
      </c>
      <c r="T955" t="s">
        <v>116</v>
      </c>
      <c r="U955" t="s">
        <v>448</v>
      </c>
      <c r="V955" t="s">
        <v>11</v>
      </c>
      <c r="AA955" t="s">
        <v>586</v>
      </c>
      <c r="AB955" t="s">
        <v>345</v>
      </c>
      <c r="AC955" t="s">
        <v>136</v>
      </c>
      <c r="AD955" t="s">
        <v>345</v>
      </c>
      <c r="AE955" t="s">
        <v>345</v>
      </c>
      <c r="AF955" t="str">
        <f t="shared" si="169"/>
        <v>disruptive</v>
      </c>
      <c r="AG955" t="str">
        <f t="shared" si="149"/>
        <v>positive directional</v>
      </c>
      <c r="AH955">
        <f t="shared" si="170"/>
        <v>0.92887795386747196</v>
      </c>
      <c r="AI955">
        <f t="shared" si="147"/>
        <v>0.13409862280532439</v>
      </c>
      <c r="AJ955">
        <f t="shared" si="171"/>
        <v>1</v>
      </c>
      <c r="AK955">
        <f t="shared" si="172"/>
        <v>1</v>
      </c>
      <c r="AL955">
        <f t="shared" si="148"/>
        <v>1</v>
      </c>
      <c r="AM955">
        <f t="shared" si="150"/>
        <v>0</v>
      </c>
      <c r="AN955">
        <v>-0.60378777268651396</v>
      </c>
      <c r="AO955">
        <v>8.6123835288166598E-2</v>
      </c>
      <c r="AP955">
        <v>1</v>
      </c>
      <c r="AQ955">
        <v>651</v>
      </c>
      <c r="AR955">
        <v>0.55942403808186303</v>
      </c>
      <c r="AS955">
        <v>9.5945762429699696E-2</v>
      </c>
      <c r="AT955">
        <v>0.36013065287261298</v>
      </c>
      <c r="AU955">
        <v>0.72786134947091297</v>
      </c>
      <c r="AV955">
        <v>999.99999999999898</v>
      </c>
      <c r="AW955">
        <v>1E-3</v>
      </c>
      <c r="AX955">
        <v>0.46443897693373598</v>
      </c>
      <c r="AY955">
        <v>6.7049311402662196E-2</v>
      </c>
      <c r="AZ955">
        <v>0.333592162787681</v>
      </c>
      <c r="BA955">
        <v>0.587896541706868</v>
      </c>
      <c r="BB955">
        <v>1000</v>
      </c>
      <c r="BC955">
        <v>1E-3</v>
      </c>
    </row>
    <row r="956" spans="1:55" x14ac:dyDescent="0.25">
      <c r="A956">
        <v>22</v>
      </c>
      <c r="B956" t="s">
        <v>435</v>
      </c>
      <c r="C956">
        <v>2015</v>
      </c>
      <c r="D956" t="s">
        <v>436</v>
      </c>
      <c r="E956" s="3" t="s">
        <v>434</v>
      </c>
      <c r="F956" s="3" t="s">
        <v>433</v>
      </c>
      <c r="G956" s="1" t="s">
        <v>162</v>
      </c>
      <c r="H956" t="s">
        <v>24</v>
      </c>
      <c r="I956" t="s">
        <v>26</v>
      </c>
      <c r="J956" t="s">
        <v>32</v>
      </c>
      <c r="K956" t="s">
        <v>432</v>
      </c>
      <c r="L956" t="s">
        <v>29</v>
      </c>
      <c r="M956" t="s">
        <v>454</v>
      </c>
      <c r="N956" t="s">
        <v>161</v>
      </c>
      <c r="P956" t="s">
        <v>152</v>
      </c>
      <c r="Q956" t="s">
        <v>443</v>
      </c>
      <c r="R956" t="s">
        <v>452</v>
      </c>
      <c r="S956" t="s">
        <v>549</v>
      </c>
      <c r="T956" t="s">
        <v>366</v>
      </c>
      <c r="U956" t="s">
        <v>449</v>
      </c>
      <c r="V956" t="s">
        <v>11</v>
      </c>
      <c r="AA956" t="s">
        <v>587</v>
      </c>
      <c r="AB956" t="s">
        <v>345</v>
      </c>
      <c r="AC956" t="s">
        <v>136</v>
      </c>
      <c r="AD956" t="s">
        <v>345</v>
      </c>
      <c r="AE956" t="s">
        <v>345</v>
      </c>
      <c r="AF956" t="str">
        <f t="shared" si="169"/>
        <v>stabilising</v>
      </c>
      <c r="AG956" t="str">
        <f t="shared" si="149"/>
        <v>NA</v>
      </c>
      <c r="AH956">
        <f t="shared" si="170"/>
        <v>-0.19362043125833581</v>
      </c>
      <c r="AI956">
        <f t="shared" si="147"/>
        <v>9.1869271195757399E-2</v>
      </c>
      <c r="AJ956">
        <f t="shared" si="171"/>
        <v>0</v>
      </c>
      <c r="AK956">
        <f t="shared" si="172"/>
        <v>1</v>
      </c>
      <c r="AL956">
        <f t="shared" si="148"/>
        <v>1</v>
      </c>
      <c r="AM956">
        <f t="shared" si="150"/>
        <v>2.5000000000000022E-2</v>
      </c>
      <c r="AN956">
        <v>0.33781103586331901</v>
      </c>
      <c r="AO956">
        <v>5.4177323852096597</v>
      </c>
      <c r="AP956">
        <v>0.97499999999999998</v>
      </c>
      <c r="AQ956">
        <v>651</v>
      </c>
      <c r="AR956">
        <v>6.5590972172675593E-2</v>
      </c>
      <c r="AS956">
        <v>8.4872757982685301E-2</v>
      </c>
      <c r="AT956">
        <v>-0.10266930142825</v>
      </c>
      <c r="AU956">
        <v>0.23045197903411499</v>
      </c>
      <c r="AV956">
        <v>1000</v>
      </c>
      <c r="AW956">
        <v>0.44400000000000001</v>
      </c>
      <c r="AX956">
        <v>-9.6810215629167903E-2</v>
      </c>
      <c r="AY956">
        <v>4.5934635597878699E-2</v>
      </c>
      <c r="AZ956">
        <v>-0.185009384193108</v>
      </c>
      <c r="BA956">
        <v>-4.1167760064126898E-3</v>
      </c>
      <c r="BB956">
        <v>999.99999999999898</v>
      </c>
      <c r="BC956">
        <v>4.8000000000000001E-2</v>
      </c>
    </row>
    <row r="957" spans="1:55" x14ac:dyDescent="0.25">
      <c r="A957">
        <v>22</v>
      </c>
      <c r="B957" t="s">
        <v>435</v>
      </c>
      <c r="C957">
        <v>2015</v>
      </c>
      <c r="D957" t="s">
        <v>436</v>
      </c>
      <c r="E957" s="3" t="s">
        <v>434</v>
      </c>
      <c r="F957" s="3" t="s">
        <v>433</v>
      </c>
      <c r="G957" s="1" t="s">
        <v>162</v>
      </c>
      <c r="H957" t="s">
        <v>24</v>
      </c>
      <c r="I957" t="s">
        <v>26</v>
      </c>
      <c r="J957" t="s">
        <v>32</v>
      </c>
      <c r="K957" t="s">
        <v>432</v>
      </c>
      <c r="L957" t="s">
        <v>29</v>
      </c>
      <c r="M957" t="s">
        <v>454</v>
      </c>
      <c r="N957" t="s">
        <v>161</v>
      </c>
      <c r="P957" t="s">
        <v>152</v>
      </c>
      <c r="Q957" t="s">
        <v>444</v>
      </c>
      <c r="R957" t="s">
        <v>453</v>
      </c>
      <c r="S957" t="s">
        <v>549</v>
      </c>
      <c r="T957" t="s">
        <v>39</v>
      </c>
      <c r="U957" t="s">
        <v>450</v>
      </c>
      <c r="V957" t="s">
        <v>11</v>
      </c>
      <c r="AA957" t="s">
        <v>584</v>
      </c>
      <c r="AB957" t="s">
        <v>345</v>
      </c>
      <c r="AC957" t="s">
        <v>136</v>
      </c>
      <c r="AD957" t="s">
        <v>345</v>
      </c>
      <c r="AE957" t="s">
        <v>345</v>
      </c>
      <c r="AF957" t="str">
        <f t="shared" si="169"/>
        <v>negative directional</v>
      </c>
      <c r="AG957" t="str">
        <f t="shared" si="149"/>
        <v>negative directional</v>
      </c>
      <c r="AH957">
        <f t="shared" si="170"/>
        <v>-0.389847055620478</v>
      </c>
      <c r="AI957">
        <f t="shared" si="147"/>
        <v>4.9840325145238701E-2</v>
      </c>
      <c r="AJ957">
        <f t="shared" si="171"/>
        <v>1</v>
      </c>
      <c r="AK957">
        <f t="shared" si="172"/>
        <v>0</v>
      </c>
      <c r="AL957">
        <f t="shared" si="148"/>
        <v>0</v>
      </c>
      <c r="AM957">
        <f t="shared" si="150"/>
        <v>0.95</v>
      </c>
      <c r="AN957">
        <v>4.1604810294976202</v>
      </c>
      <c r="AO957">
        <v>1499.4117786020399</v>
      </c>
      <c r="AP957">
        <v>0.05</v>
      </c>
      <c r="AQ957">
        <v>700</v>
      </c>
      <c r="AR957">
        <v>-0.389847055620478</v>
      </c>
      <c r="AS957">
        <v>4.9840325145238701E-2</v>
      </c>
      <c r="AT957">
        <v>-0.488185586880718</v>
      </c>
      <c r="AU957">
        <v>-0.29028004451538397</v>
      </c>
      <c r="AV957">
        <v>1136.3952530828999</v>
      </c>
      <c r="AW957">
        <v>1E-3</v>
      </c>
      <c r="AX957">
        <v>6.8194353269721E-3</v>
      </c>
      <c r="AY957">
        <v>3.0807372126545499E-2</v>
      </c>
      <c r="AZ957">
        <v>-5.5158384035166798E-2</v>
      </c>
      <c r="BA957">
        <v>6.4963774202624294E-2</v>
      </c>
      <c r="BB957">
        <v>1000</v>
      </c>
      <c r="BC957">
        <v>0.79800000000000004</v>
      </c>
    </row>
    <row r="958" spans="1:55" x14ac:dyDescent="0.25">
      <c r="A958">
        <v>22</v>
      </c>
      <c r="B958" t="s">
        <v>435</v>
      </c>
      <c r="C958">
        <v>2015</v>
      </c>
      <c r="D958" t="s">
        <v>436</v>
      </c>
      <c r="E958" s="3" t="s">
        <v>434</v>
      </c>
      <c r="F958" s="3" t="s">
        <v>433</v>
      </c>
      <c r="G958" s="1" t="s">
        <v>162</v>
      </c>
      <c r="H958" t="s">
        <v>24</v>
      </c>
      <c r="I958" t="s">
        <v>26</v>
      </c>
      <c r="J958" t="s">
        <v>32</v>
      </c>
      <c r="K958" t="s">
        <v>432</v>
      </c>
      <c r="L958" t="s">
        <v>29</v>
      </c>
      <c r="M958" t="s">
        <v>454</v>
      </c>
      <c r="N958" t="s">
        <v>161</v>
      </c>
      <c r="P958" t="s">
        <v>152</v>
      </c>
      <c r="Q958" t="s">
        <v>444</v>
      </c>
      <c r="R958" t="s">
        <v>453</v>
      </c>
      <c r="S958" t="s">
        <v>549</v>
      </c>
      <c r="T958" t="s">
        <v>437</v>
      </c>
      <c r="U958" t="s">
        <v>446</v>
      </c>
      <c r="V958" t="s">
        <v>11</v>
      </c>
      <c r="AA958" t="s">
        <v>585</v>
      </c>
      <c r="AB958" t="s">
        <v>345</v>
      </c>
      <c r="AC958" t="s">
        <v>136</v>
      </c>
      <c r="AD958" t="s">
        <v>345</v>
      </c>
      <c r="AF958" t="str">
        <f t="shared" si="169"/>
        <v>positive directional</v>
      </c>
      <c r="AG958" t="str">
        <f t="shared" si="149"/>
        <v>positive directional</v>
      </c>
      <c r="AH958">
        <f t="shared" si="170"/>
        <v>0.197795229435589</v>
      </c>
      <c r="AI958">
        <f t="shared" si="147"/>
        <v>7.1690659212210003E-2</v>
      </c>
      <c r="AJ958">
        <f t="shared" si="171"/>
        <v>1</v>
      </c>
      <c r="AK958">
        <f t="shared" si="172"/>
        <v>0</v>
      </c>
      <c r="AL958">
        <f t="shared" si="148"/>
        <v>0</v>
      </c>
      <c r="AM958">
        <f t="shared" si="150"/>
        <v>0.61599999999999999</v>
      </c>
      <c r="AN958">
        <v>2.4581129860539801</v>
      </c>
      <c r="AO958">
        <v>92.024905636019298</v>
      </c>
      <c r="AP958">
        <v>0.38400000000000001</v>
      </c>
      <c r="AQ958">
        <v>700</v>
      </c>
      <c r="AR958">
        <v>0.197795229435589</v>
      </c>
      <c r="AS958">
        <v>7.1690659212210003E-2</v>
      </c>
      <c r="AT958">
        <v>7.4893679557135301E-2</v>
      </c>
      <c r="AU958">
        <v>0.357410002723554</v>
      </c>
      <c r="AV958">
        <v>1179.4597170227801</v>
      </c>
      <c r="AW958">
        <v>6.0000000000000097E-3</v>
      </c>
      <c r="AX958">
        <v>-1.9316905404059202E-2</v>
      </c>
      <c r="AY958">
        <v>2.9756386155626698E-2</v>
      </c>
      <c r="AZ958">
        <v>-7.5837902215425898E-2</v>
      </c>
      <c r="BA958">
        <v>3.87281238135984E-2</v>
      </c>
      <c r="BB958">
        <v>1000</v>
      </c>
      <c r="BC958">
        <v>0.52</v>
      </c>
    </row>
    <row r="959" spans="1:55" x14ac:dyDescent="0.25">
      <c r="A959">
        <v>22</v>
      </c>
      <c r="B959" t="s">
        <v>435</v>
      </c>
      <c r="C959">
        <v>2015</v>
      </c>
      <c r="D959" t="s">
        <v>436</v>
      </c>
      <c r="E959" s="3" t="s">
        <v>434</v>
      </c>
      <c r="F959" s="3" t="s">
        <v>433</v>
      </c>
      <c r="G959" s="1" t="s">
        <v>162</v>
      </c>
      <c r="H959" t="s">
        <v>24</v>
      </c>
      <c r="I959" t="s">
        <v>26</v>
      </c>
      <c r="J959" t="s">
        <v>32</v>
      </c>
      <c r="K959" t="s">
        <v>432</v>
      </c>
      <c r="L959" t="s">
        <v>29</v>
      </c>
      <c r="M959" t="s">
        <v>454</v>
      </c>
      <c r="N959" t="s">
        <v>161</v>
      </c>
      <c r="P959" t="s">
        <v>152</v>
      </c>
      <c r="Q959" t="s">
        <v>444</v>
      </c>
      <c r="R959" t="s">
        <v>453</v>
      </c>
      <c r="S959" t="s">
        <v>549</v>
      </c>
      <c r="T959" t="s">
        <v>399</v>
      </c>
      <c r="U959" t="s">
        <v>447</v>
      </c>
      <c r="V959" t="s">
        <v>11</v>
      </c>
      <c r="AA959" t="s">
        <v>585</v>
      </c>
      <c r="AB959" t="s">
        <v>345</v>
      </c>
      <c r="AC959" t="s">
        <v>136</v>
      </c>
      <c r="AD959" t="s">
        <v>345</v>
      </c>
      <c r="AF959" t="str">
        <f t="shared" si="169"/>
        <v>positive directional</v>
      </c>
      <c r="AG959" t="str">
        <f t="shared" si="149"/>
        <v>positive directional</v>
      </c>
      <c r="AH959">
        <f t="shared" si="170"/>
        <v>0.17965310798592299</v>
      </c>
      <c r="AI959">
        <f t="shared" si="147"/>
        <v>7.2042959686808405E-2</v>
      </c>
      <c r="AJ959">
        <f t="shared" si="171"/>
        <v>1</v>
      </c>
      <c r="AK959">
        <f t="shared" si="172"/>
        <v>0</v>
      </c>
      <c r="AL959">
        <f t="shared" si="148"/>
        <v>0</v>
      </c>
      <c r="AM959">
        <f t="shared" si="150"/>
        <v>0.13300000000000001</v>
      </c>
      <c r="AN959">
        <v>1.48089457482715</v>
      </c>
      <c r="AO959">
        <v>20.105988381398099</v>
      </c>
      <c r="AP959">
        <v>0.86699999999999999</v>
      </c>
      <c r="AQ959">
        <v>700</v>
      </c>
      <c r="AR959">
        <v>0.17965310798592299</v>
      </c>
      <c r="AS959">
        <v>7.2042959686808405E-2</v>
      </c>
      <c r="AT959">
        <v>3.99561154481489E-2</v>
      </c>
      <c r="AU959">
        <v>0.31373231505858701</v>
      </c>
      <c r="AV959">
        <v>1000</v>
      </c>
      <c r="AW959">
        <v>1.7999999999999999E-2</v>
      </c>
      <c r="AX959">
        <v>-5.8709154198404299E-2</v>
      </c>
      <c r="AY959">
        <v>2.9519597187330701E-2</v>
      </c>
      <c r="AZ959">
        <v>-0.111152257006324</v>
      </c>
      <c r="BA959">
        <v>1.7830217075243101E-3</v>
      </c>
      <c r="BB959">
        <v>1235.52189664157</v>
      </c>
      <c r="BC959">
        <v>0.05</v>
      </c>
    </row>
    <row r="960" spans="1:55" x14ac:dyDescent="0.25">
      <c r="A960">
        <v>22</v>
      </c>
      <c r="B960" t="s">
        <v>435</v>
      </c>
      <c r="C960">
        <v>2015</v>
      </c>
      <c r="D960" t="s">
        <v>436</v>
      </c>
      <c r="E960" s="3" t="s">
        <v>434</v>
      </c>
      <c r="F960" s="3" t="s">
        <v>433</v>
      </c>
      <c r="G960" s="1" t="s">
        <v>162</v>
      </c>
      <c r="H960" t="s">
        <v>24</v>
      </c>
      <c r="I960" t="s">
        <v>26</v>
      </c>
      <c r="J960" t="s">
        <v>32</v>
      </c>
      <c r="K960" t="s">
        <v>432</v>
      </c>
      <c r="L960" t="s">
        <v>29</v>
      </c>
      <c r="M960" t="s">
        <v>454</v>
      </c>
      <c r="N960" t="s">
        <v>161</v>
      </c>
      <c r="P960" t="s">
        <v>152</v>
      </c>
      <c r="Q960" t="s">
        <v>444</v>
      </c>
      <c r="R960" t="s">
        <v>453</v>
      </c>
      <c r="S960" t="s">
        <v>549</v>
      </c>
      <c r="T960" t="s">
        <v>116</v>
      </c>
      <c r="U960" t="s">
        <v>448</v>
      </c>
      <c r="V960" t="s">
        <v>11</v>
      </c>
      <c r="AA960" t="s">
        <v>586</v>
      </c>
      <c r="AB960" t="s">
        <v>345</v>
      </c>
      <c r="AC960" t="s">
        <v>136</v>
      </c>
      <c r="AD960" t="s">
        <v>345</v>
      </c>
      <c r="AE960" t="s">
        <v>345</v>
      </c>
      <c r="AF960" t="str">
        <f t="shared" si="169"/>
        <v>NA</v>
      </c>
      <c r="AG960" t="str">
        <f t="shared" si="149"/>
        <v>NA</v>
      </c>
      <c r="AH960" t="str">
        <f t="shared" si="170"/>
        <v>NA</v>
      </c>
      <c r="AI960" t="str">
        <f t="shared" si="147"/>
        <v>NA</v>
      </c>
      <c r="AJ960">
        <f t="shared" si="171"/>
        <v>0</v>
      </c>
      <c r="AK960">
        <f t="shared" si="172"/>
        <v>0</v>
      </c>
      <c r="AL960">
        <f t="shared" si="148"/>
        <v>0</v>
      </c>
      <c r="AM960">
        <f t="shared" si="150"/>
        <v>0.23899999999999999</v>
      </c>
      <c r="AN960">
        <v>0.66424442444889897</v>
      </c>
      <c r="AO960">
        <v>41.065250383888902</v>
      </c>
      <c r="AP960">
        <v>0.76100000000000001</v>
      </c>
      <c r="AQ960">
        <v>700</v>
      </c>
      <c r="AR960">
        <v>9.1265370616664801E-2</v>
      </c>
      <c r="AS960">
        <v>5.9625402645335501E-2</v>
      </c>
      <c r="AT960">
        <v>-2.6823226682608899E-2</v>
      </c>
      <c r="AU960">
        <v>0.21025517446105399</v>
      </c>
      <c r="AV960">
        <v>999.99999999999898</v>
      </c>
      <c r="AW960">
        <v>0.13</v>
      </c>
      <c r="AX960">
        <v>-4.16403085441059E-2</v>
      </c>
      <c r="AY960">
        <v>3.7708906285571102E-2</v>
      </c>
      <c r="AZ960">
        <v>-0.11587673077883701</v>
      </c>
      <c r="BA960">
        <v>3.08282942569349E-2</v>
      </c>
      <c r="BB960">
        <v>1287.2052792152599</v>
      </c>
      <c r="BC960">
        <v>0.27400000000000002</v>
      </c>
    </row>
    <row r="961" spans="1:55" x14ac:dyDescent="0.25">
      <c r="A961">
        <v>22</v>
      </c>
      <c r="B961" t="s">
        <v>435</v>
      </c>
      <c r="C961">
        <v>2015</v>
      </c>
      <c r="D961" t="s">
        <v>436</v>
      </c>
      <c r="E961" s="3" t="s">
        <v>434</v>
      </c>
      <c r="F961" s="3" t="s">
        <v>433</v>
      </c>
      <c r="G961" s="1" t="s">
        <v>162</v>
      </c>
      <c r="H961" t="s">
        <v>24</v>
      </c>
      <c r="I961" t="s">
        <v>26</v>
      </c>
      <c r="J961" t="s">
        <v>32</v>
      </c>
      <c r="K961" t="s">
        <v>432</v>
      </c>
      <c r="L961" t="s">
        <v>29</v>
      </c>
      <c r="M961" t="s">
        <v>454</v>
      </c>
      <c r="N961" t="s">
        <v>161</v>
      </c>
      <c r="P961" t="s">
        <v>152</v>
      </c>
      <c r="Q961" t="s">
        <v>444</v>
      </c>
      <c r="R961" t="s">
        <v>453</v>
      </c>
      <c r="S961" t="s">
        <v>549</v>
      </c>
      <c r="T961" t="s">
        <v>366</v>
      </c>
      <c r="U961" t="s">
        <v>449</v>
      </c>
      <c r="V961" t="s">
        <v>11</v>
      </c>
      <c r="AA961" t="s">
        <v>587</v>
      </c>
      <c r="AB961" t="s">
        <v>345</v>
      </c>
      <c r="AC961" t="s">
        <v>136</v>
      </c>
      <c r="AD961" t="s">
        <v>345</v>
      </c>
      <c r="AE961" t="s">
        <v>345</v>
      </c>
      <c r="AF961" t="str">
        <f t="shared" si="169"/>
        <v>NA</v>
      </c>
      <c r="AG961" t="str">
        <f t="shared" si="149"/>
        <v>NA</v>
      </c>
      <c r="AH961" t="str">
        <f t="shared" si="170"/>
        <v>NA</v>
      </c>
      <c r="AI961" t="str">
        <f t="shared" si="147"/>
        <v>NA</v>
      </c>
      <c r="AJ961">
        <f t="shared" si="171"/>
        <v>0</v>
      </c>
      <c r="AK961">
        <f t="shared" si="172"/>
        <v>0</v>
      </c>
      <c r="AL961">
        <f t="shared" si="148"/>
        <v>0</v>
      </c>
      <c r="AM961">
        <f t="shared" si="150"/>
        <v>0.22099999999999997</v>
      </c>
      <c r="AN961">
        <v>0.37693049989378502</v>
      </c>
      <c r="AO961">
        <v>30.695890154197901</v>
      </c>
      <c r="AP961">
        <v>0.77900000000000003</v>
      </c>
      <c r="AQ961">
        <v>700</v>
      </c>
      <c r="AR961">
        <v>-4.0632739678001399E-2</v>
      </c>
      <c r="AS961">
        <v>4.85406174802126E-2</v>
      </c>
      <c r="AT961">
        <v>-0.13357655228901399</v>
      </c>
      <c r="AU961">
        <v>5.1733227141085102E-2</v>
      </c>
      <c r="AV961">
        <v>1264.14584789374</v>
      </c>
      <c r="AW961">
        <v>0.41</v>
      </c>
      <c r="AX961">
        <v>4.1555103467795403E-3</v>
      </c>
      <c r="AY961">
        <v>2.9077757537761501E-2</v>
      </c>
      <c r="AZ961">
        <v>-5.5305925576249103E-2</v>
      </c>
      <c r="BA961">
        <v>5.87501014670124E-2</v>
      </c>
      <c r="BB961">
        <v>976.10570634107501</v>
      </c>
      <c r="BC961">
        <v>0.88400000000000001</v>
      </c>
    </row>
    <row r="962" spans="1:55" x14ac:dyDescent="0.25">
      <c r="A962">
        <v>22</v>
      </c>
      <c r="B962" t="s">
        <v>435</v>
      </c>
      <c r="C962">
        <v>2015</v>
      </c>
      <c r="D962" t="s">
        <v>436</v>
      </c>
      <c r="E962" s="3" t="s">
        <v>434</v>
      </c>
      <c r="F962" s="3" t="s">
        <v>433</v>
      </c>
      <c r="G962" s="1" t="s">
        <v>162</v>
      </c>
      <c r="H962" t="s">
        <v>24</v>
      </c>
      <c r="I962" t="s">
        <v>26</v>
      </c>
      <c r="J962" t="s">
        <v>32</v>
      </c>
      <c r="K962" t="s">
        <v>432</v>
      </c>
      <c r="L962" t="s">
        <v>29</v>
      </c>
      <c r="M962" t="s">
        <v>455</v>
      </c>
      <c r="N962" t="s">
        <v>161</v>
      </c>
      <c r="P962" t="s">
        <v>152</v>
      </c>
      <c r="Q962" t="s">
        <v>438</v>
      </c>
      <c r="R962" t="s">
        <v>451</v>
      </c>
      <c r="S962" t="s">
        <v>549</v>
      </c>
      <c r="T962" t="s">
        <v>39</v>
      </c>
      <c r="U962" t="s">
        <v>450</v>
      </c>
      <c r="V962" t="s">
        <v>11</v>
      </c>
      <c r="AA962" t="s">
        <v>584</v>
      </c>
      <c r="AB962" t="s">
        <v>345</v>
      </c>
      <c r="AC962" t="s">
        <v>136</v>
      </c>
      <c r="AD962" t="s">
        <v>345</v>
      </c>
      <c r="AE962" t="s">
        <v>345</v>
      </c>
      <c r="AF962" t="str">
        <f t="shared" si="169"/>
        <v>negative directional</v>
      </c>
      <c r="AG962" t="str">
        <f t="shared" si="149"/>
        <v>negative directional</v>
      </c>
      <c r="AH962">
        <f t="shared" si="170"/>
        <v>-0.1683172839389</v>
      </c>
      <c r="AI962">
        <f t="shared" si="147"/>
        <v>3.5429834764291901E-2</v>
      </c>
      <c r="AJ962">
        <f t="shared" si="171"/>
        <v>1</v>
      </c>
      <c r="AK962">
        <f t="shared" si="172"/>
        <v>0</v>
      </c>
      <c r="AL962">
        <f t="shared" si="148"/>
        <v>0</v>
      </c>
      <c r="AM962">
        <f t="shared" si="150"/>
        <v>0.81400000000000006</v>
      </c>
      <c r="AN962">
        <v>-1.76154978303388</v>
      </c>
      <c r="AO962">
        <v>64.019226894326806</v>
      </c>
      <c r="AP962">
        <v>0.186</v>
      </c>
      <c r="AQ962">
        <v>700</v>
      </c>
      <c r="AR962">
        <v>-0.1683172839389</v>
      </c>
      <c r="AS962">
        <v>3.5429834764291901E-2</v>
      </c>
      <c r="AT962">
        <v>-0.23351010521219001</v>
      </c>
      <c r="AU962">
        <v>-9.9446589243598296E-2</v>
      </c>
      <c r="AV962">
        <v>976.774179799492</v>
      </c>
      <c r="AW962">
        <v>1E-3</v>
      </c>
      <c r="AX962">
        <v>-1.09686339381848E-3</v>
      </c>
      <c r="AY962">
        <v>2.0871951194245099E-2</v>
      </c>
      <c r="AZ962">
        <v>-3.6067941546207301E-2</v>
      </c>
      <c r="BA962">
        <v>4.5260785846039701E-2</v>
      </c>
      <c r="BB962">
        <v>1000</v>
      </c>
      <c r="BC962">
        <v>0.93200000000000005</v>
      </c>
    </row>
    <row r="963" spans="1:55" x14ac:dyDescent="0.25">
      <c r="A963">
        <v>22</v>
      </c>
      <c r="B963" t="s">
        <v>435</v>
      </c>
      <c r="C963">
        <v>2015</v>
      </c>
      <c r="D963" t="s">
        <v>436</v>
      </c>
      <c r="E963" s="3" t="s">
        <v>434</v>
      </c>
      <c r="F963" s="3" t="s">
        <v>433</v>
      </c>
      <c r="G963" s="1" t="s">
        <v>162</v>
      </c>
      <c r="H963" t="s">
        <v>24</v>
      </c>
      <c r="I963" t="s">
        <v>26</v>
      </c>
      <c r="J963" t="s">
        <v>32</v>
      </c>
      <c r="K963" t="s">
        <v>432</v>
      </c>
      <c r="L963" t="s">
        <v>29</v>
      </c>
      <c r="M963" t="s">
        <v>455</v>
      </c>
      <c r="N963" t="s">
        <v>161</v>
      </c>
      <c r="P963" t="s">
        <v>152</v>
      </c>
      <c r="Q963" t="s">
        <v>438</v>
      </c>
      <c r="R963" t="s">
        <v>451</v>
      </c>
      <c r="S963" t="s">
        <v>549</v>
      </c>
      <c r="T963" t="s">
        <v>437</v>
      </c>
      <c r="U963" t="s">
        <v>446</v>
      </c>
      <c r="V963" t="s">
        <v>11</v>
      </c>
      <c r="AA963" t="s">
        <v>585</v>
      </c>
      <c r="AB963" t="s">
        <v>345</v>
      </c>
      <c r="AC963" t="s">
        <v>136</v>
      </c>
      <c r="AD963" t="s">
        <v>345</v>
      </c>
      <c r="AF963" t="str">
        <f t="shared" si="169"/>
        <v>NA</v>
      </c>
      <c r="AG963" t="str">
        <f t="shared" ref="AG963:AG1026" si="197">IF(AR963="NA","MISSING DATA",IF(AC963="both",IF(AK963,IF(AX963&lt;0,"stabilising","disruptive"),IF(AJ963,IF(AR963&gt;0,"positive directional","negative directional"),"NA")),IF(AC963="quadratic",IF(AK963,IF(AX963&lt;0,"stabilising","disruptive"),"NA"),IF(AC963="linear",IF(AJ963,IF(AR963&gt;0,"positive directional","negative directional"),"NA")))))</f>
        <v>NA</v>
      </c>
      <c r="AH963" t="str">
        <f t="shared" si="170"/>
        <v>NA</v>
      </c>
      <c r="AI963" t="str">
        <f t="shared" si="147"/>
        <v>NA</v>
      </c>
      <c r="AJ963">
        <f t="shared" si="171"/>
        <v>0</v>
      </c>
      <c r="AK963">
        <f t="shared" si="172"/>
        <v>0</v>
      </c>
      <c r="AL963">
        <f t="shared" si="148"/>
        <v>0</v>
      </c>
      <c r="AM963">
        <f t="shared" si="150"/>
        <v>0.28300000000000003</v>
      </c>
      <c r="AN963">
        <v>1.00399944937998</v>
      </c>
      <c r="AO963">
        <v>25.409896454907599</v>
      </c>
      <c r="AP963">
        <v>0.71699999999999997</v>
      </c>
      <c r="AQ963">
        <v>700</v>
      </c>
      <c r="AR963">
        <v>5.96044583961075E-2</v>
      </c>
      <c r="AS963">
        <v>4.95441681156037E-2</v>
      </c>
      <c r="AT963">
        <v>-4.3591296591330299E-2</v>
      </c>
      <c r="AU963">
        <v>0.145483369771682</v>
      </c>
      <c r="AV963">
        <v>1000</v>
      </c>
      <c r="AW963">
        <v>0.23799999999999999</v>
      </c>
      <c r="AX963">
        <v>-1.4628870915657601E-2</v>
      </c>
      <c r="AY963">
        <v>2.2159362092703701E-2</v>
      </c>
      <c r="AZ963">
        <v>-5.8964780968381099E-2</v>
      </c>
      <c r="BA963">
        <v>2.5600216598832E-2</v>
      </c>
      <c r="BB963">
        <v>1000</v>
      </c>
      <c r="BC963">
        <v>0.5</v>
      </c>
    </row>
    <row r="964" spans="1:55" x14ac:dyDescent="0.25">
      <c r="A964">
        <v>22</v>
      </c>
      <c r="B964" t="s">
        <v>435</v>
      </c>
      <c r="C964">
        <v>2015</v>
      </c>
      <c r="D964" t="s">
        <v>436</v>
      </c>
      <c r="E964" s="3" t="s">
        <v>434</v>
      </c>
      <c r="F964" s="3" t="s">
        <v>433</v>
      </c>
      <c r="G964" s="1" t="s">
        <v>162</v>
      </c>
      <c r="H964" t="s">
        <v>24</v>
      </c>
      <c r="I964" t="s">
        <v>26</v>
      </c>
      <c r="J964" t="s">
        <v>32</v>
      </c>
      <c r="K964" t="s">
        <v>432</v>
      </c>
      <c r="L964" t="s">
        <v>29</v>
      </c>
      <c r="M964" t="s">
        <v>455</v>
      </c>
      <c r="N964" t="s">
        <v>161</v>
      </c>
      <c r="P964" t="s">
        <v>152</v>
      </c>
      <c r="Q964" t="s">
        <v>438</v>
      </c>
      <c r="R964" t="s">
        <v>451</v>
      </c>
      <c r="S964" t="s">
        <v>549</v>
      </c>
      <c r="T964" t="s">
        <v>399</v>
      </c>
      <c r="U964" t="s">
        <v>447</v>
      </c>
      <c r="V964" t="s">
        <v>11</v>
      </c>
      <c r="AA964" t="s">
        <v>585</v>
      </c>
      <c r="AB964" t="s">
        <v>345</v>
      </c>
      <c r="AC964" t="s">
        <v>136</v>
      </c>
      <c r="AD964" t="s">
        <v>345</v>
      </c>
      <c r="AF964" t="str">
        <f t="shared" si="169"/>
        <v>NA</v>
      </c>
      <c r="AG964" t="str">
        <f t="shared" si="197"/>
        <v>NA</v>
      </c>
      <c r="AH964" t="str">
        <f t="shared" si="170"/>
        <v>NA</v>
      </c>
      <c r="AI964" t="str">
        <f t="shared" si="147"/>
        <v>NA</v>
      </c>
      <c r="AJ964">
        <f t="shared" si="171"/>
        <v>0</v>
      </c>
      <c r="AK964">
        <f t="shared" si="172"/>
        <v>0</v>
      </c>
      <c r="AL964">
        <f t="shared" si="148"/>
        <v>0</v>
      </c>
      <c r="AM964">
        <f t="shared" si="150"/>
        <v>0.48199999999999998</v>
      </c>
      <c r="AN964">
        <v>-0.26224610782781799</v>
      </c>
      <c r="AO964">
        <v>440.877608976521</v>
      </c>
      <c r="AP964">
        <v>0.51800000000000002</v>
      </c>
      <c r="AQ964">
        <v>700</v>
      </c>
      <c r="AR964">
        <v>7.3431852817387802E-2</v>
      </c>
      <c r="AS964">
        <v>4.9745523211349799E-2</v>
      </c>
      <c r="AT964">
        <v>-2.15912688581739E-2</v>
      </c>
      <c r="AU964">
        <v>0.17317488443586601</v>
      </c>
      <c r="AV964">
        <v>1267.89056871855</v>
      </c>
      <c r="AW964">
        <v>0.13200000000000001</v>
      </c>
      <c r="AX964">
        <v>5.3928631751804504E-3</v>
      </c>
      <c r="AY964">
        <v>1.9022488919544198E-2</v>
      </c>
      <c r="AZ964">
        <v>-2.9591583268484101E-2</v>
      </c>
      <c r="BA964">
        <v>4.47521304304246E-2</v>
      </c>
      <c r="BB964">
        <v>1466.98459367447</v>
      </c>
      <c r="BC964">
        <v>0.82</v>
      </c>
    </row>
    <row r="965" spans="1:55" x14ac:dyDescent="0.25">
      <c r="A965">
        <v>22</v>
      </c>
      <c r="B965" t="s">
        <v>435</v>
      </c>
      <c r="C965">
        <v>2015</v>
      </c>
      <c r="D965" t="s">
        <v>436</v>
      </c>
      <c r="E965" s="3" t="s">
        <v>434</v>
      </c>
      <c r="F965" s="3" t="s">
        <v>433</v>
      </c>
      <c r="G965" s="1" t="s">
        <v>162</v>
      </c>
      <c r="H965" t="s">
        <v>24</v>
      </c>
      <c r="I965" t="s">
        <v>26</v>
      </c>
      <c r="J965" t="s">
        <v>32</v>
      </c>
      <c r="K965" t="s">
        <v>432</v>
      </c>
      <c r="L965" t="s">
        <v>29</v>
      </c>
      <c r="M965" t="s">
        <v>455</v>
      </c>
      <c r="N965" t="s">
        <v>161</v>
      </c>
      <c r="P965" t="s">
        <v>152</v>
      </c>
      <c r="Q965" t="s">
        <v>438</v>
      </c>
      <c r="R965" t="s">
        <v>451</v>
      </c>
      <c r="S965" t="s">
        <v>549</v>
      </c>
      <c r="T965" t="s">
        <v>116</v>
      </c>
      <c r="U965" t="s">
        <v>448</v>
      </c>
      <c r="V965" t="s">
        <v>11</v>
      </c>
      <c r="AA965" t="s">
        <v>586</v>
      </c>
      <c r="AB965" t="s">
        <v>345</v>
      </c>
      <c r="AC965" t="s">
        <v>136</v>
      </c>
      <c r="AD965" t="s">
        <v>345</v>
      </c>
      <c r="AE965" t="s">
        <v>345</v>
      </c>
      <c r="AF965" t="str">
        <f t="shared" si="169"/>
        <v>positive directional</v>
      </c>
      <c r="AG965" t="str">
        <f t="shared" si="197"/>
        <v>positive directional</v>
      </c>
      <c r="AH965">
        <f t="shared" si="170"/>
        <v>0.264093503222255</v>
      </c>
      <c r="AI965">
        <f t="shared" si="147"/>
        <v>4.21119239055757E-2</v>
      </c>
      <c r="AJ965">
        <f t="shared" si="171"/>
        <v>1</v>
      </c>
      <c r="AK965">
        <f t="shared" si="172"/>
        <v>1</v>
      </c>
      <c r="AL965">
        <f t="shared" si="148"/>
        <v>0</v>
      </c>
      <c r="AM965">
        <f t="shared" si="150"/>
        <v>0.16400000000000003</v>
      </c>
      <c r="AN965">
        <v>-1.99208778631127</v>
      </c>
      <c r="AO965">
        <v>5.5006922263006297</v>
      </c>
      <c r="AP965">
        <v>0.83599999999999997</v>
      </c>
      <c r="AQ965">
        <v>700</v>
      </c>
      <c r="AR965">
        <v>0.264093503222255</v>
      </c>
      <c r="AS965">
        <v>4.21119239055757E-2</v>
      </c>
      <c r="AT965">
        <v>0.17651547765126499</v>
      </c>
      <c r="AU965">
        <v>0.33800857882306401</v>
      </c>
      <c r="AV965">
        <v>890.79810648603598</v>
      </c>
      <c r="AW965">
        <v>1E-3</v>
      </c>
      <c r="AX965">
        <v>6.5582046017614998E-2</v>
      </c>
      <c r="AY965">
        <v>2.58991996449708E-2</v>
      </c>
      <c r="AZ965">
        <v>1.09875960442878E-2</v>
      </c>
      <c r="BA965">
        <v>0.111815485401166</v>
      </c>
      <c r="BB965">
        <v>868.48093618825897</v>
      </c>
      <c r="BC965">
        <v>1.6E-2</v>
      </c>
    </row>
    <row r="966" spans="1:55" x14ac:dyDescent="0.25">
      <c r="A966">
        <v>22</v>
      </c>
      <c r="B966" t="s">
        <v>435</v>
      </c>
      <c r="C966">
        <v>2015</v>
      </c>
      <c r="D966" t="s">
        <v>436</v>
      </c>
      <c r="E966" s="3" t="s">
        <v>434</v>
      </c>
      <c r="F966" s="3" t="s">
        <v>433</v>
      </c>
      <c r="G966" s="1" t="s">
        <v>162</v>
      </c>
      <c r="H966" t="s">
        <v>24</v>
      </c>
      <c r="I966" t="s">
        <v>26</v>
      </c>
      <c r="J966" t="s">
        <v>32</v>
      </c>
      <c r="K966" t="s">
        <v>432</v>
      </c>
      <c r="L966" t="s">
        <v>29</v>
      </c>
      <c r="M966" t="s">
        <v>455</v>
      </c>
      <c r="N966" t="s">
        <v>161</v>
      </c>
      <c r="P966" t="s">
        <v>152</v>
      </c>
      <c r="Q966" t="s">
        <v>438</v>
      </c>
      <c r="R966" t="s">
        <v>451</v>
      </c>
      <c r="S966" t="s">
        <v>549</v>
      </c>
      <c r="T966" t="s">
        <v>366</v>
      </c>
      <c r="U966" t="s">
        <v>449</v>
      </c>
      <c r="V966" t="s">
        <v>11</v>
      </c>
      <c r="AA966" t="s">
        <v>587</v>
      </c>
      <c r="AB966" t="s">
        <v>345</v>
      </c>
      <c r="AC966" t="s">
        <v>136</v>
      </c>
      <c r="AD966" t="s">
        <v>345</v>
      </c>
      <c r="AE966" t="s">
        <v>345</v>
      </c>
      <c r="AF966" t="str">
        <f t="shared" si="169"/>
        <v>positive directional</v>
      </c>
      <c r="AG966" t="str">
        <f t="shared" si="197"/>
        <v>positive directional</v>
      </c>
      <c r="AH966">
        <f t="shared" si="170"/>
        <v>0.134602344143781</v>
      </c>
      <c r="AI966">
        <f t="shared" si="147"/>
        <v>3.3630042054026602E-2</v>
      </c>
      <c r="AJ966">
        <f t="shared" si="171"/>
        <v>1</v>
      </c>
      <c r="AK966">
        <f t="shared" si="172"/>
        <v>0</v>
      </c>
      <c r="AL966">
        <f t="shared" si="148"/>
        <v>0</v>
      </c>
      <c r="AM966">
        <f t="shared" si="150"/>
        <v>0.71899999999999997</v>
      </c>
      <c r="AN966">
        <v>2.30733205737087</v>
      </c>
      <c r="AO966">
        <v>66.230581800964998</v>
      </c>
      <c r="AP966">
        <v>0.28100000000000003</v>
      </c>
      <c r="AQ966">
        <v>700</v>
      </c>
      <c r="AR966">
        <v>0.134602344143781</v>
      </c>
      <c r="AS966">
        <v>3.3630042054026602E-2</v>
      </c>
      <c r="AT966">
        <v>7.0583580585662303E-2</v>
      </c>
      <c r="AU966">
        <v>0.19820428373350299</v>
      </c>
      <c r="AV966">
        <v>1024.98231432648</v>
      </c>
      <c r="AW966">
        <v>1E-3</v>
      </c>
      <c r="AX966">
        <v>-5.7559515573230901E-3</v>
      </c>
      <c r="AY966">
        <v>1.9831018373910499E-2</v>
      </c>
      <c r="AZ966">
        <v>-4.1908390834578299E-2</v>
      </c>
      <c r="BA966">
        <v>3.6238416359992698E-2</v>
      </c>
      <c r="BB966">
        <v>845.82088803462705</v>
      </c>
      <c r="BC966">
        <v>0.77600000000000002</v>
      </c>
    </row>
    <row r="967" spans="1:55" x14ac:dyDescent="0.25">
      <c r="A967">
        <v>22</v>
      </c>
      <c r="B967" t="s">
        <v>435</v>
      </c>
      <c r="C967">
        <v>2015</v>
      </c>
      <c r="D967" t="s">
        <v>436</v>
      </c>
      <c r="E967" s="3" t="s">
        <v>434</v>
      </c>
      <c r="F967" s="3" t="s">
        <v>433</v>
      </c>
      <c r="G967" s="1" t="s">
        <v>162</v>
      </c>
      <c r="H967" t="s">
        <v>24</v>
      </c>
      <c r="I967" t="s">
        <v>26</v>
      </c>
      <c r="J967" t="s">
        <v>32</v>
      </c>
      <c r="K967" t="s">
        <v>432</v>
      </c>
      <c r="L967" t="s">
        <v>29</v>
      </c>
      <c r="M967" t="s">
        <v>455</v>
      </c>
      <c r="N967" t="s">
        <v>161</v>
      </c>
      <c r="P967" t="s">
        <v>152</v>
      </c>
      <c r="Q967" t="s">
        <v>443</v>
      </c>
      <c r="R967" t="s">
        <v>452</v>
      </c>
      <c r="S967" t="s">
        <v>549</v>
      </c>
      <c r="T967" t="s">
        <v>39</v>
      </c>
      <c r="U967" t="s">
        <v>450</v>
      </c>
      <c r="V967" t="s">
        <v>11</v>
      </c>
      <c r="AA967" t="s">
        <v>584</v>
      </c>
      <c r="AB967" t="s">
        <v>345</v>
      </c>
      <c r="AC967" t="s">
        <v>136</v>
      </c>
      <c r="AD967" t="s">
        <v>345</v>
      </c>
      <c r="AE967" t="s">
        <v>345</v>
      </c>
      <c r="AF967" t="str">
        <f t="shared" si="169"/>
        <v>positive directional</v>
      </c>
      <c r="AG967" t="str">
        <f t="shared" si="197"/>
        <v>positive directional</v>
      </c>
      <c r="AH967">
        <f t="shared" si="170"/>
        <v>0.39802080678172203</v>
      </c>
      <c r="AI967">
        <f t="shared" si="147"/>
        <v>9.1054589929183902E-2</v>
      </c>
      <c r="AJ967">
        <f t="shared" si="171"/>
        <v>1</v>
      </c>
      <c r="AK967">
        <f t="shared" si="172"/>
        <v>0</v>
      </c>
      <c r="AL967">
        <f t="shared" si="148"/>
        <v>0</v>
      </c>
      <c r="AM967">
        <f t="shared" si="150"/>
        <v>0.72899999999999998</v>
      </c>
      <c r="AN967">
        <v>2.81897365369622</v>
      </c>
      <c r="AO967">
        <v>42.990694745774903</v>
      </c>
      <c r="AP967">
        <v>0.27100000000000002</v>
      </c>
      <c r="AQ967">
        <v>651</v>
      </c>
      <c r="AR967">
        <v>0.39802080678172203</v>
      </c>
      <c r="AS967">
        <v>9.1054589929183902E-2</v>
      </c>
      <c r="AT967">
        <v>0.217317089176504</v>
      </c>
      <c r="AU967">
        <v>0.57207078688952595</v>
      </c>
      <c r="AV967">
        <v>1000</v>
      </c>
      <c r="AW967">
        <v>1E-3</v>
      </c>
      <c r="AX967">
        <v>-2.4872802611629202E-2</v>
      </c>
      <c r="AY967">
        <v>5.1434699056303303E-2</v>
      </c>
      <c r="AZ967">
        <v>-0.121325948814047</v>
      </c>
      <c r="BA967">
        <v>7.4940547136066002E-2</v>
      </c>
      <c r="BB967">
        <v>1000</v>
      </c>
      <c r="BC967">
        <v>0.63400000000000001</v>
      </c>
    </row>
    <row r="968" spans="1:55" x14ac:dyDescent="0.25">
      <c r="A968">
        <v>22</v>
      </c>
      <c r="B968" t="s">
        <v>435</v>
      </c>
      <c r="C968">
        <v>2015</v>
      </c>
      <c r="D968" t="s">
        <v>436</v>
      </c>
      <c r="E968" s="3" t="s">
        <v>434</v>
      </c>
      <c r="F968" s="3" t="s">
        <v>433</v>
      </c>
      <c r="G968" s="1" t="s">
        <v>162</v>
      </c>
      <c r="H968" t="s">
        <v>24</v>
      </c>
      <c r="I968" t="s">
        <v>26</v>
      </c>
      <c r="J968" t="s">
        <v>32</v>
      </c>
      <c r="K968" t="s">
        <v>432</v>
      </c>
      <c r="L968" t="s">
        <v>29</v>
      </c>
      <c r="M968" t="s">
        <v>455</v>
      </c>
      <c r="N968" t="s">
        <v>161</v>
      </c>
      <c r="P968" t="s">
        <v>152</v>
      </c>
      <c r="Q968" t="s">
        <v>443</v>
      </c>
      <c r="R968" t="s">
        <v>452</v>
      </c>
      <c r="S968" t="s">
        <v>549</v>
      </c>
      <c r="T968" t="s">
        <v>437</v>
      </c>
      <c r="U968" t="s">
        <v>446</v>
      </c>
      <c r="V968" t="s">
        <v>11</v>
      </c>
      <c r="AA968" t="s">
        <v>585</v>
      </c>
      <c r="AB968" t="s">
        <v>345</v>
      </c>
      <c r="AC968" t="s">
        <v>136</v>
      </c>
      <c r="AD968" t="s">
        <v>345</v>
      </c>
      <c r="AF968" t="str">
        <f t="shared" si="169"/>
        <v>NA</v>
      </c>
      <c r="AG968" t="str">
        <f t="shared" si="197"/>
        <v>NA</v>
      </c>
      <c r="AH968" t="str">
        <f t="shared" si="170"/>
        <v>NA</v>
      </c>
      <c r="AI968" t="str">
        <f t="shared" si="147"/>
        <v>NA</v>
      </c>
      <c r="AJ968">
        <f t="shared" si="171"/>
        <v>0</v>
      </c>
      <c r="AK968">
        <f t="shared" si="172"/>
        <v>0</v>
      </c>
      <c r="AL968">
        <f t="shared" si="148"/>
        <v>0</v>
      </c>
      <c r="AM968">
        <f t="shared" si="150"/>
        <v>0.18999999999999995</v>
      </c>
      <c r="AN968">
        <v>-0.242382969015983</v>
      </c>
      <c r="AO968">
        <v>23.353890905450299</v>
      </c>
      <c r="AP968">
        <v>0.81</v>
      </c>
      <c r="AQ968">
        <v>651</v>
      </c>
      <c r="AR968">
        <v>-6.7817842015499299E-2</v>
      </c>
      <c r="AS968">
        <v>0.122572227514141</v>
      </c>
      <c r="AT968">
        <v>-0.29023740894626798</v>
      </c>
      <c r="AU968">
        <v>0.18730998272076199</v>
      </c>
      <c r="AV968">
        <v>890.97386989608697</v>
      </c>
      <c r="AW968">
        <v>0.60199999999999998</v>
      </c>
      <c r="AX968">
        <v>-4.7410168495942699E-2</v>
      </c>
      <c r="AY968">
        <v>5.3033009621034098E-2</v>
      </c>
      <c r="AZ968">
        <v>-0.15814644125930499</v>
      </c>
      <c r="BA968">
        <v>5.11811817304988E-2</v>
      </c>
      <c r="BB968">
        <v>745.84484661092199</v>
      </c>
      <c r="BC968">
        <v>0.35599999999999998</v>
      </c>
    </row>
    <row r="969" spans="1:55" x14ac:dyDescent="0.25">
      <c r="A969">
        <v>22</v>
      </c>
      <c r="B969" t="s">
        <v>435</v>
      </c>
      <c r="C969">
        <v>2015</v>
      </c>
      <c r="D969" t="s">
        <v>436</v>
      </c>
      <c r="E969" s="3" t="s">
        <v>434</v>
      </c>
      <c r="F969" s="3" t="s">
        <v>433</v>
      </c>
      <c r="G969" s="1" t="s">
        <v>162</v>
      </c>
      <c r="H969" t="s">
        <v>24</v>
      </c>
      <c r="I969" t="s">
        <v>26</v>
      </c>
      <c r="J969" t="s">
        <v>32</v>
      </c>
      <c r="K969" t="s">
        <v>432</v>
      </c>
      <c r="L969" t="s">
        <v>29</v>
      </c>
      <c r="M969" t="s">
        <v>455</v>
      </c>
      <c r="N969" t="s">
        <v>161</v>
      </c>
      <c r="P969" t="s">
        <v>152</v>
      </c>
      <c r="Q969" t="s">
        <v>443</v>
      </c>
      <c r="R969" t="s">
        <v>452</v>
      </c>
      <c r="S969" t="s">
        <v>549</v>
      </c>
      <c r="T969" t="s">
        <v>399</v>
      </c>
      <c r="U969" t="s">
        <v>447</v>
      </c>
      <c r="V969" t="s">
        <v>11</v>
      </c>
      <c r="AA969" t="s">
        <v>585</v>
      </c>
      <c r="AB969" t="s">
        <v>345</v>
      </c>
      <c r="AC969" t="s">
        <v>136</v>
      </c>
      <c r="AD969" t="s">
        <v>345</v>
      </c>
      <c r="AF969" t="str">
        <f t="shared" si="169"/>
        <v>disruptive</v>
      </c>
      <c r="AG969" t="str">
        <f t="shared" si="197"/>
        <v>positive directional</v>
      </c>
      <c r="AH969">
        <f t="shared" si="170"/>
        <v>0.36780236308277803</v>
      </c>
      <c r="AI969">
        <f t="shared" si="147"/>
        <v>9.0884033203065998E-2</v>
      </c>
      <c r="AJ969">
        <f t="shared" si="171"/>
        <v>1</v>
      </c>
      <c r="AK969">
        <f t="shared" si="172"/>
        <v>1</v>
      </c>
      <c r="AL969">
        <f t="shared" si="148"/>
        <v>1</v>
      </c>
      <c r="AM969">
        <f t="shared" si="150"/>
        <v>1.2000000000000011E-2</v>
      </c>
      <c r="AN969">
        <v>-0.85808807868608195</v>
      </c>
      <c r="AO969">
        <v>2.1370063935545698</v>
      </c>
      <c r="AP969">
        <v>0.98799999999999999</v>
      </c>
      <c r="AQ969">
        <v>651</v>
      </c>
      <c r="AR969">
        <v>0.31269625159934</v>
      </c>
      <c r="AS969">
        <v>0.120837332900242</v>
      </c>
      <c r="AT969">
        <v>7.3504222556948703E-2</v>
      </c>
      <c r="AU969">
        <v>0.553266379341949</v>
      </c>
      <c r="AV969">
        <v>999.99999999999898</v>
      </c>
      <c r="AW969">
        <v>8.0000000000000106E-3</v>
      </c>
      <c r="AX969">
        <v>0.18390118154138901</v>
      </c>
      <c r="AY969">
        <v>4.5442016601532999E-2</v>
      </c>
      <c r="AZ969">
        <v>0.10267943938743</v>
      </c>
      <c r="BA969">
        <v>0.27402885220362799</v>
      </c>
      <c r="BB969">
        <v>940.036124990963</v>
      </c>
      <c r="BC969">
        <v>1E-3</v>
      </c>
    </row>
    <row r="970" spans="1:55" x14ac:dyDescent="0.25">
      <c r="A970">
        <v>22</v>
      </c>
      <c r="B970" t="s">
        <v>435</v>
      </c>
      <c r="C970">
        <v>2015</v>
      </c>
      <c r="D970" t="s">
        <v>436</v>
      </c>
      <c r="E970" s="3" t="s">
        <v>434</v>
      </c>
      <c r="F970" s="3" t="s">
        <v>433</v>
      </c>
      <c r="G970" s="1" t="s">
        <v>162</v>
      </c>
      <c r="H970" t="s">
        <v>24</v>
      </c>
      <c r="I970" t="s">
        <v>26</v>
      </c>
      <c r="J970" t="s">
        <v>32</v>
      </c>
      <c r="K970" t="s">
        <v>432</v>
      </c>
      <c r="L970" t="s">
        <v>29</v>
      </c>
      <c r="M970" t="s">
        <v>455</v>
      </c>
      <c r="N970" t="s">
        <v>161</v>
      </c>
      <c r="P970" t="s">
        <v>152</v>
      </c>
      <c r="Q970" t="s">
        <v>443</v>
      </c>
      <c r="R970" t="s">
        <v>452</v>
      </c>
      <c r="S970" t="s">
        <v>549</v>
      </c>
      <c r="T970" t="s">
        <v>116</v>
      </c>
      <c r="U970" t="s">
        <v>448</v>
      </c>
      <c r="V970" t="s">
        <v>11</v>
      </c>
      <c r="AA970" t="s">
        <v>586</v>
      </c>
      <c r="AB970" t="s">
        <v>345</v>
      </c>
      <c r="AC970" t="s">
        <v>136</v>
      </c>
      <c r="AD970" t="s">
        <v>345</v>
      </c>
      <c r="AE970" t="s">
        <v>345</v>
      </c>
      <c r="AF970" t="str">
        <f t="shared" si="169"/>
        <v>disruptive</v>
      </c>
      <c r="AG970" t="str">
        <f t="shared" si="197"/>
        <v>positive directional</v>
      </c>
      <c r="AH970">
        <f t="shared" si="170"/>
        <v>0.93001636367475204</v>
      </c>
      <c r="AI970">
        <f t="shared" si="147"/>
        <v>0.1325826039149996</v>
      </c>
      <c r="AJ970">
        <f t="shared" si="171"/>
        <v>1</v>
      </c>
      <c r="AK970">
        <f t="shared" si="172"/>
        <v>1</v>
      </c>
      <c r="AL970">
        <f t="shared" si="148"/>
        <v>1</v>
      </c>
      <c r="AM970">
        <f t="shared" si="150"/>
        <v>0</v>
      </c>
      <c r="AN970">
        <v>-0.602736812139268</v>
      </c>
      <c r="AO970">
        <v>9.1926343088505405E-2</v>
      </c>
      <c r="AP970">
        <v>1</v>
      </c>
      <c r="AQ970">
        <v>651</v>
      </c>
      <c r="AR970">
        <v>0.56135929475447099</v>
      </c>
      <c r="AS970">
        <v>0.101335597069381</v>
      </c>
      <c r="AT970">
        <v>0.38261914165195798</v>
      </c>
      <c r="AU970">
        <v>0.77294721216094298</v>
      </c>
      <c r="AV970">
        <v>1000</v>
      </c>
      <c r="AW970">
        <v>1E-3</v>
      </c>
      <c r="AX970">
        <v>0.46500818183737602</v>
      </c>
      <c r="AY970">
        <v>6.6291301957499799E-2</v>
      </c>
      <c r="AZ970">
        <v>0.33720394864212699</v>
      </c>
      <c r="BA970">
        <v>0.59681656092288904</v>
      </c>
      <c r="BB970">
        <v>1000</v>
      </c>
      <c r="BC970">
        <v>1E-3</v>
      </c>
    </row>
    <row r="971" spans="1:55" x14ac:dyDescent="0.25">
      <c r="A971">
        <v>22</v>
      </c>
      <c r="B971" t="s">
        <v>435</v>
      </c>
      <c r="C971">
        <v>2015</v>
      </c>
      <c r="D971" t="s">
        <v>436</v>
      </c>
      <c r="E971" s="3" t="s">
        <v>434</v>
      </c>
      <c r="F971" s="3" t="s">
        <v>433</v>
      </c>
      <c r="G971" s="1" t="s">
        <v>162</v>
      </c>
      <c r="H971" t="s">
        <v>24</v>
      </c>
      <c r="I971" t="s">
        <v>26</v>
      </c>
      <c r="J971" t="s">
        <v>32</v>
      </c>
      <c r="K971" t="s">
        <v>432</v>
      </c>
      <c r="L971" t="s">
        <v>29</v>
      </c>
      <c r="M971" t="s">
        <v>455</v>
      </c>
      <c r="N971" t="s">
        <v>161</v>
      </c>
      <c r="P971" t="s">
        <v>152</v>
      </c>
      <c r="Q971" t="s">
        <v>443</v>
      </c>
      <c r="R971" t="s">
        <v>452</v>
      </c>
      <c r="S971" t="s">
        <v>549</v>
      </c>
      <c r="T971" t="s">
        <v>366</v>
      </c>
      <c r="U971" t="s">
        <v>449</v>
      </c>
      <c r="V971" t="s">
        <v>11</v>
      </c>
      <c r="AA971" t="s">
        <v>587</v>
      </c>
      <c r="AB971" t="s">
        <v>345</v>
      </c>
      <c r="AC971" t="s">
        <v>136</v>
      </c>
      <c r="AD971" t="s">
        <v>345</v>
      </c>
      <c r="AE971" t="s">
        <v>345</v>
      </c>
      <c r="AF971" t="str">
        <f t="shared" si="169"/>
        <v>stabilising</v>
      </c>
      <c r="AG971" t="str">
        <f t="shared" si="197"/>
        <v>NA</v>
      </c>
      <c r="AH971">
        <f t="shared" si="170"/>
        <v>-0.197020739674864</v>
      </c>
      <c r="AI971">
        <f t="shared" si="147"/>
        <v>9.7492846337208797E-2</v>
      </c>
      <c r="AJ971">
        <f t="shared" si="171"/>
        <v>0</v>
      </c>
      <c r="AK971">
        <f t="shared" si="172"/>
        <v>1</v>
      </c>
      <c r="AL971">
        <f t="shared" si="148"/>
        <v>1</v>
      </c>
      <c r="AM971">
        <f t="shared" si="150"/>
        <v>2.200000000000002E-2</v>
      </c>
      <c r="AN971">
        <v>0.34823395863045697</v>
      </c>
      <c r="AO971">
        <v>3.9824075234735501</v>
      </c>
      <c r="AP971">
        <v>0.97799999999999998</v>
      </c>
      <c r="AQ971">
        <v>651</v>
      </c>
      <c r="AR971">
        <v>6.80035227065304E-2</v>
      </c>
      <c r="AS971">
        <v>8.3656357185163802E-2</v>
      </c>
      <c r="AT971">
        <v>-8.4178704131773002E-2</v>
      </c>
      <c r="AU971">
        <v>0.232153870993898</v>
      </c>
      <c r="AV971">
        <v>1000</v>
      </c>
      <c r="AW971">
        <v>0.43</v>
      </c>
      <c r="AX971">
        <v>-9.8510369837431999E-2</v>
      </c>
      <c r="AY971">
        <v>4.8746423168604398E-2</v>
      </c>
      <c r="AZ971">
        <v>-0.19614128198009001</v>
      </c>
      <c r="BA971">
        <v>-8.6331281636375899E-3</v>
      </c>
      <c r="BB971">
        <v>1000</v>
      </c>
      <c r="BC971">
        <v>3.4000000000000002E-2</v>
      </c>
    </row>
    <row r="972" spans="1:55" x14ac:dyDescent="0.25">
      <c r="A972">
        <v>22</v>
      </c>
      <c r="B972" t="s">
        <v>435</v>
      </c>
      <c r="C972">
        <v>2015</v>
      </c>
      <c r="D972" t="s">
        <v>436</v>
      </c>
      <c r="E972" s="3" t="s">
        <v>434</v>
      </c>
      <c r="F972" s="3" t="s">
        <v>433</v>
      </c>
      <c r="G972" s="1" t="s">
        <v>162</v>
      </c>
      <c r="H972" t="s">
        <v>24</v>
      </c>
      <c r="I972" t="s">
        <v>26</v>
      </c>
      <c r="J972" t="s">
        <v>32</v>
      </c>
      <c r="K972" t="s">
        <v>432</v>
      </c>
      <c r="L972" t="s">
        <v>29</v>
      </c>
      <c r="M972" t="s">
        <v>455</v>
      </c>
      <c r="N972" t="s">
        <v>161</v>
      </c>
      <c r="P972" t="s">
        <v>152</v>
      </c>
      <c r="Q972" t="s">
        <v>444</v>
      </c>
      <c r="R972" t="s">
        <v>453</v>
      </c>
      <c r="S972" t="s">
        <v>549</v>
      </c>
      <c r="T972" t="s">
        <v>39</v>
      </c>
      <c r="U972" t="s">
        <v>450</v>
      </c>
      <c r="V972" t="s">
        <v>11</v>
      </c>
      <c r="AA972" t="s">
        <v>584</v>
      </c>
      <c r="AB972" t="s">
        <v>345</v>
      </c>
      <c r="AC972" t="s">
        <v>136</v>
      </c>
      <c r="AD972" t="s">
        <v>345</v>
      </c>
      <c r="AE972" t="s">
        <v>345</v>
      </c>
      <c r="AF972" t="str">
        <f t="shared" si="169"/>
        <v>negative directional</v>
      </c>
      <c r="AG972" t="str">
        <f t="shared" si="197"/>
        <v>negative directional</v>
      </c>
      <c r="AH972">
        <f t="shared" si="170"/>
        <v>-0.393346239866116</v>
      </c>
      <c r="AI972">
        <f t="shared" si="147"/>
        <v>5.2718915571354302E-2</v>
      </c>
      <c r="AJ972">
        <f t="shared" si="171"/>
        <v>1</v>
      </c>
      <c r="AK972">
        <f t="shared" si="172"/>
        <v>0</v>
      </c>
      <c r="AL972">
        <f t="shared" si="148"/>
        <v>0</v>
      </c>
      <c r="AM972">
        <f t="shared" si="150"/>
        <v>0.95199999999999996</v>
      </c>
      <c r="AN972">
        <v>4.3247285121977601</v>
      </c>
      <c r="AO972">
        <v>217.686195499767</v>
      </c>
      <c r="AP972">
        <v>4.8000000000000001E-2</v>
      </c>
      <c r="AQ972">
        <v>700</v>
      </c>
      <c r="AR972">
        <v>-0.393346239866116</v>
      </c>
      <c r="AS972">
        <v>5.2718915571354302E-2</v>
      </c>
      <c r="AT972">
        <v>-0.49845806184748698</v>
      </c>
      <c r="AU972">
        <v>-0.29271066782530403</v>
      </c>
      <c r="AV972">
        <v>999.99999999999898</v>
      </c>
      <c r="AW972">
        <v>1E-3</v>
      </c>
      <c r="AX972">
        <v>6.6444160939777303E-3</v>
      </c>
      <c r="AY972">
        <v>3.11327277939667E-2</v>
      </c>
      <c r="AZ972">
        <v>-4.9220291926758399E-2</v>
      </c>
      <c r="BA972">
        <v>7.2946222950122305E-2</v>
      </c>
      <c r="BB972">
        <v>1000</v>
      </c>
      <c r="BC972">
        <v>0.82399999999999995</v>
      </c>
    </row>
    <row r="973" spans="1:55" x14ac:dyDescent="0.25">
      <c r="A973">
        <v>22</v>
      </c>
      <c r="B973" t="s">
        <v>435</v>
      </c>
      <c r="C973">
        <v>2015</v>
      </c>
      <c r="D973" t="s">
        <v>436</v>
      </c>
      <c r="E973" s="3" t="s">
        <v>434</v>
      </c>
      <c r="F973" s="3" t="s">
        <v>433</v>
      </c>
      <c r="G973" s="1" t="s">
        <v>162</v>
      </c>
      <c r="H973" t="s">
        <v>24</v>
      </c>
      <c r="I973" t="s">
        <v>26</v>
      </c>
      <c r="J973" t="s">
        <v>32</v>
      </c>
      <c r="K973" t="s">
        <v>432</v>
      </c>
      <c r="L973" t="s">
        <v>29</v>
      </c>
      <c r="M973" t="s">
        <v>455</v>
      </c>
      <c r="N973" t="s">
        <v>161</v>
      </c>
      <c r="P973" t="s">
        <v>152</v>
      </c>
      <c r="Q973" t="s">
        <v>444</v>
      </c>
      <c r="R973" t="s">
        <v>453</v>
      </c>
      <c r="S973" t="s">
        <v>549</v>
      </c>
      <c r="T973" t="s">
        <v>437</v>
      </c>
      <c r="U973" t="s">
        <v>446</v>
      </c>
      <c r="V973" t="s">
        <v>11</v>
      </c>
      <c r="AA973" t="s">
        <v>585</v>
      </c>
      <c r="AB973" t="s">
        <v>345</v>
      </c>
      <c r="AC973" t="s">
        <v>136</v>
      </c>
      <c r="AD973" t="s">
        <v>345</v>
      </c>
      <c r="AF973" t="str">
        <f t="shared" si="169"/>
        <v>positive directional</v>
      </c>
      <c r="AG973" t="str">
        <f t="shared" si="197"/>
        <v>positive directional</v>
      </c>
      <c r="AH973">
        <f t="shared" si="170"/>
        <v>0.200143916033094</v>
      </c>
      <c r="AI973">
        <f t="shared" si="147"/>
        <v>7.2266700960644303E-2</v>
      </c>
      <c r="AJ973">
        <f t="shared" si="171"/>
        <v>1</v>
      </c>
      <c r="AK973">
        <f t="shared" si="172"/>
        <v>0</v>
      </c>
      <c r="AL973">
        <f t="shared" ref="AL973:AL1036" si="198">IF(AM973="NA","NA",IF(AM973&lt;0.05,1,0))</f>
        <v>0</v>
      </c>
      <c r="AM973">
        <f t="shared" si="150"/>
        <v>0.62</v>
      </c>
      <c r="AN973">
        <v>2.4856696270781198</v>
      </c>
      <c r="AO973">
        <v>88.671198825596704</v>
      </c>
      <c r="AP973">
        <v>0.38</v>
      </c>
      <c r="AQ973">
        <v>700</v>
      </c>
      <c r="AR973">
        <v>0.200143916033094</v>
      </c>
      <c r="AS973">
        <v>7.2266700960644303E-2</v>
      </c>
      <c r="AT973">
        <v>5.09680657996796E-2</v>
      </c>
      <c r="AU973">
        <v>0.33297666182625102</v>
      </c>
      <c r="AV973">
        <v>1000</v>
      </c>
      <c r="AW973">
        <v>4.0000000000000001E-3</v>
      </c>
      <c r="AX973">
        <v>-1.83472673295332E-2</v>
      </c>
      <c r="AY973">
        <v>2.97568251812808E-2</v>
      </c>
      <c r="AZ973">
        <v>-7.12379715259885E-2</v>
      </c>
      <c r="BA973">
        <v>4.2307653438911103E-2</v>
      </c>
      <c r="BB973">
        <v>1076.9350348089599</v>
      </c>
      <c r="BC973">
        <v>0.53400000000000003</v>
      </c>
    </row>
    <row r="974" spans="1:55" x14ac:dyDescent="0.25">
      <c r="A974">
        <v>22</v>
      </c>
      <c r="B974" t="s">
        <v>435</v>
      </c>
      <c r="C974">
        <v>2015</v>
      </c>
      <c r="D974" t="s">
        <v>436</v>
      </c>
      <c r="E974" s="3" t="s">
        <v>434</v>
      </c>
      <c r="F974" s="3" t="s">
        <v>433</v>
      </c>
      <c r="G974" s="1" t="s">
        <v>162</v>
      </c>
      <c r="H974" t="s">
        <v>24</v>
      </c>
      <c r="I974" t="s">
        <v>26</v>
      </c>
      <c r="J974" t="s">
        <v>32</v>
      </c>
      <c r="K974" t="s">
        <v>432</v>
      </c>
      <c r="L974" t="s">
        <v>29</v>
      </c>
      <c r="M974" t="s">
        <v>455</v>
      </c>
      <c r="N974" t="s">
        <v>161</v>
      </c>
      <c r="P974" t="s">
        <v>152</v>
      </c>
      <c r="Q974" t="s">
        <v>444</v>
      </c>
      <c r="R974" t="s">
        <v>453</v>
      </c>
      <c r="S974" t="s">
        <v>549</v>
      </c>
      <c r="T974" t="s">
        <v>399</v>
      </c>
      <c r="U974" t="s">
        <v>447</v>
      </c>
      <c r="V974" t="s">
        <v>11</v>
      </c>
      <c r="AA974" t="s">
        <v>585</v>
      </c>
      <c r="AB974" t="s">
        <v>345</v>
      </c>
      <c r="AC974" t="s">
        <v>136</v>
      </c>
      <c r="AD974" t="s">
        <v>345</v>
      </c>
      <c r="AF974" t="str">
        <f t="shared" si="169"/>
        <v>positive directional</v>
      </c>
      <c r="AG974" t="str">
        <f t="shared" si="197"/>
        <v>positive directional</v>
      </c>
      <c r="AH974">
        <f t="shared" si="170"/>
        <v>0.17910414213456899</v>
      </c>
      <c r="AI974">
        <f t="shared" si="147"/>
        <v>7.0604829791184404E-2</v>
      </c>
      <c r="AJ974">
        <f t="shared" si="171"/>
        <v>1</v>
      </c>
      <c r="AK974">
        <f t="shared" si="172"/>
        <v>1</v>
      </c>
      <c r="AL974">
        <f t="shared" si="198"/>
        <v>0</v>
      </c>
      <c r="AM974">
        <f t="shared" si="150"/>
        <v>0.11599999999999999</v>
      </c>
      <c r="AN974">
        <v>1.5072874631802899</v>
      </c>
      <c r="AO974">
        <v>5.5626643062880499</v>
      </c>
      <c r="AP974">
        <v>0.88400000000000001</v>
      </c>
      <c r="AQ974">
        <v>700</v>
      </c>
      <c r="AR974">
        <v>0.17910414213456899</v>
      </c>
      <c r="AS974">
        <v>7.0604829791184404E-2</v>
      </c>
      <c r="AT974">
        <v>4.2603378933563398E-2</v>
      </c>
      <c r="AU974">
        <v>0.31889051073812902</v>
      </c>
      <c r="AV974">
        <v>1000</v>
      </c>
      <c r="AW974">
        <v>0.01</v>
      </c>
      <c r="AX974">
        <v>-5.88365223148977E-2</v>
      </c>
      <c r="AY974">
        <v>2.66424395497495E-2</v>
      </c>
      <c r="AZ974">
        <v>-0.112883862406306</v>
      </c>
      <c r="BA974">
        <v>-3.32137031364255E-3</v>
      </c>
      <c r="BB974">
        <v>1043.4473885825901</v>
      </c>
      <c r="BC974">
        <v>3.7999999999999999E-2</v>
      </c>
    </row>
    <row r="975" spans="1:55" x14ac:dyDescent="0.25">
      <c r="A975">
        <v>22</v>
      </c>
      <c r="B975" t="s">
        <v>435</v>
      </c>
      <c r="C975">
        <v>2015</v>
      </c>
      <c r="D975" t="s">
        <v>436</v>
      </c>
      <c r="E975" s="3" t="s">
        <v>434</v>
      </c>
      <c r="F975" s="3" t="s">
        <v>433</v>
      </c>
      <c r="G975" s="1" t="s">
        <v>162</v>
      </c>
      <c r="H975" t="s">
        <v>24</v>
      </c>
      <c r="I975" t="s">
        <v>26</v>
      </c>
      <c r="J975" t="s">
        <v>32</v>
      </c>
      <c r="K975" t="s">
        <v>432</v>
      </c>
      <c r="L975" t="s">
        <v>29</v>
      </c>
      <c r="M975" t="s">
        <v>455</v>
      </c>
      <c r="N975" t="s">
        <v>161</v>
      </c>
      <c r="P975" t="s">
        <v>152</v>
      </c>
      <c r="Q975" t="s">
        <v>444</v>
      </c>
      <c r="R975" t="s">
        <v>453</v>
      </c>
      <c r="S975" t="s">
        <v>549</v>
      </c>
      <c r="T975" t="s">
        <v>116</v>
      </c>
      <c r="U975" t="s">
        <v>448</v>
      </c>
      <c r="V975" t="s">
        <v>11</v>
      </c>
      <c r="AA975" t="s">
        <v>586</v>
      </c>
      <c r="AB975" t="s">
        <v>345</v>
      </c>
      <c r="AC975" t="s">
        <v>136</v>
      </c>
      <c r="AD975" t="s">
        <v>345</v>
      </c>
      <c r="AE975" t="s">
        <v>345</v>
      </c>
      <c r="AF975" t="str">
        <f t="shared" si="169"/>
        <v>NA</v>
      </c>
      <c r="AG975" t="str">
        <f t="shared" si="197"/>
        <v>NA</v>
      </c>
      <c r="AH975" t="str">
        <f t="shared" si="170"/>
        <v>NA</v>
      </c>
      <c r="AI975" t="str">
        <f t="shared" si="147"/>
        <v>NA</v>
      </c>
      <c r="AJ975">
        <f t="shared" si="171"/>
        <v>0</v>
      </c>
      <c r="AK975">
        <f t="shared" si="172"/>
        <v>0</v>
      </c>
      <c r="AL975">
        <f t="shared" si="198"/>
        <v>0</v>
      </c>
      <c r="AM975">
        <f t="shared" si="150"/>
        <v>0.28000000000000003</v>
      </c>
      <c r="AN975">
        <v>0.61388165456478205</v>
      </c>
      <c r="AO975">
        <v>147.664962256633</v>
      </c>
      <c r="AP975">
        <v>0.72</v>
      </c>
      <c r="AQ975">
        <v>700</v>
      </c>
      <c r="AR975">
        <v>9.1815925810272203E-2</v>
      </c>
      <c r="AS975">
        <v>6.1249930808418201E-2</v>
      </c>
      <c r="AT975">
        <v>-2.7376633079256901E-2</v>
      </c>
      <c r="AU975">
        <v>0.21008717365475599</v>
      </c>
      <c r="AV975">
        <v>999.99999999999898</v>
      </c>
      <c r="AW975">
        <v>0.11799999999999999</v>
      </c>
      <c r="AX975">
        <v>-3.8138046433842998E-2</v>
      </c>
      <c r="AY975">
        <v>3.7879021338245202E-2</v>
      </c>
      <c r="AZ975">
        <v>-0.11720888053605399</v>
      </c>
      <c r="BA975">
        <v>3.0251059230067798E-2</v>
      </c>
      <c r="BB975">
        <v>999.99999999999898</v>
      </c>
      <c r="BC975">
        <v>0.33400000000000002</v>
      </c>
    </row>
    <row r="976" spans="1:55" x14ac:dyDescent="0.25">
      <c r="A976">
        <v>22</v>
      </c>
      <c r="B976" t="s">
        <v>435</v>
      </c>
      <c r="C976">
        <v>2015</v>
      </c>
      <c r="D976" t="s">
        <v>436</v>
      </c>
      <c r="E976" s="3" t="s">
        <v>434</v>
      </c>
      <c r="F976" s="3" t="s">
        <v>433</v>
      </c>
      <c r="G976" s="1" t="s">
        <v>162</v>
      </c>
      <c r="H976" t="s">
        <v>24</v>
      </c>
      <c r="I976" t="s">
        <v>26</v>
      </c>
      <c r="J976" t="s">
        <v>32</v>
      </c>
      <c r="K976" t="s">
        <v>432</v>
      </c>
      <c r="L976" t="s">
        <v>29</v>
      </c>
      <c r="M976" t="s">
        <v>455</v>
      </c>
      <c r="N976" t="s">
        <v>161</v>
      </c>
      <c r="P976" t="s">
        <v>152</v>
      </c>
      <c r="Q976" t="s">
        <v>444</v>
      </c>
      <c r="R976" t="s">
        <v>453</v>
      </c>
      <c r="S976" t="s">
        <v>549</v>
      </c>
      <c r="T976" t="s">
        <v>366</v>
      </c>
      <c r="U976" t="s">
        <v>449</v>
      </c>
      <c r="V976" t="s">
        <v>11</v>
      </c>
      <c r="AA976" t="s">
        <v>587</v>
      </c>
      <c r="AB976" t="s">
        <v>345</v>
      </c>
      <c r="AC976" t="s">
        <v>136</v>
      </c>
      <c r="AD976" t="s">
        <v>345</v>
      </c>
      <c r="AE976" t="s">
        <v>345</v>
      </c>
      <c r="AF976" t="str">
        <f t="shared" si="169"/>
        <v>NA</v>
      </c>
      <c r="AG976" t="str">
        <f t="shared" si="197"/>
        <v>NA</v>
      </c>
      <c r="AH976" t="str">
        <f t="shared" si="170"/>
        <v>NA</v>
      </c>
      <c r="AI976" t="str">
        <f t="shared" ref="AI976:AI1039" si="199">IF(AF976="NA","NA",IF(AF976="MISSING DATA","NA",IF(OR(AF976="positive directional",AF976="negative directional"),AS976,2*AY976)))</f>
        <v>NA</v>
      </c>
      <c r="AJ976">
        <f t="shared" si="171"/>
        <v>0</v>
      </c>
      <c r="AK976">
        <f t="shared" si="172"/>
        <v>0</v>
      </c>
      <c r="AL976">
        <f t="shared" si="198"/>
        <v>0</v>
      </c>
      <c r="AM976">
        <f t="shared" si="150"/>
        <v>0.21799999999999997</v>
      </c>
      <c r="AN976">
        <v>0.33844965266293398</v>
      </c>
      <c r="AO976">
        <v>10.628410943916901</v>
      </c>
      <c r="AP976">
        <v>0.78200000000000003</v>
      </c>
      <c r="AQ976">
        <v>700</v>
      </c>
      <c r="AR976">
        <v>-4.2863566171618302E-2</v>
      </c>
      <c r="AS976">
        <v>4.8974918643022898E-2</v>
      </c>
      <c r="AT976">
        <v>-0.13432468051905699</v>
      </c>
      <c r="AU976">
        <v>5.6176835976657499E-2</v>
      </c>
      <c r="AV976">
        <v>1000</v>
      </c>
      <c r="AW976">
        <v>0.378</v>
      </c>
      <c r="AX976">
        <v>5.3773205724740496E-3</v>
      </c>
      <c r="AY976">
        <v>2.9128747421887698E-2</v>
      </c>
      <c r="AZ976">
        <v>-4.99315742199542E-2</v>
      </c>
      <c r="BA976">
        <v>6.4012197908596094E-2</v>
      </c>
      <c r="BB976">
        <v>1000</v>
      </c>
      <c r="BC976">
        <v>0.89</v>
      </c>
    </row>
    <row r="977" spans="1:55" x14ac:dyDescent="0.25">
      <c r="A977">
        <v>22</v>
      </c>
      <c r="B977" t="s">
        <v>435</v>
      </c>
      <c r="C977">
        <v>2015</v>
      </c>
      <c r="D977" t="s">
        <v>436</v>
      </c>
      <c r="E977" s="3" t="s">
        <v>434</v>
      </c>
      <c r="F977" s="3" t="s">
        <v>433</v>
      </c>
      <c r="G977" s="1" t="s">
        <v>162</v>
      </c>
      <c r="H977" t="s">
        <v>24</v>
      </c>
      <c r="I977" t="s">
        <v>26</v>
      </c>
      <c r="J977" t="s">
        <v>32</v>
      </c>
      <c r="K977" t="s">
        <v>432</v>
      </c>
      <c r="L977" t="s">
        <v>29</v>
      </c>
      <c r="M977" t="s">
        <v>456</v>
      </c>
      <c r="N977" t="s">
        <v>161</v>
      </c>
      <c r="P977" t="s">
        <v>151</v>
      </c>
      <c r="Q977" t="s">
        <v>74</v>
      </c>
      <c r="R977" t="s">
        <v>445</v>
      </c>
      <c r="S977" t="s">
        <v>548</v>
      </c>
      <c r="T977" t="s">
        <v>39</v>
      </c>
      <c r="U977" t="s">
        <v>450</v>
      </c>
      <c r="V977" t="s">
        <v>11</v>
      </c>
      <c r="AA977" t="s">
        <v>442</v>
      </c>
      <c r="AB977">
        <v>0</v>
      </c>
      <c r="AC977" t="s">
        <v>136</v>
      </c>
      <c r="AD977" t="s">
        <v>345</v>
      </c>
      <c r="AE977" t="s">
        <v>345</v>
      </c>
      <c r="AF977" t="str">
        <f t="shared" si="169"/>
        <v>positive directional</v>
      </c>
      <c r="AG977" t="str">
        <f t="shared" si="197"/>
        <v>positive directional</v>
      </c>
      <c r="AH977">
        <f t="shared" si="170"/>
        <v>0.13920657972680001</v>
      </c>
      <c r="AI977">
        <f t="shared" si="199"/>
        <v>5.8975883219629897E-2</v>
      </c>
      <c r="AJ977">
        <f t="shared" si="171"/>
        <v>1</v>
      </c>
      <c r="AK977">
        <f t="shared" si="172"/>
        <v>0</v>
      </c>
      <c r="AL977">
        <f t="shared" si="198"/>
        <v>0</v>
      </c>
      <c r="AM977">
        <f t="shared" si="150"/>
        <v>0.19899999999999995</v>
      </c>
      <c r="AN977">
        <v>-1.10031522927971</v>
      </c>
      <c r="AO977">
        <v>20.5534595121755</v>
      </c>
      <c r="AP977">
        <v>0.80100000000000005</v>
      </c>
      <c r="AQ977">
        <v>465</v>
      </c>
      <c r="AR977">
        <v>0.13920657972680001</v>
      </c>
      <c r="AS977">
        <v>5.8975883219629897E-2</v>
      </c>
      <c r="AT977">
        <v>1.45342100586277E-2</v>
      </c>
      <c r="AU977">
        <v>0.24256212449108699</v>
      </c>
      <c r="AV977">
        <v>1000</v>
      </c>
      <c r="AW977">
        <v>0.02</v>
      </c>
      <c r="AX977">
        <v>5.6754161966226402E-2</v>
      </c>
      <c r="AY977">
        <v>3.8909725464373102E-2</v>
      </c>
      <c r="AZ977">
        <v>-1.2718543715891401E-2</v>
      </c>
      <c r="BA977">
        <v>0.136759829777475</v>
      </c>
      <c r="BB977">
        <v>1000</v>
      </c>
      <c r="BC977">
        <v>0.13</v>
      </c>
    </row>
    <row r="978" spans="1:55" x14ac:dyDescent="0.25">
      <c r="A978">
        <v>22</v>
      </c>
      <c r="B978" t="s">
        <v>435</v>
      </c>
      <c r="C978">
        <v>2015</v>
      </c>
      <c r="D978" t="s">
        <v>436</v>
      </c>
      <c r="E978" s="3" t="s">
        <v>434</v>
      </c>
      <c r="F978" s="3" t="s">
        <v>433</v>
      </c>
      <c r="G978" s="1" t="s">
        <v>162</v>
      </c>
      <c r="H978" t="s">
        <v>24</v>
      </c>
      <c r="I978" t="s">
        <v>26</v>
      </c>
      <c r="J978" t="s">
        <v>32</v>
      </c>
      <c r="K978" t="s">
        <v>432</v>
      </c>
      <c r="L978" t="s">
        <v>29</v>
      </c>
      <c r="M978" t="s">
        <v>456</v>
      </c>
      <c r="N978" t="s">
        <v>161</v>
      </c>
      <c r="P978" t="s">
        <v>151</v>
      </c>
      <c r="Q978" t="s">
        <v>74</v>
      </c>
      <c r="R978" t="s">
        <v>445</v>
      </c>
      <c r="S978" t="s">
        <v>548</v>
      </c>
      <c r="T978" t="s">
        <v>437</v>
      </c>
      <c r="U978" t="s">
        <v>446</v>
      </c>
      <c r="V978" t="s">
        <v>11</v>
      </c>
      <c r="AA978" t="s">
        <v>439</v>
      </c>
      <c r="AB978">
        <v>0</v>
      </c>
      <c r="AC978" t="s">
        <v>136</v>
      </c>
      <c r="AD978" t="s">
        <v>345</v>
      </c>
      <c r="AF978" t="str">
        <f t="shared" si="169"/>
        <v>NA</v>
      </c>
      <c r="AG978" t="str">
        <f t="shared" si="197"/>
        <v>NA</v>
      </c>
      <c r="AH978" t="str">
        <f t="shared" si="170"/>
        <v>NA</v>
      </c>
      <c r="AI978" t="str">
        <f t="shared" si="199"/>
        <v>NA</v>
      </c>
      <c r="AJ978">
        <f t="shared" si="171"/>
        <v>0</v>
      </c>
      <c r="AK978">
        <f t="shared" si="172"/>
        <v>0</v>
      </c>
      <c r="AL978">
        <f t="shared" si="198"/>
        <v>0</v>
      </c>
      <c r="AM978">
        <f t="shared" si="150"/>
        <v>0.25</v>
      </c>
      <c r="AN978">
        <v>0.63105061954559805</v>
      </c>
      <c r="AO978">
        <v>52.580287345057599</v>
      </c>
      <c r="AP978">
        <v>0.75</v>
      </c>
      <c r="AQ978">
        <v>465</v>
      </c>
      <c r="AR978">
        <v>-6.5852098445973006E-2</v>
      </c>
      <c r="AS978">
        <v>8.77589514775928E-2</v>
      </c>
      <c r="AT978">
        <v>-0.249057049630665</v>
      </c>
      <c r="AU978">
        <v>8.9990931060128801E-2</v>
      </c>
      <c r="AV978">
        <v>1203.5484393537399</v>
      </c>
      <c r="AW978">
        <v>0.44800000000000001</v>
      </c>
      <c r="AX978">
        <v>1.7597953004045701E-2</v>
      </c>
      <c r="AY978">
        <v>3.8090142220347498E-2</v>
      </c>
      <c r="AZ978">
        <v>-5.6373217565123902E-2</v>
      </c>
      <c r="BA978">
        <v>9.2910582970944205E-2</v>
      </c>
      <c r="BB978">
        <v>1000</v>
      </c>
      <c r="BC978">
        <v>0.66400000000000003</v>
      </c>
    </row>
    <row r="979" spans="1:55" x14ac:dyDescent="0.25">
      <c r="A979">
        <v>22</v>
      </c>
      <c r="B979" t="s">
        <v>435</v>
      </c>
      <c r="C979">
        <v>2015</v>
      </c>
      <c r="D979" t="s">
        <v>436</v>
      </c>
      <c r="E979" s="3" t="s">
        <v>434</v>
      </c>
      <c r="F979" s="3" t="s">
        <v>433</v>
      </c>
      <c r="G979" s="1" t="s">
        <v>162</v>
      </c>
      <c r="H979" t="s">
        <v>24</v>
      </c>
      <c r="I979" t="s">
        <v>26</v>
      </c>
      <c r="J979" t="s">
        <v>32</v>
      </c>
      <c r="K979" t="s">
        <v>432</v>
      </c>
      <c r="L979" t="s">
        <v>29</v>
      </c>
      <c r="M979" t="s">
        <v>456</v>
      </c>
      <c r="N979" t="s">
        <v>161</v>
      </c>
      <c r="P979" t="s">
        <v>151</v>
      </c>
      <c r="Q979" t="s">
        <v>74</v>
      </c>
      <c r="R979" t="s">
        <v>445</v>
      </c>
      <c r="S979" t="s">
        <v>548</v>
      </c>
      <c r="T979" t="s">
        <v>399</v>
      </c>
      <c r="U979" t="s">
        <v>447</v>
      </c>
      <c r="V979" t="s">
        <v>11</v>
      </c>
      <c r="AA979" t="s">
        <v>439</v>
      </c>
      <c r="AB979">
        <v>0</v>
      </c>
      <c r="AC979" t="s">
        <v>136</v>
      </c>
      <c r="AD979" t="s">
        <v>345</v>
      </c>
      <c r="AF979" t="str">
        <f t="shared" si="169"/>
        <v>positive directional</v>
      </c>
      <c r="AG979" t="str">
        <f t="shared" si="197"/>
        <v>positive directional</v>
      </c>
      <c r="AH979">
        <f t="shared" si="170"/>
        <v>0.279663318881266</v>
      </c>
      <c r="AI979">
        <f t="shared" si="199"/>
        <v>8.8321818245181996E-2</v>
      </c>
      <c r="AJ979">
        <f t="shared" si="171"/>
        <v>1</v>
      </c>
      <c r="AK979">
        <f t="shared" si="172"/>
        <v>0</v>
      </c>
      <c r="AL979">
        <f t="shared" si="198"/>
        <v>0</v>
      </c>
      <c r="AM979">
        <f t="shared" si="150"/>
        <v>0.749</v>
      </c>
      <c r="AN979">
        <v>3.4779486278590399</v>
      </c>
      <c r="AO979">
        <v>1271.1408595960399</v>
      </c>
      <c r="AP979">
        <v>0.251</v>
      </c>
      <c r="AQ979">
        <v>465</v>
      </c>
      <c r="AR979">
        <v>0.279663318881266</v>
      </c>
      <c r="AS979">
        <v>8.8321818245181996E-2</v>
      </c>
      <c r="AT979">
        <v>0.116421861312119</v>
      </c>
      <c r="AU979">
        <v>0.45564820447179999</v>
      </c>
      <c r="AV979">
        <v>999.99999999999898</v>
      </c>
      <c r="AW979">
        <v>1E-3</v>
      </c>
      <c r="AX979">
        <v>-2.2917493992828501E-2</v>
      </c>
      <c r="AY979">
        <v>3.2426450220875203E-2</v>
      </c>
      <c r="AZ979">
        <v>-8.5219668777426705E-2</v>
      </c>
      <c r="BA979">
        <v>4.1625840181950501E-2</v>
      </c>
      <c r="BB979">
        <v>1000</v>
      </c>
      <c r="BC979">
        <v>0.45</v>
      </c>
    </row>
    <row r="980" spans="1:55" x14ac:dyDescent="0.25">
      <c r="A980">
        <v>22</v>
      </c>
      <c r="B980" t="s">
        <v>435</v>
      </c>
      <c r="C980">
        <v>2015</v>
      </c>
      <c r="D980" t="s">
        <v>436</v>
      </c>
      <c r="E980" s="3" t="s">
        <v>434</v>
      </c>
      <c r="F980" s="3" t="s">
        <v>433</v>
      </c>
      <c r="G980" s="1" t="s">
        <v>162</v>
      </c>
      <c r="H980" t="s">
        <v>24</v>
      </c>
      <c r="I980" t="s">
        <v>26</v>
      </c>
      <c r="J980" t="s">
        <v>32</v>
      </c>
      <c r="K980" t="s">
        <v>432</v>
      </c>
      <c r="L980" t="s">
        <v>29</v>
      </c>
      <c r="M980" t="s">
        <v>456</v>
      </c>
      <c r="N980" t="s">
        <v>161</v>
      </c>
      <c r="P980" t="s">
        <v>151</v>
      </c>
      <c r="Q980" t="s">
        <v>74</v>
      </c>
      <c r="R980" t="s">
        <v>445</v>
      </c>
      <c r="S980" t="s">
        <v>548</v>
      </c>
      <c r="T980" t="s">
        <v>116</v>
      </c>
      <c r="U980" t="s">
        <v>448</v>
      </c>
      <c r="V980" t="s">
        <v>11</v>
      </c>
      <c r="AA980" t="s">
        <v>440</v>
      </c>
      <c r="AB980">
        <v>0</v>
      </c>
      <c r="AC980" t="s">
        <v>136</v>
      </c>
      <c r="AD980" t="s">
        <v>345</v>
      </c>
      <c r="AE980" t="s">
        <v>345</v>
      </c>
      <c r="AF980" t="str">
        <f t="shared" si="169"/>
        <v>disruptive</v>
      </c>
      <c r="AG980" t="str">
        <f t="shared" si="197"/>
        <v>NA</v>
      </c>
      <c r="AH980">
        <f t="shared" si="170"/>
        <v>0.165405567959762</v>
      </c>
      <c r="AI980">
        <f t="shared" si="199"/>
        <v>8.0596049831026403E-2</v>
      </c>
      <c r="AJ980">
        <f t="shared" si="171"/>
        <v>0</v>
      </c>
      <c r="AK980">
        <f t="shared" si="172"/>
        <v>1</v>
      </c>
      <c r="AL980">
        <f t="shared" si="198"/>
        <v>1</v>
      </c>
      <c r="AM980">
        <f t="shared" si="150"/>
        <v>2.200000000000002E-2</v>
      </c>
      <c r="AN980">
        <v>-0.52698044490112195</v>
      </c>
      <c r="AO980">
        <v>3.06004182454007</v>
      </c>
      <c r="AP980">
        <v>0.97799999999999998</v>
      </c>
      <c r="AQ980">
        <v>465</v>
      </c>
      <c r="AR980">
        <v>8.7365340188654397E-2</v>
      </c>
      <c r="AS980">
        <v>7.2720174486498507E-2</v>
      </c>
      <c r="AT980">
        <v>-5.0410472293151501E-2</v>
      </c>
      <c r="AU980">
        <v>0.23136566374887499</v>
      </c>
      <c r="AV980">
        <v>1000</v>
      </c>
      <c r="AW980">
        <v>0.23400000000000001</v>
      </c>
      <c r="AX980">
        <v>8.2702783979880998E-2</v>
      </c>
      <c r="AY980">
        <v>4.0298024915513202E-2</v>
      </c>
      <c r="AZ980">
        <v>1.2634705810342E-2</v>
      </c>
      <c r="BA980">
        <v>0.16741722117876601</v>
      </c>
      <c r="BB980">
        <v>1072.78234545536</v>
      </c>
      <c r="BC980">
        <v>2.8000000000000001E-2</v>
      </c>
    </row>
    <row r="981" spans="1:55" x14ac:dyDescent="0.25">
      <c r="A981">
        <v>22</v>
      </c>
      <c r="B981" t="s">
        <v>435</v>
      </c>
      <c r="C981">
        <v>2015</v>
      </c>
      <c r="D981" t="s">
        <v>436</v>
      </c>
      <c r="E981" s="3" t="s">
        <v>434</v>
      </c>
      <c r="F981" s="3" t="s">
        <v>433</v>
      </c>
      <c r="G981" s="1" t="s">
        <v>162</v>
      </c>
      <c r="H981" t="s">
        <v>24</v>
      </c>
      <c r="I981" t="s">
        <v>26</v>
      </c>
      <c r="J981" t="s">
        <v>32</v>
      </c>
      <c r="K981" t="s">
        <v>432</v>
      </c>
      <c r="L981" t="s">
        <v>29</v>
      </c>
      <c r="M981" t="s">
        <v>456</v>
      </c>
      <c r="N981" t="s">
        <v>161</v>
      </c>
      <c r="P981" t="s">
        <v>151</v>
      </c>
      <c r="Q981" t="s">
        <v>74</v>
      </c>
      <c r="R981" t="s">
        <v>445</v>
      </c>
      <c r="S981" t="s">
        <v>548</v>
      </c>
      <c r="T981" t="s">
        <v>366</v>
      </c>
      <c r="U981" t="s">
        <v>449</v>
      </c>
      <c r="V981" t="s">
        <v>11</v>
      </c>
      <c r="AA981" t="s">
        <v>441</v>
      </c>
      <c r="AB981">
        <v>0</v>
      </c>
      <c r="AC981" t="s">
        <v>136</v>
      </c>
      <c r="AD981" t="s">
        <v>345</v>
      </c>
      <c r="AE981" t="s">
        <v>345</v>
      </c>
      <c r="AF981" t="str">
        <f t="shared" si="169"/>
        <v>NA</v>
      </c>
      <c r="AG981" t="str">
        <f t="shared" si="197"/>
        <v>NA</v>
      </c>
      <c r="AH981" t="str">
        <f t="shared" si="170"/>
        <v>NA</v>
      </c>
      <c r="AI981" t="str">
        <f t="shared" si="199"/>
        <v>NA</v>
      </c>
      <c r="AJ981">
        <f t="shared" si="171"/>
        <v>0</v>
      </c>
      <c r="AK981">
        <f t="shared" si="172"/>
        <v>0</v>
      </c>
      <c r="AL981">
        <f t="shared" si="198"/>
        <v>0</v>
      </c>
      <c r="AM981">
        <f t="shared" ref="AM981:AM1044" si="200">IF(AP981="NA","NA",1-AP981)</f>
        <v>0.11199999999999999</v>
      </c>
      <c r="AN981">
        <v>0.37053903272327998</v>
      </c>
      <c r="AO981">
        <v>11.106512885663401</v>
      </c>
      <c r="AP981">
        <v>0.88800000000000001</v>
      </c>
      <c r="AQ981">
        <v>465</v>
      </c>
      <c r="AR981">
        <v>-2.58915666657362E-2</v>
      </c>
      <c r="AS981">
        <v>5.7272380954730702E-2</v>
      </c>
      <c r="AT981">
        <v>-0.127034539473243</v>
      </c>
      <c r="AU981">
        <v>0.102197976535535</v>
      </c>
      <c r="AV981">
        <v>999.99999999999898</v>
      </c>
      <c r="AW981">
        <v>0.64</v>
      </c>
      <c r="AX981">
        <v>3.1891979847530998E-2</v>
      </c>
      <c r="AY981">
        <v>3.5317217063365998E-2</v>
      </c>
      <c r="AZ981">
        <v>-3.4798020933521898E-2</v>
      </c>
      <c r="BA981">
        <v>9.6725303066705196E-2</v>
      </c>
      <c r="BB981">
        <v>1000</v>
      </c>
      <c r="BC981">
        <v>0.38</v>
      </c>
    </row>
    <row r="982" spans="1:55" x14ac:dyDescent="0.25">
      <c r="A982">
        <v>22</v>
      </c>
      <c r="B982" t="s">
        <v>435</v>
      </c>
      <c r="C982">
        <v>2015</v>
      </c>
      <c r="D982" t="s">
        <v>436</v>
      </c>
      <c r="E982" s="3" t="s">
        <v>434</v>
      </c>
      <c r="F982" s="3" t="s">
        <v>433</v>
      </c>
      <c r="G982" s="1" t="s">
        <v>162</v>
      </c>
      <c r="H982" t="s">
        <v>24</v>
      </c>
      <c r="I982" t="s">
        <v>26</v>
      </c>
      <c r="J982" t="s">
        <v>32</v>
      </c>
      <c r="K982" t="s">
        <v>432</v>
      </c>
      <c r="L982" t="s">
        <v>29</v>
      </c>
      <c r="M982" t="s">
        <v>456</v>
      </c>
      <c r="N982" t="s">
        <v>161</v>
      </c>
      <c r="P982" t="s">
        <v>152</v>
      </c>
      <c r="Q982" t="s">
        <v>438</v>
      </c>
      <c r="R982" t="s">
        <v>451</v>
      </c>
      <c r="S982" t="s">
        <v>549</v>
      </c>
      <c r="T982" t="s">
        <v>39</v>
      </c>
      <c r="U982" t="s">
        <v>450</v>
      </c>
      <c r="V982" t="s">
        <v>11</v>
      </c>
      <c r="AA982" t="s">
        <v>584</v>
      </c>
      <c r="AB982" t="s">
        <v>345</v>
      </c>
      <c r="AC982" t="s">
        <v>136</v>
      </c>
      <c r="AD982" t="s">
        <v>345</v>
      </c>
      <c r="AE982" t="s">
        <v>343</v>
      </c>
      <c r="AF982" t="str">
        <f t="shared" si="169"/>
        <v>negative directional</v>
      </c>
      <c r="AG982" t="str">
        <f t="shared" si="197"/>
        <v>negative directional</v>
      </c>
      <c r="AH982">
        <f t="shared" si="170"/>
        <v>-0.16986157087884499</v>
      </c>
      <c r="AI982">
        <f t="shared" si="199"/>
        <v>3.7612598974337899E-2</v>
      </c>
      <c r="AJ982">
        <f t="shared" si="171"/>
        <v>1</v>
      </c>
      <c r="AK982">
        <f t="shared" si="172"/>
        <v>0</v>
      </c>
      <c r="AL982">
        <f t="shared" si="198"/>
        <v>0</v>
      </c>
      <c r="AM982">
        <f t="shared" si="200"/>
        <v>0.81899999999999995</v>
      </c>
      <c r="AN982">
        <v>-1.7860139361612799</v>
      </c>
      <c r="AO982">
        <v>207.143547498163</v>
      </c>
      <c r="AP982">
        <v>0.18099999999999999</v>
      </c>
      <c r="AQ982">
        <v>700</v>
      </c>
      <c r="AR982">
        <v>-0.16986157087884499</v>
      </c>
      <c r="AS982">
        <v>3.7612598974337899E-2</v>
      </c>
      <c r="AT982">
        <v>-0.242412585893135</v>
      </c>
      <c r="AU982">
        <v>-9.4030957407085197E-2</v>
      </c>
      <c r="AV982">
        <v>1079.46932510344</v>
      </c>
      <c r="AW982">
        <v>1E-3</v>
      </c>
      <c r="AX982">
        <v>-1.40034903794779E-3</v>
      </c>
      <c r="AY982">
        <v>2.07119669491659E-2</v>
      </c>
      <c r="AZ982">
        <v>-4.2679502148530397E-2</v>
      </c>
      <c r="BA982">
        <v>3.7816947304236202E-2</v>
      </c>
      <c r="BB982">
        <v>995.07068824678004</v>
      </c>
      <c r="BC982">
        <v>0.93400000000000005</v>
      </c>
    </row>
    <row r="983" spans="1:55" x14ac:dyDescent="0.25">
      <c r="A983">
        <v>22</v>
      </c>
      <c r="B983" t="s">
        <v>435</v>
      </c>
      <c r="C983">
        <v>2015</v>
      </c>
      <c r="D983" t="s">
        <v>436</v>
      </c>
      <c r="E983" s="3" t="s">
        <v>434</v>
      </c>
      <c r="F983" s="3" t="s">
        <v>433</v>
      </c>
      <c r="G983" s="1" t="s">
        <v>162</v>
      </c>
      <c r="H983" t="s">
        <v>24</v>
      </c>
      <c r="I983" t="s">
        <v>26</v>
      </c>
      <c r="J983" t="s">
        <v>32</v>
      </c>
      <c r="K983" t="s">
        <v>432</v>
      </c>
      <c r="L983" t="s">
        <v>29</v>
      </c>
      <c r="M983" t="s">
        <v>456</v>
      </c>
      <c r="N983" t="s">
        <v>161</v>
      </c>
      <c r="P983" t="s">
        <v>152</v>
      </c>
      <c r="Q983" t="s">
        <v>438</v>
      </c>
      <c r="R983" t="s">
        <v>451</v>
      </c>
      <c r="S983" t="s">
        <v>549</v>
      </c>
      <c r="T983" t="s">
        <v>437</v>
      </c>
      <c r="U983" t="s">
        <v>446</v>
      </c>
      <c r="V983" t="s">
        <v>11</v>
      </c>
      <c r="AA983" t="s">
        <v>585</v>
      </c>
      <c r="AB983" t="s">
        <v>345</v>
      </c>
      <c r="AC983" t="s">
        <v>136</v>
      </c>
      <c r="AD983" t="s">
        <v>345</v>
      </c>
      <c r="AF983" t="str">
        <f t="shared" si="169"/>
        <v>NA</v>
      </c>
      <c r="AG983" t="str">
        <f t="shared" si="197"/>
        <v>NA</v>
      </c>
      <c r="AH983" t="str">
        <f t="shared" si="170"/>
        <v>NA</v>
      </c>
      <c r="AI983" t="str">
        <f t="shared" si="199"/>
        <v>NA</v>
      </c>
      <c r="AJ983">
        <f t="shared" si="171"/>
        <v>0</v>
      </c>
      <c r="AK983">
        <f t="shared" si="172"/>
        <v>0</v>
      </c>
      <c r="AL983">
        <f t="shared" si="198"/>
        <v>0</v>
      </c>
      <c r="AM983">
        <f t="shared" si="200"/>
        <v>0.245</v>
      </c>
      <c r="AN983">
        <v>0.93711114624689695</v>
      </c>
      <c r="AO983">
        <v>106.757966454933</v>
      </c>
      <c r="AP983">
        <v>0.755</v>
      </c>
      <c r="AQ983">
        <v>700</v>
      </c>
      <c r="AR983">
        <v>5.9317346232837999E-2</v>
      </c>
      <c r="AS983">
        <v>4.98234233685248E-2</v>
      </c>
      <c r="AT983">
        <v>-4.1670356702525203E-2</v>
      </c>
      <c r="AU983">
        <v>0.15063206832564899</v>
      </c>
      <c r="AV983">
        <v>1000</v>
      </c>
      <c r="AW983">
        <v>0.24199999999999999</v>
      </c>
      <c r="AX983">
        <v>-1.55656470791386E-2</v>
      </c>
      <c r="AY983">
        <v>2.2489815852346998E-2</v>
      </c>
      <c r="AZ983">
        <v>-5.7571428595110802E-2</v>
      </c>
      <c r="BA983">
        <v>2.8490028184933201E-2</v>
      </c>
      <c r="BB983">
        <v>857.21983568644396</v>
      </c>
      <c r="BC983">
        <v>0.48399999999999999</v>
      </c>
    </row>
    <row r="984" spans="1:55" x14ac:dyDescent="0.25">
      <c r="A984">
        <v>22</v>
      </c>
      <c r="B984" t="s">
        <v>435</v>
      </c>
      <c r="C984">
        <v>2015</v>
      </c>
      <c r="D984" t="s">
        <v>436</v>
      </c>
      <c r="E984" s="3" t="s">
        <v>434</v>
      </c>
      <c r="F984" s="3" t="s">
        <v>433</v>
      </c>
      <c r="G984" s="1" t="s">
        <v>162</v>
      </c>
      <c r="H984" t="s">
        <v>24</v>
      </c>
      <c r="I984" t="s">
        <v>26</v>
      </c>
      <c r="J984" t="s">
        <v>32</v>
      </c>
      <c r="K984" t="s">
        <v>432</v>
      </c>
      <c r="L984" t="s">
        <v>29</v>
      </c>
      <c r="M984" t="s">
        <v>456</v>
      </c>
      <c r="N984" t="s">
        <v>161</v>
      </c>
      <c r="P984" t="s">
        <v>152</v>
      </c>
      <c r="Q984" t="s">
        <v>438</v>
      </c>
      <c r="R984" t="s">
        <v>451</v>
      </c>
      <c r="S984" t="s">
        <v>549</v>
      </c>
      <c r="T984" t="s">
        <v>399</v>
      </c>
      <c r="U984" t="s">
        <v>447</v>
      </c>
      <c r="V984" t="s">
        <v>11</v>
      </c>
      <c r="AA984" t="s">
        <v>585</v>
      </c>
      <c r="AB984" t="s">
        <v>345</v>
      </c>
      <c r="AC984" t="s">
        <v>136</v>
      </c>
      <c r="AD984" t="s">
        <v>345</v>
      </c>
      <c r="AF984" t="str">
        <f t="shared" si="169"/>
        <v>NA</v>
      </c>
      <c r="AG984" t="str">
        <f t="shared" si="197"/>
        <v>NA</v>
      </c>
      <c r="AH984" t="str">
        <f t="shared" si="170"/>
        <v>NA</v>
      </c>
      <c r="AI984" t="str">
        <f t="shared" si="199"/>
        <v>NA</v>
      </c>
      <c r="AJ984">
        <f t="shared" si="171"/>
        <v>0</v>
      </c>
      <c r="AK984">
        <f t="shared" si="172"/>
        <v>0</v>
      </c>
      <c r="AL984">
        <f t="shared" si="198"/>
        <v>0</v>
      </c>
      <c r="AM984">
        <f t="shared" si="200"/>
        <v>0.43300000000000005</v>
      </c>
      <c r="AN984">
        <v>-0.58581612904858504</v>
      </c>
      <c r="AO984">
        <v>193.24879836968501</v>
      </c>
      <c r="AP984">
        <v>0.56699999999999995</v>
      </c>
      <c r="AQ984">
        <v>700</v>
      </c>
      <c r="AR984">
        <v>7.3346448914659704E-2</v>
      </c>
      <c r="AS984">
        <v>4.9577450908587797E-2</v>
      </c>
      <c r="AT984">
        <v>-2.1690877038054199E-2</v>
      </c>
      <c r="AU984">
        <v>0.17342239210847801</v>
      </c>
      <c r="AV984">
        <v>2151.4947231559399</v>
      </c>
      <c r="AW984">
        <v>0.16400000000000001</v>
      </c>
      <c r="AX984">
        <v>7.4181966428819301E-3</v>
      </c>
      <c r="AY984">
        <v>1.9268032839406202E-2</v>
      </c>
      <c r="AZ984">
        <v>-2.69123316684272E-2</v>
      </c>
      <c r="BA984">
        <v>4.4655041208898197E-2</v>
      </c>
      <c r="BB984">
        <v>1000</v>
      </c>
      <c r="BC984">
        <v>0.71599999999999997</v>
      </c>
    </row>
    <row r="985" spans="1:55" x14ac:dyDescent="0.25">
      <c r="A985">
        <v>22</v>
      </c>
      <c r="B985" t="s">
        <v>435</v>
      </c>
      <c r="C985">
        <v>2015</v>
      </c>
      <c r="D985" t="s">
        <v>436</v>
      </c>
      <c r="E985" s="3" t="s">
        <v>434</v>
      </c>
      <c r="F985" s="3" t="s">
        <v>433</v>
      </c>
      <c r="G985" s="1" t="s">
        <v>162</v>
      </c>
      <c r="H985" t="s">
        <v>24</v>
      </c>
      <c r="I985" t="s">
        <v>26</v>
      </c>
      <c r="J985" t="s">
        <v>32</v>
      </c>
      <c r="K985" t="s">
        <v>432</v>
      </c>
      <c r="L985" t="s">
        <v>29</v>
      </c>
      <c r="M985" t="s">
        <v>456</v>
      </c>
      <c r="N985" t="s">
        <v>161</v>
      </c>
      <c r="P985" t="s">
        <v>152</v>
      </c>
      <c r="Q985" t="s">
        <v>438</v>
      </c>
      <c r="R985" t="s">
        <v>451</v>
      </c>
      <c r="S985" t="s">
        <v>549</v>
      </c>
      <c r="T985" t="s">
        <v>116</v>
      </c>
      <c r="U985" t="s">
        <v>448</v>
      </c>
      <c r="V985" t="s">
        <v>11</v>
      </c>
      <c r="AA985" t="s">
        <v>586</v>
      </c>
      <c r="AB985" t="s">
        <v>345</v>
      </c>
      <c r="AC985" t="s">
        <v>136</v>
      </c>
      <c r="AD985" t="s">
        <v>345</v>
      </c>
      <c r="AE985" t="s">
        <v>345</v>
      </c>
      <c r="AF985" t="str">
        <f t="shared" si="169"/>
        <v>positive directional</v>
      </c>
      <c r="AG985" t="str">
        <f t="shared" si="197"/>
        <v>positive directional</v>
      </c>
      <c r="AH985">
        <f t="shared" si="170"/>
        <v>0.26439517269835699</v>
      </c>
      <c r="AI985">
        <f t="shared" si="199"/>
        <v>4.2060073036649603E-2</v>
      </c>
      <c r="AJ985">
        <f t="shared" si="171"/>
        <v>1</v>
      </c>
      <c r="AK985">
        <f t="shared" si="172"/>
        <v>1</v>
      </c>
      <c r="AL985">
        <f t="shared" si="198"/>
        <v>0</v>
      </c>
      <c r="AM985">
        <f t="shared" si="200"/>
        <v>0.18500000000000005</v>
      </c>
      <c r="AN985">
        <v>-2.0147738817465801</v>
      </c>
      <c r="AO985">
        <v>256.11539836034098</v>
      </c>
      <c r="AP985">
        <v>0.81499999999999995</v>
      </c>
      <c r="AQ985">
        <v>700</v>
      </c>
      <c r="AR985">
        <v>0.26439517269835699</v>
      </c>
      <c r="AS985">
        <v>4.2060073036649603E-2</v>
      </c>
      <c r="AT985">
        <v>0.17527482379227899</v>
      </c>
      <c r="AU985">
        <v>0.344294932358025</v>
      </c>
      <c r="AV985">
        <v>999.99999999999898</v>
      </c>
      <c r="AW985">
        <v>1E-3</v>
      </c>
      <c r="AX985">
        <v>6.5450630367505994E-2</v>
      </c>
      <c r="AY985">
        <v>2.77938755503262E-2</v>
      </c>
      <c r="AZ985">
        <v>1.02905947132967E-2</v>
      </c>
      <c r="BA985">
        <v>0.120388120500138</v>
      </c>
      <c r="BB985">
        <v>1000</v>
      </c>
      <c r="BC985">
        <v>0.02</v>
      </c>
    </row>
    <row r="986" spans="1:55" x14ac:dyDescent="0.25">
      <c r="A986">
        <v>22</v>
      </c>
      <c r="B986" t="s">
        <v>435</v>
      </c>
      <c r="C986">
        <v>2015</v>
      </c>
      <c r="D986" t="s">
        <v>436</v>
      </c>
      <c r="E986" s="3" t="s">
        <v>434</v>
      </c>
      <c r="F986" s="3" t="s">
        <v>433</v>
      </c>
      <c r="G986" s="1" t="s">
        <v>162</v>
      </c>
      <c r="H986" t="s">
        <v>24</v>
      </c>
      <c r="I986" t="s">
        <v>26</v>
      </c>
      <c r="J986" t="s">
        <v>32</v>
      </c>
      <c r="K986" t="s">
        <v>432</v>
      </c>
      <c r="L986" t="s">
        <v>29</v>
      </c>
      <c r="M986" t="s">
        <v>456</v>
      </c>
      <c r="N986" t="s">
        <v>161</v>
      </c>
      <c r="P986" t="s">
        <v>152</v>
      </c>
      <c r="Q986" t="s">
        <v>438</v>
      </c>
      <c r="R986" t="s">
        <v>451</v>
      </c>
      <c r="S986" t="s">
        <v>549</v>
      </c>
      <c r="T986" t="s">
        <v>366</v>
      </c>
      <c r="U986" t="s">
        <v>449</v>
      </c>
      <c r="V986" t="s">
        <v>11</v>
      </c>
      <c r="AA986" t="s">
        <v>587</v>
      </c>
      <c r="AB986" t="s">
        <v>345</v>
      </c>
      <c r="AC986" t="s">
        <v>136</v>
      </c>
      <c r="AD986" t="s">
        <v>345</v>
      </c>
      <c r="AE986" t="s">
        <v>345</v>
      </c>
      <c r="AF986" t="str">
        <f t="shared" si="169"/>
        <v>positive directional</v>
      </c>
      <c r="AG986" t="str">
        <f t="shared" si="197"/>
        <v>positive directional</v>
      </c>
      <c r="AH986">
        <f t="shared" si="170"/>
        <v>0.13448685201264499</v>
      </c>
      <c r="AI986">
        <f t="shared" si="199"/>
        <v>3.4613813240077597E-2</v>
      </c>
      <c r="AJ986">
        <f t="shared" si="171"/>
        <v>1</v>
      </c>
      <c r="AK986">
        <f t="shared" si="172"/>
        <v>0</v>
      </c>
      <c r="AL986">
        <f t="shared" si="198"/>
        <v>0</v>
      </c>
      <c r="AM986">
        <f t="shared" si="200"/>
        <v>0.70199999999999996</v>
      </c>
      <c r="AN986">
        <v>2.43862100789765</v>
      </c>
      <c r="AO986">
        <v>41.1286872415264</v>
      </c>
      <c r="AP986">
        <v>0.29799999999999999</v>
      </c>
      <c r="AQ986">
        <v>700</v>
      </c>
      <c r="AR986">
        <v>0.13448685201264499</v>
      </c>
      <c r="AS986">
        <v>3.4613813240077597E-2</v>
      </c>
      <c r="AT986">
        <v>6.7871141494833906E-2</v>
      </c>
      <c r="AU986">
        <v>0.201029042182199</v>
      </c>
      <c r="AV986">
        <v>999.99999999999898</v>
      </c>
      <c r="AW986">
        <v>1E-3</v>
      </c>
      <c r="AX986">
        <v>-6.6314380397349201E-3</v>
      </c>
      <c r="AY986">
        <v>1.9975805619640699E-2</v>
      </c>
      <c r="AZ986">
        <v>-4.7574054697179201E-2</v>
      </c>
      <c r="BA986">
        <v>2.98388033988886E-2</v>
      </c>
      <c r="BB986">
        <v>1000</v>
      </c>
      <c r="BC986">
        <v>0.73199999999999998</v>
      </c>
    </row>
    <row r="987" spans="1:55" x14ac:dyDescent="0.25">
      <c r="A987">
        <v>22</v>
      </c>
      <c r="B987" t="s">
        <v>435</v>
      </c>
      <c r="C987">
        <v>2015</v>
      </c>
      <c r="D987" t="s">
        <v>436</v>
      </c>
      <c r="E987" s="3" t="s">
        <v>434</v>
      </c>
      <c r="F987" s="3" t="s">
        <v>433</v>
      </c>
      <c r="G987" s="1" t="s">
        <v>162</v>
      </c>
      <c r="H987" t="s">
        <v>24</v>
      </c>
      <c r="I987" t="s">
        <v>26</v>
      </c>
      <c r="J987" t="s">
        <v>32</v>
      </c>
      <c r="K987" t="s">
        <v>432</v>
      </c>
      <c r="L987" t="s">
        <v>29</v>
      </c>
      <c r="M987" t="s">
        <v>456</v>
      </c>
      <c r="N987" t="s">
        <v>161</v>
      </c>
      <c r="P987" t="s">
        <v>152</v>
      </c>
      <c r="Q987" t="s">
        <v>443</v>
      </c>
      <c r="R987" t="s">
        <v>452</v>
      </c>
      <c r="S987" t="s">
        <v>549</v>
      </c>
      <c r="T987" t="s">
        <v>39</v>
      </c>
      <c r="U987" t="s">
        <v>450</v>
      </c>
      <c r="V987" t="s">
        <v>11</v>
      </c>
      <c r="AA987" t="s">
        <v>584</v>
      </c>
      <c r="AB987" t="s">
        <v>345</v>
      </c>
      <c r="AC987" t="s">
        <v>136</v>
      </c>
      <c r="AD987" t="s">
        <v>345</v>
      </c>
      <c r="AE987" t="s">
        <v>345</v>
      </c>
      <c r="AF987" t="str">
        <f t="shared" ref="AF987:AF1050" si="201">IF(AR987="NA","MISSING DATA",IF(AK987,IF(AL987,IF(AX987&lt;0,"stabilising","disruptive"),IF(AJ987,IF(AR987&gt;0,"positive directional","negative directional"),"not in range")),IF(AJ987,IF(AR987&gt;0,"positive directional","negative directional"),"NA")))</f>
        <v>positive directional</v>
      </c>
      <c r="AG987" t="str">
        <f t="shared" si="197"/>
        <v>positive directional</v>
      </c>
      <c r="AH987">
        <f t="shared" si="170"/>
        <v>0.40550814769708099</v>
      </c>
      <c r="AI987">
        <f t="shared" si="199"/>
        <v>9.0701842511735006E-2</v>
      </c>
      <c r="AJ987">
        <f t="shared" si="171"/>
        <v>1</v>
      </c>
      <c r="AK987">
        <f t="shared" si="172"/>
        <v>0</v>
      </c>
      <c r="AL987">
        <f t="shared" si="198"/>
        <v>0</v>
      </c>
      <c r="AM987">
        <f t="shared" si="200"/>
        <v>0.76600000000000001</v>
      </c>
      <c r="AN987">
        <v>3.1541443632041402</v>
      </c>
      <c r="AO987">
        <v>106.096687454836</v>
      </c>
      <c r="AP987">
        <v>0.23400000000000001</v>
      </c>
      <c r="AQ987">
        <v>651</v>
      </c>
      <c r="AR987">
        <v>0.40550814769708099</v>
      </c>
      <c r="AS987">
        <v>9.0701842511735006E-2</v>
      </c>
      <c r="AT987">
        <v>0.21618854167172699</v>
      </c>
      <c r="AU987">
        <v>0.57423013515653998</v>
      </c>
      <c r="AV987">
        <v>999.99999999999898</v>
      </c>
      <c r="AW987">
        <v>1E-3</v>
      </c>
      <c r="AX987">
        <v>-2.9427569163952699E-2</v>
      </c>
      <c r="AY987">
        <v>4.9278532613492097E-2</v>
      </c>
      <c r="AZ987">
        <v>-0.130041841090133</v>
      </c>
      <c r="BA987">
        <v>5.95349404757144E-2</v>
      </c>
      <c r="BB987">
        <v>1146.68842882953</v>
      </c>
      <c r="BC987">
        <v>0.56599999999999995</v>
      </c>
    </row>
    <row r="988" spans="1:55" x14ac:dyDescent="0.25">
      <c r="A988">
        <v>22</v>
      </c>
      <c r="B988" t="s">
        <v>435</v>
      </c>
      <c r="C988">
        <v>2015</v>
      </c>
      <c r="D988" t="s">
        <v>436</v>
      </c>
      <c r="E988" s="3" t="s">
        <v>434</v>
      </c>
      <c r="F988" s="3" t="s">
        <v>433</v>
      </c>
      <c r="G988" s="1" t="s">
        <v>162</v>
      </c>
      <c r="H988" t="s">
        <v>24</v>
      </c>
      <c r="I988" t="s">
        <v>26</v>
      </c>
      <c r="J988" t="s">
        <v>32</v>
      </c>
      <c r="K988" t="s">
        <v>432</v>
      </c>
      <c r="L988" t="s">
        <v>29</v>
      </c>
      <c r="M988" t="s">
        <v>456</v>
      </c>
      <c r="N988" t="s">
        <v>161</v>
      </c>
      <c r="P988" t="s">
        <v>152</v>
      </c>
      <c r="Q988" t="s">
        <v>443</v>
      </c>
      <c r="R988" t="s">
        <v>452</v>
      </c>
      <c r="S988" t="s">
        <v>549</v>
      </c>
      <c r="T988" t="s">
        <v>437</v>
      </c>
      <c r="U988" t="s">
        <v>446</v>
      </c>
      <c r="V988" t="s">
        <v>11</v>
      </c>
      <c r="AA988" t="s">
        <v>585</v>
      </c>
      <c r="AB988" t="s">
        <v>345</v>
      </c>
      <c r="AC988" t="s">
        <v>136</v>
      </c>
      <c r="AD988" t="s">
        <v>345</v>
      </c>
      <c r="AF988" t="str">
        <f t="shared" si="201"/>
        <v>NA</v>
      </c>
      <c r="AG988" t="str">
        <f t="shared" si="197"/>
        <v>NA</v>
      </c>
      <c r="AH988" t="str">
        <f t="shared" si="170"/>
        <v>NA</v>
      </c>
      <c r="AI988" t="str">
        <f t="shared" si="199"/>
        <v>NA</v>
      </c>
      <c r="AJ988">
        <f t="shared" si="171"/>
        <v>0</v>
      </c>
      <c r="AK988">
        <f t="shared" si="172"/>
        <v>0</v>
      </c>
      <c r="AL988">
        <f t="shared" si="198"/>
        <v>0</v>
      </c>
      <c r="AM988">
        <f t="shared" si="200"/>
        <v>0.21899999999999997</v>
      </c>
      <c r="AN988">
        <v>-0.23919317050250899</v>
      </c>
      <c r="AO988">
        <v>18.514162592775399</v>
      </c>
      <c r="AP988">
        <v>0.78100000000000003</v>
      </c>
      <c r="AQ988">
        <v>651</v>
      </c>
      <c r="AR988">
        <v>-6.98942615045825E-2</v>
      </c>
      <c r="AS988">
        <v>0.124977382302303</v>
      </c>
      <c r="AT988">
        <v>-0.30482979400767402</v>
      </c>
      <c r="AU988">
        <v>0.170199775326182</v>
      </c>
      <c r="AV988">
        <v>828.84888502244496</v>
      </c>
      <c r="AW988">
        <v>0.58399999999999996</v>
      </c>
      <c r="AX988">
        <v>-4.7424323725582397E-2</v>
      </c>
      <c r="AY988">
        <v>5.4299930025062101E-2</v>
      </c>
      <c r="AZ988">
        <v>-0.152072403318016</v>
      </c>
      <c r="BA988">
        <v>5.9744639205746401E-2</v>
      </c>
      <c r="BB988">
        <v>999.99999999999898</v>
      </c>
      <c r="BC988">
        <v>0.38800000000000001</v>
      </c>
    </row>
    <row r="989" spans="1:55" x14ac:dyDescent="0.25">
      <c r="A989">
        <v>22</v>
      </c>
      <c r="B989" t="s">
        <v>435</v>
      </c>
      <c r="C989">
        <v>2015</v>
      </c>
      <c r="D989" t="s">
        <v>436</v>
      </c>
      <c r="E989" s="3" t="s">
        <v>434</v>
      </c>
      <c r="F989" s="3" t="s">
        <v>433</v>
      </c>
      <c r="G989" s="1" t="s">
        <v>162</v>
      </c>
      <c r="H989" t="s">
        <v>24</v>
      </c>
      <c r="I989" t="s">
        <v>26</v>
      </c>
      <c r="J989" t="s">
        <v>32</v>
      </c>
      <c r="K989" t="s">
        <v>432</v>
      </c>
      <c r="L989" t="s">
        <v>29</v>
      </c>
      <c r="M989" t="s">
        <v>456</v>
      </c>
      <c r="N989" t="s">
        <v>161</v>
      </c>
      <c r="P989" t="s">
        <v>152</v>
      </c>
      <c r="Q989" t="s">
        <v>443</v>
      </c>
      <c r="R989" t="s">
        <v>452</v>
      </c>
      <c r="S989" t="s">
        <v>549</v>
      </c>
      <c r="T989" t="s">
        <v>399</v>
      </c>
      <c r="U989" t="s">
        <v>447</v>
      </c>
      <c r="V989" t="s">
        <v>11</v>
      </c>
      <c r="AA989" t="s">
        <v>585</v>
      </c>
      <c r="AB989" t="s">
        <v>345</v>
      </c>
      <c r="AC989" t="s">
        <v>136</v>
      </c>
      <c r="AD989" t="s">
        <v>345</v>
      </c>
      <c r="AF989" t="str">
        <f t="shared" si="201"/>
        <v>disruptive</v>
      </c>
      <c r="AG989" t="str">
        <f t="shared" si="197"/>
        <v>positive directional</v>
      </c>
      <c r="AH989">
        <f t="shared" si="170"/>
        <v>0.36734931641115398</v>
      </c>
      <c r="AI989">
        <f t="shared" si="199"/>
        <v>9.7942463826503401E-2</v>
      </c>
      <c r="AJ989">
        <f t="shared" si="171"/>
        <v>1</v>
      </c>
      <c r="AK989">
        <f t="shared" si="172"/>
        <v>1</v>
      </c>
      <c r="AL989">
        <f t="shared" si="198"/>
        <v>1</v>
      </c>
      <c r="AM989">
        <f t="shared" si="200"/>
        <v>1.6000000000000014E-2</v>
      </c>
      <c r="AN989">
        <v>-0.85636383097493696</v>
      </c>
      <c r="AO989">
        <v>0.66067677388882495</v>
      </c>
      <c r="AP989">
        <v>0.98399999999999999</v>
      </c>
      <c r="AQ989">
        <v>651</v>
      </c>
      <c r="AR989">
        <v>0.31594266098688201</v>
      </c>
      <c r="AS989">
        <v>0.12116619244690199</v>
      </c>
      <c r="AT989">
        <v>8.6428053036797806E-2</v>
      </c>
      <c r="AU989">
        <v>0.55283292841340903</v>
      </c>
      <c r="AV989">
        <v>1000</v>
      </c>
      <c r="AW989">
        <v>2E-3</v>
      </c>
      <c r="AX989">
        <v>0.18367465820557699</v>
      </c>
      <c r="AY989">
        <v>4.89712319132517E-2</v>
      </c>
      <c r="AZ989">
        <v>0.100398597191088</v>
      </c>
      <c r="BA989">
        <v>0.29450704850751203</v>
      </c>
      <c r="BB989">
        <v>1000</v>
      </c>
      <c r="BC989">
        <v>1E-3</v>
      </c>
    </row>
    <row r="990" spans="1:55" x14ac:dyDescent="0.25">
      <c r="A990">
        <v>22</v>
      </c>
      <c r="B990" t="s">
        <v>435</v>
      </c>
      <c r="C990">
        <v>2015</v>
      </c>
      <c r="D990" t="s">
        <v>436</v>
      </c>
      <c r="E990" s="3" t="s">
        <v>434</v>
      </c>
      <c r="F990" s="3" t="s">
        <v>433</v>
      </c>
      <c r="G990" s="1" t="s">
        <v>162</v>
      </c>
      <c r="H990" t="s">
        <v>24</v>
      </c>
      <c r="I990" t="s">
        <v>26</v>
      </c>
      <c r="J990" t="s">
        <v>32</v>
      </c>
      <c r="K990" t="s">
        <v>432</v>
      </c>
      <c r="L990" t="s">
        <v>29</v>
      </c>
      <c r="M990" t="s">
        <v>456</v>
      </c>
      <c r="N990" t="s">
        <v>161</v>
      </c>
      <c r="P990" t="s">
        <v>152</v>
      </c>
      <c r="Q990" t="s">
        <v>443</v>
      </c>
      <c r="R990" t="s">
        <v>452</v>
      </c>
      <c r="S990" t="s">
        <v>549</v>
      </c>
      <c r="T990" t="s">
        <v>116</v>
      </c>
      <c r="U990" t="s">
        <v>448</v>
      </c>
      <c r="V990" t="s">
        <v>11</v>
      </c>
      <c r="AA990" t="s">
        <v>586</v>
      </c>
      <c r="AB990" t="s">
        <v>345</v>
      </c>
      <c r="AC990" t="s">
        <v>136</v>
      </c>
      <c r="AD990" t="s">
        <v>345</v>
      </c>
      <c r="AE990" t="s">
        <v>345</v>
      </c>
      <c r="AF990" t="str">
        <f t="shared" si="201"/>
        <v>disruptive</v>
      </c>
      <c r="AG990" t="str">
        <f t="shared" si="197"/>
        <v>positive directional</v>
      </c>
      <c r="AH990">
        <f t="shared" si="170"/>
        <v>0.91991861574233202</v>
      </c>
      <c r="AI990">
        <f t="shared" si="199"/>
        <v>0.1347788239884094</v>
      </c>
      <c r="AJ990">
        <f t="shared" si="171"/>
        <v>1</v>
      </c>
      <c r="AK990">
        <f t="shared" si="172"/>
        <v>1</v>
      </c>
      <c r="AL990">
        <f t="shared" si="198"/>
        <v>1</v>
      </c>
      <c r="AM990">
        <f t="shared" si="200"/>
        <v>0</v>
      </c>
      <c r="AN990">
        <v>-0.61049727718033797</v>
      </c>
      <c r="AO990">
        <v>8.9693690038070401E-2</v>
      </c>
      <c r="AP990">
        <v>1</v>
      </c>
      <c r="AQ990">
        <v>651</v>
      </c>
      <c r="AR990">
        <v>0.55951240139540703</v>
      </c>
      <c r="AS990">
        <v>9.8907701464238301E-2</v>
      </c>
      <c r="AT990">
        <v>0.35952362737316401</v>
      </c>
      <c r="AU990">
        <v>0.74572009888652202</v>
      </c>
      <c r="AV990">
        <v>1171.7289656211799</v>
      </c>
      <c r="AW990">
        <v>1E-3</v>
      </c>
      <c r="AX990">
        <v>0.45995930787116601</v>
      </c>
      <c r="AY990">
        <v>6.7389411994204701E-2</v>
      </c>
      <c r="AZ990">
        <v>0.322441870594048</v>
      </c>
      <c r="BA990">
        <v>0.59281032945727896</v>
      </c>
      <c r="BB990">
        <v>999.99999999999795</v>
      </c>
      <c r="BC990">
        <v>1E-3</v>
      </c>
    </row>
    <row r="991" spans="1:55" x14ac:dyDescent="0.25">
      <c r="A991">
        <v>22</v>
      </c>
      <c r="B991" t="s">
        <v>435</v>
      </c>
      <c r="C991">
        <v>2015</v>
      </c>
      <c r="D991" t="s">
        <v>436</v>
      </c>
      <c r="E991" s="3" t="s">
        <v>434</v>
      </c>
      <c r="F991" s="3" t="s">
        <v>433</v>
      </c>
      <c r="G991" s="1" t="s">
        <v>162</v>
      </c>
      <c r="H991" t="s">
        <v>24</v>
      </c>
      <c r="I991" t="s">
        <v>26</v>
      </c>
      <c r="J991" t="s">
        <v>32</v>
      </c>
      <c r="K991" t="s">
        <v>432</v>
      </c>
      <c r="L991" t="s">
        <v>29</v>
      </c>
      <c r="M991" t="s">
        <v>456</v>
      </c>
      <c r="N991" t="s">
        <v>161</v>
      </c>
      <c r="P991" t="s">
        <v>152</v>
      </c>
      <c r="Q991" t="s">
        <v>443</v>
      </c>
      <c r="R991" t="s">
        <v>452</v>
      </c>
      <c r="S991" t="s">
        <v>549</v>
      </c>
      <c r="T991" t="s">
        <v>366</v>
      </c>
      <c r="U991" t="s">
        <v>449</v>
      </c>
      <c r="V991" t="s">
        <v>11</v>
      </c>
      <c r="AA991" t="s">
        <v>587</v>
      </c>
      <c r="AB991" t="s">
        <v>345</v>
      </c>
      <c r="AC991" t="s">
        <v>136</v>
      </c>
      <c r="AD991" t="s">
        <v>345</v>
      </c>
      <c r="AE991" t="s">
        <v>345</v>
      </c>
      <c r="AF991" t="str">
        <f t="shared" si="201"/>
        <v>stabilising</v>
      </c>
      <c r="AG991" t="str">
        <f t="shared" si="197"/>
        <v>NA</v>
      </c>
      <c r="AH991">
        <f t="shared" si="170"/>
        <v>-0.19574499286750999</v>
      </c>
      <c r="AI991">
        <f t="shared" si="199"/>
        <v>9.7466667376753802E-2</v>
      </c>
      <c r="AJ991">
        <f t="shared" si="171"/>
        <v>0</v>
      </c>
      <c r="AK991">
        <f t="shared" si="172"/>
        <v>1</v>
      </c>
      <c r="AL991">
        <f t="shared" si="198"/>
        <v>1</v>
      </c>
      <c r="AM991">
        <f t="shared" si="200"/>
        <v>2.0000000000000018E-2</v>
      </c>
      <c r="AN991">
        <v>0.32613300017204599</v>
      </c>
      <c r="AO991">
        <v>4.00222946981589</v>
      </c>
      <c r="AP991">
        <v>0.98</v>
      </c>
      <c r="AQ991">
        <v>651</v>
      </c>
      <c r="AR991">
        <v>6.5926885805118504E-2</v>
      </c>
      <c r="AS991">
        <v>8.2235106124800797E-2</v>
      </c>
      <c r="AT991">
        <v>-9.5412948860030197E-2</v>
      </c>
      <c r="AU991">
        <v>0.22285456745885299</v>
      </c>
      <c r="AV991">
        <v>1261.1476582104301</v>
      </c>
      <c r="AW991">
        <v>0.41799999999999998</v>
      </c>
      <c r="AX991">
        <v>-9.7872496433754994E-2</v>
      </c>
      <c r="AY991">
        <v>4.8733333688376901E-2</v>
      </c>
      <c r="AZ991">
        <v>-0.19753663803567201</v>
      </c>
      <c r="BA991">
        <v>-5.04365409142338E-3</v>
      </c>
      <c r="BB991">
        <v>1000</v>
      </c>
      <c r="BC991">
        <v>4.2000000000000003E-2</v>
      </c>
    </row>
    <row r="992" spans="1:55" x14ac:dyDescent="0.25">
      <c r="A992">
        <v>22</v>
      </c>
      <c r="B992" t="s">
        <v>435</v>
      </c>
      <c r="C992">
        <v>2015</v>
      </c>
      <c r="D992" t="s">
        <v>436</v>
      </c>
      <c r="E992" s="3" t="s">
        <v>434</v>
      </c>
      <c r="F992" s="3" t="s">
        <v>433</v>
      </c>
      <c r="G992" s="1" t="s">
        <v>162</v>
      </c>
      <c r="H992" t="s">
        <v>24</v>
      </c>
      <c r="I992" t="s">
        <v>26</v>
      </c>
      <c r="J992" t="s">
        <v>32</v>
      </c>
      <c r="K992" t="s">
        <v>432</v>
      </c>
      <c r="L992" t="s">
        <v>29</v>
      </c>
      <c r="M992" t="s">
        <v>456</v>
      </c>
      <c r="N992" t="s">
        <v>161</v>
      </c>
      <c r="P992" t="s">
        <v>152</v>
      </c>
      <c r="Q992" t="s">
        <v>444</v>
      </c>
      <c r="R992" t="s">
        <v>453</v>
      </c>
      <c r="S992" t="s">
        <v>549</v>
      </c>
      <c r="T992" t="s">
        <v>39</v>
      </c>
      <c r="U992" t="s">
        <v>450</v>
      </c>
      <c r="V992" t="s">
        <v>11</v>
      </c>
      <c r="AA992" t="s">
        <v>584</v>
      </c>
      <c r="AB992" t="s">
        <v>345</v>
      </c>
      <c r="AC992" t="s">
        <v>136</v>
      </c>
      <c r="AD992" t="s">
        <v>345</v>
      </c>
      <c r="AE992" t="s">
        <v>345</v>
      </c>
      <c r="AF992" t="str">
        <f t="shared" si="201"/>
        <v>negative directional</v>
      </c>
      <c r="AG992" t="str">
        <f t="shared" si="197"/>
        <v>negative directional</v>
      </c>
      <c r="AH992">
        <f t="shared" si="170"/>
        <v>-0.39484550628385301</v>
      </c>
      <c r="AI992">
        <f t="shared" si="199"/>
        <v>5.3224778129788798E-2</v>
      </c>
      <c r="AJ992">
        <f t="shared" si="171"/>
        <v>1</v>
      </c>
      <c r="AK992">
        <f t="shared" si="172"/>
        <v>0</v>
      </c>
      <c r="AL992">
        <f t="shared" si="198"/>
        <v>0</v>
      </c>
      <c r="AM992">
        <f t="shared" si="200"/>
        <v>0.96299999999999997</v>
      </c>
      <c r="AN992">
        <v>4.3193807861743299</v>
      </c>
      <c r="AO992">
        <v>2028.4152578235301</v>
      </c>
      <c r="AP992">
        <v>3.6999999999999998E-2</v>
      </c>
      <c r="AQ992">
        <v>700</v>
      </c>
      <c r="AR992">
        <v>-0.39484550628385301</v>
      </c>
      <c r="AS992">
        <v>5.3224778129788798E-2</v>
      </c>
      <c r="AT992">
        <v>-0.49449518942856202</v>
      </c>
      <c r="AU992">
        <v>-0.28610545309493302</v>
      </c>
      <c r="AV992">
        <v>875.32866227488705</v>
      </c>
      <c r="AW992">
        <v>1E-3</v>
      </c>
      <c r="AX992">
        <v>6.5318043754396303E-3</v>
      </c>
      <c r="AY992">
        <v>3.0511340859049899E-2</v>
      </c>
      <c r="AZ992">
        <v>-5.31293700187234E-2</v>
      </c>
      <c r="BA992">
        <v>6.3680985767859993E-2</v>
      </c>
      <c r="BB992">
        <v>1000</v>
      </c>
      <c r="BC992">
        <v>0.82399999999999995</v>
      </c>
    </row>
    <row r="993" spans="1:55" x14ac:dyDescent="0.25">
      <c r="A993">
        <v>22</v>
      </c>
      <c r="B993" t="s">
        <v>435</v>
      </c>
      <c r="C993">
        <v>2015</v>
      </c>
      <c r="D993" t="s">
        <v>436</v>
      </c>
      <c r="E993" s="3" t="s">
        <v>434</v>
      </c>
      <c r="F993" s="3" t="s">
        <v>433</v>
      </c>
      <c r="G993" s="1" t="s">
        <v>162</v>
      </c>
      <c r="H993" t="s">
        <v>24</v>
      </c>
      <c r="I993" t="s">
        <v>26</v>
      </c>
      <c r="J993" t="s">
        <v>32</v>
      </c>
      <c r="K993" t="s">
        <v>432</v>
      </c>
      <c r="L993" t="s">
        <v>29</v>
      </c>
      <c r="M993" t="s">
        <v>456</v>
      </c>
      <c r="N993" t="s">
        <v>161</v>
      </c>
      <c r="P993" t="s">
        <v>152</v>
      </c>
      <c r="Q993" t="s">
        <v>444</v>
      </c>
      <c r="R993" t="s">
        <v>453</v>
      </c>
      <c r="S993" t="s">
        <v>549</v>
      </c>
      <c r="T993" t="s">
        <v>437</v>
      </c>
      <c r="U993" t="s">
        <v>446</v>
      </c>
      <c r="V993" t="s">
        <v>11</v>
      </c>
      <c r="AA993" t="s">
        <v>585</v>
      </c>
      <c r="AB993" t="s">
        <v>345</v>
      </c>
      <c r="AC993" t="s">
        <v>136</v>
      </c>
      <c r="AD993" t="s">
        <v>345</v>
      </c>
      <c r="AF993" t="str">
        <f t="shared" si="201"/>
        <v>positive directional</v>
      </c>
      <c r="AG993" t="str">
        <f t="shared" si="197"/>
        <v>positive directional</v>
      </c>
      <c r="AH993">
        <f t="shared" si="170"/>
        <v>0.20123360612424401</v>
      </c>
      <c r="AI993">
        <f t="shared" si="199"/>
        <v>7.2703403603114405E-2</v>
      </c>
      <c r="AJ993">
        <f t="shared" si="171"/>
        <v>1</v>
      </c>
      <c r="AK993">
        <f t="shared" si="172"/>
        <v>0</v>
      </c>
      <c r="AL993">
        <f t="shared" si="198"/>
        <v>0</v>
      </c>
      <c r="AM993">
        <f t="shared" si="200"/>
        <v>0.622</v>
      </c>
      <c r="AN993">
        <v>2.37128019776577</v>
      </c>
      <c r="AO993">
        <v>360.79669265690802</v>
      </c>
      <c r="AP993">
        <v>0.378</v>
      </c>
      <c r="AQ993">
        <v>700</v>
      </c>
      <c r="AR993">
        <v>0.20123360612424401</v>
      </c>
      <c r="AS993">
        <v>7.2703403603114405E-2</v>
      </c>
      <c r="AT993">
        <v>5.5574112091562697E-2</v>
      </c>
      <c r="AU993">
        <v>0.34259833357646102</v>
      </c>
      <c r="AV993">
        <v>1084.3276099165901</v>
      </c>
      <c r="AW993">
        <v>4.0000000000000001E-3</v>
      </c>
      <c r="AX993">
        <v>-1.93912658066888E-2</v>
      </c>
      <c r="AY993">
        <v>3.1173298416138001E-2</v>
      </c>
      <c r="AZ993">
        <v>-7.7452731835364802E-2</v>
      </c>
      <c r="BA993">
        <v>4.2410588350321597E-2</v>
      </c>
      <c r="BB993">
        <v>1000</v>
      </c>
      <c r="BC993">
        <v>0.55200000000000005</v>
      </c>
    </row>
    <row r="994" spans="1:55" x14ac:dyDescent="0.25">
      <c r="A994">
        <v>22</v>
      </c>
      <c r="B994" t="s">
        <v>435</v>
      </c>
      <c r="C994">
        <v>2015</v>
      </c>
      <c r="D994" t="s">
        <v>436</v>
      </c>
      <c r="E994" s="3" t="s">
        <v>434</v>
      </c>
      <c r="F994" s="3" t="s">
        <v>433</v>
      </c>
      <c r="G994" s="1" t="s">
        <v>162</v>
      </c>
      <c r="H994" t="s">
        <v>24</v>
      </c>
      <c r="I994" t="s">
        <v>26</v>
      </c>
      <c r="J994" t="s">
        <v>32</v>
      </c>
      <c r="K994" t="s">
        <v>432</v>
      </c>
      <c r="L994" t="s">
        <v>29</v>
      </c>
      <c r="M994" t="s">
        <v>456</v>
      </c>
      <c r="N994" t="s">
        <v>161</v>
      </c>
      <c r="P994" t="s">
        <v>152</v>
      </c>
      <c r="Q994" t="s">
        <v>444</v>
      </c>
      <c r="R994" t="s">
        <v>453</v>
      </c>
      <c r="S994" t="s">
        <v>549</v>
      </c>
      <c r="T994" t="s">
        <v>399</v>
      </c>
      <c r="U994" t="s">
        <v>447</v>
      </c>
      <c r="V994" t="s">
        <v>11</v>
      </c>
      <c r="AA994" t="s">
        <v>585</v>
      </c>
      <c r="AB994" t="s">
        <v>345</v>
      </c>
      <c r="AC994" t="s">
        <v>136</v>
      </c>
      <c r="AD994" t="s">
        <v>345</v>
      </c>
      <c r="AF994" t="str">
        <f t="shared" si="201"/>
        <v>positive directional</v>
      </c>
      <c r="AG994" t="str">
        <f t="shared" si="197"/>
        <v>positive directional</v>
      </c>
      <c r="AH994">
        <f t="shared" si="170"/>
        <v>0.17966031385068801</v>
      </c>
      <c r="AI994">
        <f t="shared" si="199"/>
        <v>7.2484515936885902E-2</v>
      </c>
      <c r="AJ994">
        <f t="shared" si="171"/>
        <v>1</v>
      </c>
      <c r="AK994">
        <f t="shared" si="172"/>
        <v>1</v>
      </c>
      <c r="AL994">
        <f t="shared" si="198"/>
        <v>0</v>
      </c>
      <c r="AM994">
        <f t="shared" si="200"/>
        <v>0.125</v>
      </c>
      <c r="AN994">
        <v>1.51571817941396</v>
      </c>
      <c r="AO994">
        <v>7.4918967349388996</v>
      </c>
      <c r="AP994">
        <v>0.875</v>
      </c>
      <c r="AQ994">
        <v>700</v>
      </c>
      <c r="AR994">
        <v>0.17966031385068801</v>
      </c>
      <c r="AS994">
        <v>7.2484515936885902E-2</v>
      </c>
      <c r="AT994">
        <v>3.0252378128352599E-2</v>
      </c>
      <c r="AU994">
        <v>0.310028474690625</v>
      </c>
      <c r="AV994">
        <v>1388.2974315956601</v>
      </c>
      <c r="AW994">
        <v>1.4E-2</v>
      </c>
      <c r="AX994">
        <v>-5.8590801867314399E-2</v>
      </c>
      <c r="AY994">
        <v>2.8422186912302101E-2</v>
      </c>
      <c r="AZ994">
        <v>-0.115188875613967</v>
      </c>
      <c r="BA994">
        <v>-3.1802866287762299E-3</v>
      </c>
      <c r="BB994">
        <v>1138.42430831549</v>
      </c>
      <c r="BC994">
        <v>4.5999999999999999E-2</v>
      </c>
    </row>
    <row r="995" spans="1:55" x14ac:dyDescent="0.25">
      <c r="A995">
        <v>22</v>
      </c>
      <c r="B995" t="s">
        <v>435</v>
      </c>
      <c r="C995">
        <v>2015</v>
      </c>
      <c r="D995" t="s">
        <v>436</v>
      </c>
      <c r="E995" s="3" t="s">
        <v>434</v>
      </c>
      <c r="F995" s="3" t="s">
        <v>433</v>
      </c>
      <c r="G995" s="1" t="s">
        <v>162</v>
      </c>
      <c r="H995" t="s">
        <v>24</v>
      </c>
      <c r="I995" t="s">
        <v>26</v>
      </c>
      <c r="J995" t="s">
        <v>32</v>
      </c>
      <c r="K995" t="s">
        <v>432</v>
      </c>
      <c r="L995" t="s">
        <v>29</v>
      </c>
      <c r="M995" t="s">
        <v>456</v>
      </c>
      <c r="N995" t="s">
        <v>161</v>
      </c>
      <c r="P995" t="s">
        <v>152</v>
      </c>
      <c r="Q995" t="s">
        <v>444</v>
      </c>
      <c r="R995" t="s">
        <v>453</v>
      </c>
      <c r="S995" t="s">
        <v>549</v>
      </c>
      <c r="T995" t="s">
        <v>116</v>
      </c>
      <c r="U995" t="s">
        <v>448</v>
      </c>
      <c r="V995" t="s">
        <v>11</v>
      </c>
      <c r="AA995" t="s">
        <v>586</v>
      </c>
      <c r="AB995" t="s">
        <v>345</v>
      </c>
      <c r="AC995" t="s">
        <v>136</v>
      </c>
      <c r="AD995" t="s">
        <v>345</v>
      </c>
      <c r="AE995" t="s">
        <v>345</v>
      </c>
      <c r="AF995" t="str">
        <f t="shared" si="201"/>
        <v>NA</v>
      </c>
      <c r="AG995" t="str">
        <f t="shared" si="197"/>
        <v>NA</v>
      </c>
      <c r="AH995" t="str">
        <f t="shared" si="170"/>
        <v>NA</v>
      </c>
      <c r="AI995" t="str">
        <f t="shared" si="199"/>
        <v>NA</v>
      </c>
      <c r="AJ995">
        <f t="shared" si="171"/>
        <v>0</v>
      </c>
      <c r="AK995">
        <f t="shared" si="172"/>
        <v>0</v>
      </c>
      <c r="AL995">
        <f t="shared" si="198"/>
        <v>0</v>
      </c>
      <c r="AM995">
        <f t="shared" si="200"/>
        <v>0.246</v>
      </c>
      <c r="AN995">
        <v>0.68691546337234399</v>
      </c>
      <c r="AO995">
        <v>14.463512521956201</v>
      </c>
      <c r="AP995">
        <v>0.754</v>
      </c>
      <c r="AQ995">
        <v>700</v>
      </c>
      <c r="AR995">
        <v>9.1072437336234102E-2</v>
      </c>
      <c r="AS995">
        <v>5.7647009265965499E-2</v>
      </c>
      <c r="AT995">
        <v>-2.48598989710445E-2</v>
      </c>
      <c r="AU995">
        <v>0.201911113672395</v>
      </c>
      <c r="AV995">
        <v>1114.60722415451</v>
      </c>
      <c r="AW995">
        <v>0.112</v>
      </c>
      <c r="AX995">
        <v>-4.0277009515884601E-2</v>
      </c>
      <c r="AY995">
        <v>3.7297061459039001E-2</v>
      </c>
      <c r="AZ995">
        <v>-0.109955714229727</v>
      </c>
      <c r="BA995">
        <v>3.29062632554269E-2</v>
      </c>
      <c r="BB995">
        <v>1339.3706821062499</v>
      </c>
      <c r="BC995">
        <v>0.27200000000000002</v>
      </c>
    </row>
    <row r="996" spans="1:55" x14ac:dyDescent="0.25">
      <c r="A996">
        <v>22</v>
      </c>
      <c r="B996" t="s">
        <v>435</v>
      </c>
      <c r="C996">
        <v>2015</v>
      </c>
      <c r="D996" t="s">
        <v>436</v>
      </c>
      <c r="E996" s="3" t="s">
        <v>434</v>
      </c>
      <c r="F996" s="3" t="s">
        <v>433</v>
      </c>
      <c r="G996" s="1" t="s">
        <v>162</v>
      </c>
      <c r="H996" t="s">
        <v>24</v>
      </c>
      <c r="I996" t="s">
        <v>26</v>
      </c>
      <c r="J996" t="s">
        <v>32</v>
      </c>
      <c r="K996" t="s">
        <v>432</v>
      </c>
      <c r="L996" t="s">
        <v>29</v>
      </c>
      <c r="M996" t="s">
        <v>456</v>
      </c>
      <c r="N996" t="s">
        <v>161</v>
      </c>
      <c r="P996" t="s">
        <v>152</v>
      </c>
      <c r="Q996" t="s">
        <v>444</v>
      </c>
      <c r="R996" t="s">
        <v>453</v>
      </c>
      <c r="S996" t="s">
        <v>549</v>
      </c>
      <c r="T996" t="s">
        <v>366</v>
      </c>
      <c r="U996" t="s">
        <v>449</v>
      </c>
      <c r="V996" t="s">
        <v>11</v>
      </c>
      <c r="AA996" t="s">
        <v>587</v>
      </c>
      <c r="AB996" t="s">
        <v>345</v>
      </c>
      <c r="AC996" t="s">
        <v>136</v>
      </c>
      <c r="AD996" t="s">
        <v>345</v>
      </c>
      <c r="AE996" t="s">
        <v>345</v>
      </c>
      <c r="AF996" t="str">
        <f t="shared" si="201"/>
        <v>NA</v>
      </c>
      <c r="AG996" t="str">
        <f t="shared" si="197"/>
        <v>NA</v>
      </c>
      <c r="AH996" t="str">
        <f t="shared" si="170"/>
        <v>NA</v>
      </c>
      <c r="AI996" t="str">
        <f t="shared" si="199"/>
        <v>NA</v>
      </c>
      <c r="AJ996">
        <f t="shared" si="171"/>
        <v>0</v>
      </c>
      <c r="AK996">
        <f t="shared" si="172"/>
        <v>0</v>
      </c>
      <c r="AL996">
        <f t="shared" si="198"/>
        <v>0</v>
      </c>
      <c r="AM996">
        <f t="shared" si="200"/>
        <v>0.23499999999999999</v>
      </c>
      <c r="AN996">
        <v>0.37833321987899099</v>
      </c>
      <c r="AO996">
        <v>106.090200014507</v>
      </c>
      <c r="AP996">
        <v>0.76500000000000001</v>
      </c>
      <c r="AQ996">
        <v>700</v>
      </c>
      <c r="AR996">
        <v>-4.3652340138533398E-2</v>
      </c>
      <c r="AS996">
        <v>4.8121752126347103E-2</v>
      </c>
      <c r="AT996">
        <v>-0.13234817128977699</v>
      </c>
      <c r="AU996">
        <v>5.57521502341842E-2</v>
      </c>
      <c r="AV996">
        <v>954.64995252444896</v>
      </c>
      <c r="AW996">
        <v>0.36399999999999999</v>
      </c>
      <c r="AX996">
        <v>3.64669856617721E-3</v>
      </c>
      <c r="AY996">
        <v>2.90080008735524E-2</v>
      </c>
      <c r="AZ996">
        <v>-4.9929139808227802E-2</v>
      </c>
      <c r="BA996">
        <v>6.1269454352441202E-2</v>
      </c>
      <c r="BB996">
        <v>999.99999999999898</v>
      </c>
      <c r="BC996">
        <v>0.91800000000000004</v>
      </c>
    </row>
    <row r="997" spans="1:55" x14ac:dyDescent="0.25">
      <c r="A997">
        <v>22</v>
      </c>
      <c r="B997" t="s">
        <v>435</v>
      </c>
      <c r="C997">
        <v>2015</v>
      </c>
      <c r="D997" t="s">
        <v>436</v>
      </c>
      <c r="E997" s="3" t="s">
        <v>434</v>
      </c>
      <c r="F997" s="3" t="s">
        <v>433</v>
      </c>
      <c r="G997" s="1" t="s">
        <v>162</v>
      </c>
      <c r="H997" t="s">
        <v>24</v>
      </c>
      <c r="I997" t="s">
        <v>26</v>
      </c>
      <c r="J997" t="s">
        <v>32</v>
      </c>
      <c r="K997" t="s">
        <v>432</v>
      </c>
      <c r="L997" t="s">
        <v>29</v>
      </c>
      <c r="M997" t="s">
        <v>457</v>
      </c>
      <c r="N997" t="s">
        <v>161</v>
      </c>
      <c r="P997" t="s">
        <v>151</v>
      </c>
      <c r="Q997" t="s">
        <v>74</v>
      </c>
      <c r="R997" t="s">
        <v>445</v>
      </c>
      <c r="S997" t="s">
        <v>548</v>
      </c>
      <c r="T997" t="s">
        <v>39</v>
      </c>
      <c r="U997" t="s">
        <v>450</v>
      </c>
      <c r="V997" t="s">
        <v>11</v>
      </c>
      <c r="AA997" t="s">
        <v>442</v>
      </c>
      <c r="AB997">
        <v>0</v>
      </c>
      <c r="AC997" t="s">
        <v>136</v>
      </c>
      <c r="AD997" t="s">
        <v>345</v>
      </c>
      <c r="AE997" t="s">
        <v>345</v>
      </c>
      <c r="AF997" t="str">
        <f t="shared" si="201"/>
        <v>positive directional</v>
      </c>
      <c r="AG997" t="str">
        <f t="shared" si="197"/>
        <v>positive directional</v>
      </c>
      <c r="AH997">
        <f t="shared" si="170"/>
        <v>0.140389204053331</v>
      </c>
      <c r="AI997">
        <f t="shared" si="199"/>
        <v>5.92501733599139E-2</v>
      </c>
      <c r="AJ997">
        <f t="shared" si="171"/>
        <v>1</v>
      </c>
      <c r="AK997">
        <f t="shared" si="172"/>
        <v>0</v>
      </c>
      <c r="AL997">
        <f t="shared" si="198"/>
        <v>0</v>
      </c>
      <c r="AM997">
        <f t="shared" si="200"/>
        <v>0.17500000000000004</v>
      </c>
      <c r="AN997">
        <v>-1.0837215599582399</v>
      </c>
      <c r="AO997">
        <v>134.375023961518</v>
      </c>
      <c r="AP997">
        <v>0.82499999999999996</v>
      </c>
      <c r="AQ997">
        <v>465</v>
      </c>
      <c r="AR997">
        <v>0.140389204053331</v>
      </c>
      <c r="AS997">
        <v>5.92501733599139E-2</v>
      </c>
      <c r="AT997">
        <v>2.2134201455628499E-2</v>
      </c>
      <c r="AU997">
        <v>0.24512636133294999</v>
      </c>
      <c r="AV997">
        <v>924.30729943516405</v>
      </c>
      <c r="AW997">
        <v>6.0000000000000097E-3</v>
      </c>
      <c r="AX997">
        <v>5.92028797279757E-2</v>
      </c>
      <c r="AY997">
        <v>3.5451705333443197E-2</v>
      </c>
      <c r="AZ997">
        <v>-1.11621361284051E-2</v>
      </c>
      <c r="BA997">
        <v>0.125459874152511</v>
      </c>
      <c r="BB997">
        <v>897.46637992071101</v>
      </c>
      <c r="BC997">
        <v>0.10199999999999999</v>
      </c>
    </row>
    <row r="998" spans="1:55" x14ac:dyDescent="0.25">
      <c r="A998">
        <v>22</v>
      </c>
      <c r="B998" t="s">
        <v>435</v>
      </c>
      <c r="C998">
        <v>2015</v>
      </c>
      <c r="D998" t="s">
        <v>436</v>
      </c>
      <c r="E998" s="3" t="s">
        <v>434</v>
      </c>
      <c r="F998" s="3" t="s">
        <v>433</v>
      </c>
      <c r="G998" s="1" t="s">
        <v>162</v>
      </c>
      <c r="H998" t="s">
        <v>24</v>
      </c>
      <c r="I998" t="s">
        <v>26</v>
      </c>
      <c r="J998" t="s">
        <v>32</v>
      </c>
      <c r="K998" t="s">
        <v>432</v>
      </c>
      <c r="L998" t="s">
        <v>29</v>
      </c>
      <c r="M998" t="s">
        <v>457</v>
      </c>
      <c r="N998" t="s">
        <v>161</v>
      </c>
      <c r="P998" t="s">
        <v>151</v>
      </c>
      <c r="Q998" t="s">
        <v>74</v>
      </c>
      <c r="R998" t="s">
        <v>445</v>
      </c>
      <c r="S998" t="s">
        <v>548</v>
      </c>
      <c r="T998" t="s">
        <v>437</v>
      </c>
      <c r="U998" t="s">
        <v>446</v>
      </c>
      <c r="V998" t="s">
        <v>11</v>
      </c>
      <c r="AA998" t="s">
        <v>439</v>
      </c>
      <c r="AB998">
        <v>0</v>
      </c>
      <c r="AC998" t="s">
        <v>136</v>
      </c>
      <c r="AD998" t="s">
        <v>345</v>
      </c>
      <c r="AF998" t="str">
        <f t="shared" si="201"/>
        <v>NA</v>
      </c>
      <c r="AG998" t="str">
        <f t="shared" si="197"/>
        <v>NA</v>
      </c>
      <c r="AH998" t="str">
        <f t="shared" si="170"/>
        <v>NA</v>
      </c>
      <c r="AI998" t="str">
        <f t="shared" si="199"/>
        <v>NA</v>
      </c>
      <c r="AJ998">
        <f t="shared" si="171"/>
        <v>0</v>
      </c>
      <c r="AK998">
        <f t="shared" si="172"/>
        <v>0</v>
      </c>
      <c r="AL998">
        <f t="shared" si="198"/>
        <v>0</v>
      </c>
      <c r="AM998">
        <f t="shared" si="200"/>
        <v>0.26300000000000001</v>
      </c>
      <c r="AN998">
        <v>0.69866500038964696</v>
      </c>
      <c r="AO998">
        <v>131.86957411872501</v>
      </c>
      <c r="AP998">
        <v>0.73699999999999999</v>
      </c>
      <c r="AQ998">
        <v>465</v>
      </c>
      <c r="AR998">
        <v>-7.2072276953370304E-2</v>
      </c>
      <c r="AS998">
        <v>8.5565529771211998E-2</v>
      </c>
      <c r="AT998">
        <v>-0.230462458057445</v>
      </c>
      <c r="AU998">
        <v>0.10834339825669299</v>
      </c>
      <c r="AV998">
        <v>999.99999999999898</v>
      </c>
      <c r="AW998">
        <v>0.39800000000000002</v>
      </c>
      <c r="AX998">
        <v>1.7096603657228301E-2</v>
      </c>
      <c r="AY998">
        <v>3.7250768942413102E-2</v>
      </c>
      <c r="AZ998">
        <v>-5.4762059058703003E-2</v>
      </c>
      <c r="BA998">
        <v>8.67540514045686E-2</v>
      </c>
      <c r="BB998">
        <v>884.54183417742399</v>
      </c>
      <c r="BC998">
        <v>0.65200000000000002</v>
      </c>
    </row>
    <row r="999" spans="1:55" x14ac:dyDescent="0.25">
      <c r="A999">
        <v>22</v>
      </c>
      <c r="B999" t="s">
        <v>435</v>
      </c>
      <c r="C999">
        <v>2015</v>
      </c>
      <c r="D999" t="s">
        <v>436</v>
      </c>
      <c r="E999" s="3" t="s">
        <v>434</v>
      </c>
      <c r="F999" s="3" t="s">
        <v>433</v>
      </c>
      <c r="G999" s="1" t="s">
        <v>162</v>
      </c>
      <c r="H999" t="s">
        <v>24</v>
      </c>
      <c r="I999" t="s">
        <v>26</v>
      </c>
      <c r="J999" t="s">
        <v>32</v>
      </c>
      <c r="K999" t="s">
        <v>432</v>
      </c>
      <c r="L999" t="s">
        <v>29</v>
      </c>
      <c r="M999" t="s">
        <v>457</v>
      </c>
      <c r="N999" t="s">
        <v>161</v>
      </c>
      <c r="P999" t="s">
        <v>151</v>
      </c>
      <c r="Q999" t="s">
        <v>74</v>
      </c>
      <c r="R999" t="s">
        <v>445</v>
      </c>
      <c r="S999" t="s">
        <v>548</v>
      </c>
      <c r="T999" t="s">
        <v>399</v>
      </c>
      <c r="U999" t="s">
        <v>447</v>
      </c>
      <c r="V999" t="s">
        <v>11</v>
      </c>
      <c r="AA999" t="s">
        <v>439</v>
      </c>
      <c r="AB999">
        <v>0</v>
      </c>
      <c r="AC999" t="s">
        <v>136</v>
      </c>
      <c r="AD999" t="s">
        <v>345</v>
      </c>
      <c r="AF999" t="str">
        <f t="shared" si="201"/>
        <v>positive directional</v>
      </c>
      <c r="AG999" t="str">
        <f t="shared" si="197"/>
        <v>positive directional</v>
      </c>
      <c r="AH999">
        <f t="shared" si="170"/>
        <v>0.28099423982414601</v>
      </c>
      <c r="AI999">
        <f t="shared" si="199"/>
        <v>8.9935540079598794E-2</v>
      </c>
      <c r="AJ999">
        <f t="shared" si="171"/>
        <v>1</v>
      </c>
      <c r="AK999">
        <f t="shared" si="172"/>
        <v>0</v>
      </c>
      <c r="AL999">
        <f t="shared" si="198"/>
        <v>0</v>
      </c>
      <c r="AM999">
        <f t="shared" si="200"/>
        <v>0.72099999999999997</v>
      </c>
      <c r="AN999">
        <v>3.3028662200941801</v>
      </c>
      <c r="AO999">
        <v>50.7070151826453</v>
      </c>
      <c r="AP999">
        <v>0.27900000000000003</v>
      </c>
      <c r="AQ999">
        <v>465</v>
      </c>
      <c r="AR999">
        <v>0.28099423982414601</v>
      </c>
      <c r="AS999">
        <v>8.9935540079598794E-2</v>
      </c>
      <c r="AT999">
        <v>0.10844671791164701</v>
      </c>
      <c r="AU999">
        <v>0.44960386509774303</v>
      </c>
      <c r="AV999">
        <v>1000</v>
      </c>
      <c r="AW999">
        <v>2E-3</v>
      </c>
      <c r="AX999">
        <v>-2.41480199502337E-2</v>
      </c>
      <c r="AY999">
        <v>3.4500737618290901E-2</v>
      </c>
      <c r="AZ999">
        <v>-9.5240163995185895E-2</v>
      </c>
      <c r="BA999">
        <v>4.3629180312564103E-2</v>
      </c>
      <c r="BB999">
        <v>1000</v>
      </c>
      <c r="BC999">
        <v>0.47599999999999998</v>
      </c>
    </row>
    <row r="1000" spans="1:55" x14ac:dyDescent="0.25">
      <c r="A1000">
        <v>22</v>
      </c>
      <c r="B1000" t="s">
        <v>435</v>
      </c>
      <c r="C1000">
        <v>2015</v>
      </c>
      <c r="D1000" t="s">
        <v>436</v>
      </c>
      <c r="E1000" s="3" t="s">
        <v>434</v>
      </c>
      <c r="F1000" s="3" t="s">
        <v>433</v>
      </c>
      <c r="G1000" s="1" t="s">
        <v>162</v>
      </c>
      <c r="H1000" t="s">
        <v>24</v>
      </c>
      <c r="I1000" t="s">
        <v>26</v>
      </c>
      <c r="J1000" t="s">
        <v>32</v>
      </c>
      <c r="K1000" t="s">
        <v>432</v>
      </c>
      <c r="L1000" t="s">
        <v>29</v>
      </c>
      <c r="M1000" t="s">
        <v>457</v>
      </c>
      <c r="N1000" t="s">
        <v>161</v>
      </c>
      <c r="P1000" t="s">
        <v>151</v>
      </c>
      <c r="Q1000" t="s">
        <v>74</v>
      </c>
      <c r="R1000" t="s">
        <v>445</v>
      </c>
      <c r="S1000" t="s">
        <v>548</v>
      </c>
      <c r="T1000" t="s">
        <v>116</v>
      </c>
      <c r="U1000" t="s">
        <v>448</v>
      </c>
      <c r="V1000" t="s">
        <v>11</v>
      </c>
      <c r="AA1000" t="s">
        <v>440</v>
      </c>
      <c r="AB1000">
        <v>0</v>
      </c>
      <c r="AC1000" t="s">
        <v>136</v>
      </c>
      <c r="AD1000" t="s">
        <v>345</v>
      </c>
      <c r="AE1000" t="s">
        <v>345</v>
      </c>
      <c r="AF1000" t="str">
        <f t="shared" si="201"/>
        <v>disruptive</v>
      </c>
      <c r="AG1000" t="str">
        <f t="shared" si="197"/>
        <v>NA</v>
      </c>
      <c r="AH1000">
        <f t="shared" si="170"/>
        <v>0.1757036929515958</v>
      </c>
      <c r="AI1000">
        <f t="shared" si="199"/>
        <v>7.5769630032093402E-2</v>
      </c>
      <c r="AJ1000">
        <f t="shared" si="171"/>
        <v>0</v>
      </c>
      <c r="AK1000">
        <f t="shared" si="172"/>
        <v>1</v>
      </c>
      <c r="AL1000">
        <f t="shared" si="198"/>
        <v>1</v>
      </c>
      <c r="AM1000">
        <f t="shared" si="200"/>
        <v>1.4000000000000012E-2</v>
      </c>
      <c r="AN1000">
        <v>-0.53733142064499995</v>
      </c>
      <c r="AO1000">
        <v>15.8830768611504</v>
      </c>
      <c r="AP1000">
        <v>0.98599999999999999</v>
      </c>
      <c r="AQ1000">
        <v>465</v>
      </c>
      <c r="AR1000">
        <v>9.2817719623802197E-2</v>
      </c>
      <c r="AS1000">
        <v>7.2654071073428805E-2</v>
      </c>
      <c r="AT1000">
        <v>-5.9469472735145197E-2</v>
      </c>
      <c r="AU1000">
        <v>0.22585401762626101</v>
      </c>
      <c r="AV1000">
        <v>999.99999999999898</v>
      </c>
      <c r="AW1000">
        <v>0.19</v>
      </c>
      <c r="AX1000">
        <v>8.7851846475797898E-2</v>
      </c>
      <c r="AY1000">
        <v>3.7884815016046701E-2</v>
      </c>
      <c r="AZ1000">
        <v>1.58802099322202E-2</v>
      </c>
      <c r="BA1000">
        <v>0.16299173496372499</v>
      </c>
      <c r="BB1000">
        <v>1037.8206387064399</v>
      </c>
      <c r="BC1000">
        <v>0.02</v>
      </c>
    </row>
    <row r="1001" spans="1:55" x14ac:dyDescent="0.25">
      <c r="A1001">
        <v>22</v>
      </c>
      <c r="B1001" t="s">
        <v>435</v>
      </c>
      <c r="C1001">
        <v>2015</v>
      </c>
      <c r="D1001" t="s">
        <v>436</v>
      </c>
      <c r="E1001" s="3" t="s">
        <v>434</v>
      </c>
      <c r="F1001" s="3" t="s">
        <v>433</v>
      </c>
      <c r="G1001" s="1" t="s">
        <v>162</v>
      </c>
      <c r="H1001" t="s">
        <v>24</v>
      </c>
      <c r="I1001" t="s">
        <v>26</v>
      </c>
      <c r="J1001" t="s">
        <v>32</v>
      </c>
      <c r="K1001" t="s">
        <v>432</v>
      </c>
      <c r="L1001" t="s">
        <v>29</v>
      </c>
      <c r="M1001" t="s">
        <v>457</v>
      </c>
      <c r="N1001" t="s">
        <v>161</v>
      </c>
      <c r="P1001" t="s">
        <v>151</v>
      </c>
      <c r="Q1001" t="s">
        <v>74</v>
      </c>
      <c r="R1001" t="s">
        <v>445</v>
      </c>
      <c r="S1001" t="s">
        <v>548</v>
      </c>
      <c r="T1001" t="s">
        <v>366</v>
      </c>
      <c r="U1001" t="s">
        <v>449</v>
      </c>
      <c r="V1001" t="s">
        <v>11</v>
      </c>
      <c r="AA1001" t="s">
        <v>441</v>
      </c>
      <c r="AB1001">
        <v>0</v>
      </c>
      <c r="AC1001" t="s">
        <v>136</v>
      </c>
      <c r="AD1001" t="s">
        <v>345</v>
      </c>
      <c r="AE1001" t="s">
        <v>343</v>
      </c>
      <c r="AF1001" t="str">
        <f t="shared" si="201"/>
        <v>NA</v>
      </c>
      <c r="AG1001" t="str">
        <f t="shared" si="197"/>
        <v>NA</v>
      </c>
      <c r="AH1001" t="str">
        <f t="shared" si="170"/>
        <v>NA</v>
      </c>
      <c r="AI1001" t="str">
        <f t="shared" si="199"/>
        <v>NA</v>
      </c>
      <c r="AJ1001">
        <f t="shared" si="171"/>
        <v>0</v>
      </c>
      <c r="AK1001">
        <f t="shared" si="172"/>
        <v>0</v>
      </c>
      <c r="AL1001">
        <f t="shared" si="198"/>
        <v>0</v>
      </c>
      <c r="AM1001">
        <f t="shared" si="200"/>
        <v>0.11599999999999999</v>
      </c>
      <c r="AN1001">
        <v>0.34321780211355701</v>
      </c>
      <c r="AO1001">
        <v>82.963001759289099</v>
      </c>
      <c r="AP1001">
        <v>0.88400000000000001</v>
      </c>
      <c r="AQ1001">
        <v>465</v>
      </c>
      <c r="AR1001">
        <v>-2.09192180486567E-2</v>
      </c>
      <c r="AS1001">
        <v>6.02264985704654E-2</v>
      </c>
      <c r="AT1001">
        <v>-0.143126840419427</v>
      </c>
      <c r="AU1001">
        <v>8.9901550418289802E-2</v>
      </c>
      <c r="AV1001">
        <v>886.91343799747801</v>
      </c>
      <c r="AW1001">
        <v>0.72799999999999998</v>
      </c>
      <c r="AX1001">
        <v>3.2522855860238398E-2</v>
      </c>
      <c r="AY1001">
        <v>3.5600400417043702E-2</v>
      </c>
      <c r="AZ1001">
        <v>-3.8574784703087103E-2</v>
      </c>
      <c r="BA1001">
        <v>9.77627663341991E-2</v>
      </c>
      <c r="BB1001">
        <v>1000</v>
      </c>
      <c r="BC1001">
        <v>0.34200000000000003</v>
      </c>
    </row>
    <row r="1002" spans="1:55" x14ac:dyDescent="0.25">
      <c r="A1002">
        <v>22</v>
      </c>
      <c r="B1002" t="s">
        <v>435</v>
      </c>
      <c r="C1002">
        <v>2015</v>
      </c>
      <c r="D1002" t="s">
        <v>436</v>
      </c>
      <c r="E1002" s="3" t="s">
        <v>434</v>
      </c>
      <c r="F1002" s="3" t="s">
        <v>433</v>
      </c>
      <c r="G1002" s="1" t="s">
        <v>162</v>
      </c>
      <c r="H1002" t="s">
        <v>24</v>
      </c>
      <c r="I1002" t="s">
        <v>26</v>
      </c>
      <c r="J1002" t="s">
        <v>32</v>
      </c>
      <c r="K1002" t="s">
        <v>432</v>
      </c>
      <c r="L1002" t="s">
        <v>29</v>
      </c>
      <c r="M1002" t="s">
        <v>457</v>
      </c>
      <c r="N1002" t="s">
        <v>161</v>
      </c>
      <c r="P1002" t="s">
        <v>152</v>
      </c>
      <c r="Q1002" t="s">
        <v>438</v>
      </c>
      <c r="R1002" t="s">
        <v>451</v>
      </c>
      <c r="S1002" t="s">
        <v>549</v>
      </c>
      <c r="T1002" t="s">
        <v>39</v>
      </c>
      <c r="U1002" t="s">
        <v>450</v>
      </c>
      <c r="V1002" t="s">
        <v>11</v>
      </c>
      <c r="AA1002" t="s">
        <v>584</v>
      </c>
      <c r="AB1002" t="s">
        <v>345</v>
      </c>
      <c r="AC1002" t="s">
        <v>136</v>
      </c>
      <c r="AD1002" t="s">
        <v>345</v>
      </c>
      <c r="AE1002" t="s">
        <v>345</v>
      </c>
      <c r="AF1002" t="str">
        <f t="shared" si="201"/>
        <v>negative directional</v>
      </c>
      <c r="AG1002" t="str">
        <f t="shared" si="197"/>
        <v>negative directional</v>
      </c>
      <c r="AH1002">
        <f t="shared" si="170"/>
        <v>-0.17114919476497101</v>
      </c>
      <c r="AI1002">
        <f t="shared" si="199"/>
        <v>3.4656717172695202E-2</v>
      </c>
      <c r="AJ1002">
        <f t="shared" si="171"/>
        <v>1</v>
      </c>
      <c r="AK1002">
        <f t="shared" si="172"/>
        <v>0</v>
      </c>
      <c r="AL1002">
        <f t="shared" si="198"/>
        <v>0</v>
      </c>
      <c r="AM1002">
        <f t="shared" si="200"/>
        <v>0.80299999999999994</v>
      </c>
      <c r="AN1002">
        <v>-1.7006364081105301</v>
      </c>
      <c r="AO1002">
        <v>2112.56498579959</v>
      </c>
      <c r="AP1002">
        <v>0.19700000000000001</v>
      </c>
      <c r="AQ1002">
        <v>700</v>
      </c>
      <c r="AR1002">
        <v>-0.17114919476497101</v>
      </c>
      <c r="AS1002">
        <v>3.4656717172695202E-2</v>
      </c>
      <c r="AT1002">
        <v>-0.239416548982263</v>
      </c>
      <c r="AU1002">
        <v>-0.102720790484454</v>
      </c>
      <c r="AV1002">
        <v>1000</v>
      </c>
      <c r="AW1002">
        <v>1E-3</v>
      </c>
      <c r="AX1002">
        <v>-1.3664474492966301E-3</v>
      </c>
      <c r="AY1002">
        <v>2.09745730774831E-2</v>
      </c>
      <c r="AZ1002">
        <v>-3.79694102484791E-2</v>
      </c>
      <c r="BA1002">
        <v>4.2531152270385099E-2</v>
      </c>
      <c r="BB1002">
        <v>975.59443477148295</v>
      </c>
      <c r="BC1002">
        <v>0.94</v>
      </c>
    </row>
    <row r="1003" spans="1:55" x14ac:dyDescent="0.25">
      <c r="A1003">
        <v>22</v>
      </c>
      <c r="B1003" t="s">
        <v>435</v>
      </c>
      <c r="C1003">
        <v>2015</v>
      </c>
      <c r="D1003" t="s">
        <v>436</v>
      </c>
      <c r="E1003" s="3" t="s">
        <v>434</v>
      </c>
      <c r="F1003" s="3" t="s">
        <v>433</v>
      </c>
      <c r="G1003" s="1" t="s">
        <v>162</v>
      </c>
      <c r="H1003" t="s">
        <v>24</v>
      </c>
      <c r="I1003" t="s">
        <v>26</v>
      </c>
      <c r="J1003" t="s">
        <v>32</v>
      </c>
      <c r="K1003" t="s">
        <v>432</v>
      </c>
      <c r="L1003" t="s">
        <v>29</v>
      </c>
      <c r="M1003" t="s">
        <v>457</v>
      </c>
      <c r="N1003" t="s">
        <v>161</v>
      </c>
      <c r="P1003" t="s">
        <v>152</v>
      </c>
      <c r="Q1003" t="s">
        <v>438</v>
      </c>
      <c r="R1003" t="s">
        <v>451</v>
      </c>
      <c r="S1003" t="s">
        <v>549</v>
      </c>
      <c r="T1003" t="s">
        <v>437</v>
      </c>
      <c r="U1003" t="s">
        <v>446</v>
      </c>
      <c r="V1003" t="s">
        <v>11</v>
      </c>
      <c r="AA1003" t="s">
        <v>585</v>
      </c>
      <c r="AB1003" t="s">
        <v>345</v>
      </c>
      <c r="AC1003" t="s">
        <v>136</v>
      </c>
      <c r="AD1003" t="s">
        <v>345</v>
      </c>
      <c r="AF1003" t="str">
        <f t="shared" si="201"/>
        <v>NA</v>
      </c>
      <c r="AG1003" t="str">
        <f t="shared" si="197"/>
        <v>NA</v>
      </c>
      <c r="AH1003" t="str">
        <f t="shared" si="170"/>
        <v>NA</v>
      </c>
      <c r="AI1003" t="str">
        <f t="shared" si="199"/>
        <v>NA</v>
      </c>
      <c r="AJ1003">
        <f t="shared" si="171"/>
        <v>0</v>
      </c>
      <c r="AK1003">
        <f t="shared" si="172"/>
        <v>0</v>
      </c>
      <c r="AL1003">
        <f t="shared" si="198"/>
        <v>0</v>
      </c>
      <c r="AM1003">
        <f t="shared" si="200"/>
        <v>0.30300000000000005</v>
      </c>
      <c r="AN1003">
        <v>0.88215538562273499</v>
      </c>
      <c r="AO1003">
        <v>66.338086768725006</v>
      </c>
      <c r="AP1003">
        <v>0.69699999999999995</v>
      </c>
      <c r="AQ1003">
        <v>700</v>
      </c>
      <c r="AR1003">
        <v>5.7318976760245603E-2</v>
      </c>
      <c r="AS1003">
        <v>4.9704710376941103E-2</v>
      </c>
      <c r="AT1003">
        <v>-3.65150159414043E-2</v>
      </c>
      <c r="AU1003">
        <v>0.153037099138601</v>
      </c>
      <c r="AV1003">
        <v>1197.5144518898901</v>
      </c>
      <c r="AW1003">
        <v>0.23400000000000001</v>
      </c>
      <c r="AX1003">
        <v>-1.30161579211361E-2</v>
      </c>
      <c r="AY1003">
        <v>2.1501831184333998E-2</v>
      </c>
      <c r="AZ1003">
        <v>-5.1761770540906603E-2</v>
      </c>
      <c r="BA1003">
        <v>3.0784726215642901E-2</v>
      </c>
      <c r="BB1003">
        <v>1000</v>
      </c>
      <c r="BC1003">
        <v>0.55200000000000005</v>
      </c>
    </row>
    <row r="1004" spans="1:55" x14ac:dyDescent="0.25">
      <c r="A1004">
        <v>22</v>
      </c>
      <c r="B1004" t="s">
        <v>435</v>
      </c>
      <c r="C1004">
        <v>2015</v>
      </c>
      <c r="D1004" t="s">
        <v>436</v>
      </c>
      <c r="E1004" s="3" t="s">
        <v>434</v>
      </c>
      <c r="F1004" s="3" t="s">
        <v>433</v>
      </c>
      <c r="G1004" s="1" t="s">
        <v>162</v>
      </c>
      <c r="H1004" t="s">
        <v>24</v>
      </c>
      <c r="I1004" t="s">
        <v>26</v>
      </c>
      <c r="J1004" t="s">
        <v>32</v>
      </c>
      <c r="K1004" t="s">
        <v>432</v>
      </c>
      <c r="L1004" t="s">
        <v>29</v>
      </c>
      <c r="M1004" t="s">
        <v>457</v>
      </c>
      <c r="N1004" t="s">
        <v>161</v>
      </c>
      <c r="P1004" t="s">
        <v>152</v>
      </c>
      <c r="Q1004" t="s">
        <v>438</v>
      </c>
      <c r="R1004" t="s">
        <v>451</v>
      </c>
      <c r="S1004" t="s">
        <v>549</v>
      </c>
      <c r="T1004" t="s">
        <v>399</v>
      </c>
      <c r="U1004" t="s">
        <v>447</v>
      </c>
      <c r="V1004" t="s">
        <v>11</v>
      </c>
      <c r="AA1004" t="s">
        <v>585</v>
      </c>
      <c r="AB1004" t="s">
        <v>345</v>
      </c>
      <c r="AC1004" t="s">
        <v>136</v>
      </c>
      <c r="AD1004" t="s">
        <v>345</v>
      </c>
      <c r="AF1004" t="str">
        <f t="shared" si="201"/>
        <v>NA</v>
      </c>
      <c r="AG1004" t="str">
        <f t="shared" si="197"/>
        <v>NA</v>
      </c>
      <c r="AH1004" t="str">
        <f t="shared" si="170"/>
        <v>NA</v>
      </c>
      <c r="AI1004" t="str">
        <f t="shared" si="199"/>
        <v>NA</v>
      </c>
      <c r="AJ1004">
        <f t="shared" si="171"/>
        <v>0</v>
      </c>
      <c r="AK1004">
        <f t="shared" si="172"/>
        <v>0</v>
      </c>
      <c r="AL1004">
        <f t="shared" si="198"/>
        <v>0</v>
      </c>
      <c r="AM1004">
        <f t="shared" si="200"/>
        <v>0.48499999999999999</v>
      </c>
      <c r="AN1004">
        <v>-0.57053663466791704</v>
      </c>
      <c r="AO1004">
        <v>135.500267444857</v>
      </c>
      <c r="AP1004">
        <v>0.51500000000000001</v>
      </c>
      <c r="AQ1004">
        <v>700</v>
      </c>
      <c r="AR1004">
        <v>7.6335774313879098E-2</v>
      </c>
      <c r="AS1004">
        <v>4.9178415100927499E-2</v>
      </c>
      <c r="AT1004">
        <v>-1.1296441240119699E-2</v>
      </c>
      <c r="AU1004">
        <v>0.174893197523488</v>
      </c>
      <c r="AV1004">
        <v>1000</v>
      </c>
      <c r="AW1004">
        <v>0.112</v>
      </c>
      <c r="AX1004">
        <v>5.7668148680137896E-3</v>
      </c>
      <c r="AY1004">
        <v>1.9390140733345902E-2</v>
      </c>
      <c r="AZ1004">
        <v>-3.42665076059347E-2</v>
      </c>
      <c r="BA1004">
        <v>4.0322091634152499E-2</v>
      </c>
      <c r="BB1004">
        <v>1000</v>
      </c>
      <c r="BC1004">
        <v>0.754</v>
      </c>
    </row>
    <row r="1005" spans="1:55" x14ac:dyDescent="0.25">
      <c r="A1005">
        <v>22</v>
      </c>
      <c r="B1005" t="s">
        <v>435</v>
      </c>
      <c r="C1005">
        <v>2015</v>
      </c>
      <c r="D1005" t="s">
        <v>436</v>
      </c>
      <c r="E1005" s="3" t="s">
        <v>434</v>
      </c>
      <c r="F1005" s="3" t="s">
        <v>433</v>
      </c>
      <c r="G1005" s="1" t="s">
        <v>162</v>
      </c>
      <c r="H1005" t="s">
        <v>24</v>
      </c>
      <c r="I1005" t="s">
        <v>26</v>
      </c>
      <c r="J1005" t="s">
        <v>32</v>
      </c>
      <c r="K1005" t="s">
        <v>432</v>
      </c>
      <c r="L1005" t="s">
        <v>29</v>
      </c>
      <c r="M1005" t="s">
        <v>457</v>
      </c>
      <c r="N1005" t="s">
        <v>161</v>
      </c>
      <c r="P1005" t="s">
        <v>152</v>
      </c>
      <c r="Q1005" t="s">
        <v>438</v>
      </c>
      <c r="R1005" t="s">
        <v>451</v>
      </c>
      <c r="S1005" t="s">
        <v>549</v>
      </c>
      <c r="T1005" t="s">
        <v>116</v>
      </c>
      <c r="U1005" t="s">
        <v>448</v>
      </c>
      <c r="V1005" t="s">
        <v>11</v>
      </c>
      <c r="AA1005" t="s">
        <v>586</v>
      </c>
      <c r="AB1005" t="s">
        <v>345</v>
      </c>
      <c r="AC1005" t="s">
        <v>136</v>
      </c>
      <c r="AD1005" t="s">
        <v>345</v>
      </c>
      <c r="AE1005" t="s">
        <v>345</v>
      </c>
      <c r="AF1005" t="str">
        <f t="shared" si="201"/>
        <v>positive directional</v>
      </c>
      <c r="AG1005" t="str">
        <f t="shared" si="197"/>
        <v>positive directional</v>
      </c>
      <c r="AH1005">
        <f t="shared" ref="AH1005:AH1068" si="202">IF(AF1005="NA","NA",IF(AF1005="MISSING DATA","NA",IF(OR(AF1005="positive directional",AF1005="negative directional"),AR1005,2*AX1005)))</f>
        <v>0.26310449377091499</v>
      </c>
      <c r="AI1005">
        <f t="shared" si="199"/>
        <v>4.1453997699324702E-2</v>
      </c>
      <c r="AJ1005">
        <f t="shared" ref="AJ1005:AJ1068" si="203">IF(AW1005&lt;0.05,1,0)</f>
        <v>1</v>
      </c>
      <c r="AK1005">
        <f t="shared" ref="AK1005:AK1068" si="204">IF(BC1005&lt;0.05,1,0)</f>
        <v>1</v>
      </c>
      <c r="AL1005">
        <f t="shared" si="198"/>
        <v>0</v>
      </c>
      <c r="AM1005">
        <f t="shared" si="200"/>
        <v>0.17200000000000004</v>
      </c>
      <c r="AN1005">
        <v>-2.0330114549756901</v>
      </c>
      <c r="AO1005">
        <v>18.883795079931701</v>
      </c>
      <c r="AP1005">
        <v>0.82799999999999996</v>
      </c>
      <c r="AQ1005">
        <v>700</v>
      </c>
      <c r="AR1005">
        <v>0.26310449377091499</v>
      </c>
      <c r="AS1005">
        <v>4.1453997699324702E-2</v>
      </c>
      <c r="AT1005">
        <v>0.174250580210355</v>
      </c>
      <c r="AU1005">
        <v>0.34235774658373003</v>
      </c>
      <c r="AV1005">
        <v>1000</v>
      </c>
      <c r="AW1005">
        <v>1E-3</v>
      </c>
      <c r="AX1005">
        <v>6.4125532160099696E-2</v>
      </c>
      <c r="AY1005">
        <v>2.6363395059257499E-2</v>
      </c>
      <c r="AZ1005">
        <v>7.2993246722035101E-3</v>
      </c>
      <c r="BA1005">
        <v>0.11191104332101499</v>
      </c>
      <c r="BB1005">
        <v>1000</v>
      </c>
      <c r="BC1005">
        <v>0.02</v>
      </c>
    </row>
    <row r="1006" spans="1:55" x14ac:dyDescent="0.25">
      <c r="A1006">
        <v>22</v>
      </c>
      <c r="B1006" t="s">
        <v>435</v>
      </c>
      <c r="C1006">
        <v>2015</v>
      </c>
      <c r="D1006" t="s">
        <v>436</v>
      </c>
      <c r="E1006" s="3" t="s">
        <v>434</v>
      </c>
      <c r="F1006" s="3" t="s">
        <v>433</v>
      </c>
      <c r="G1006" s="1" t="s">
        <v>162</v>
      </c>
      <c r="H1006" t="s">
        <v>24</v>
      </c>
      <c r="I1006" t="s">
        <v>26</v>
      </c>
      <c r="J1006" t="s">
        <v>32</v>
      </c>
      <c r="K1006" t="s">
        <v>432</v>
      </c>
      <c r="L1006" t="s">
        <v>29</v>
      </c>
      <c r="M1006" t="s">
        <v>457</v>
      </c>
      <c r="N1006" t="s">
        <v>161</v>
      </c>
      <c r="P1006" t="s">
        <v>152</v>
      </c>
      <c r="Q1006" t="s">
        <v>438</v>
      </c>
      <c r="R1006" t="s">
        <v>451</v>
      </c>
      <c r="S1006" t="s">
        <v>549</v>
      </c>
      <c r="T1006" t="s">
        <v>366</v>
      </c>
      <c r="U1006" t="s">
        <v>449</v>
      </c>
      <c r="V1006" t="s">
        <v>11</v>
      </c>
      <c r="AA1006" t="s">
        <v>587</v>
      </c>
      <c r="AB1006" t="s">
        <v>345</v>
      </c>
      <c r="AC1006" t="s">
        <v>136</v>
      </c>
      <c r="AD1006" t="s">
        <v>345</v>
      </c>
      <c r="AE1006" t="s">
        <v>345</v>
      </c>
      <c r="AF1006" t="str">
        <f t="shared" si="201"/>
        <v>positive directional</v>
      </c>
      <c r="AG1006" t="str">
        <f t="shared" si="197"/>
        <v>positive directional</v>
      </c>
      <c r="AH1006">
        <f t="shared" si="202"/>
        <v>0.133791105634019</v>
      </c>
      <c r="AI1006">
        <f t="shared" si="199"/>
        <v>3.44973613754887E-2</v>
      </c>
      <c r="AJ1006">
        <f t="shared" si="203"/>
        <v>1</v>
      </c>
      <c r="AK1006">
        <f t="shared" si="204"/>
        <v>0</v>
      </c>
      <c r="AL1006">
        <f t="shared" si="198"/>
        <v>0</v>
      </c>
      <c r="AM1006">
        <f t="shared" si="200"/>
        <v>0.68300000000000005</v>
      </c>
      <c r="AN1006">
        <v>2.5300134225844402</v>
      </c>
      <c r="AO1006">
        <v>95.027268954461405</v>
      </c>
      <c r="AP1006">
        <v>0.317</v>
      </c>
      <c r="AQ1006">
        <v>700</v>
      </c>
      <c r="AR1006">
        <v>0.133791105634019</v>
      </c>
      <c r="AS1006">
        <v>3.44973613754887E-2</v>
      </c>
      <c r="AT1006">
        <v>6.7381705841398798E-2</v>
      </c>
      <c r="AU1006">
        <v>0.19584760127691</v>
      </c>
      <c r="AV1006">
        <v>999.99999999999898</v>
      </c>
      <c r="AW1006">
        <v>1E-3</v>
      </c>
      <c r="AX1006">
        <v>-7.7890412459531997E-3</v>
      </c>
      <c r="AY1006">
        <v>1.9844760655882799E-2</v>
      </c>
      <c r="AZ1006">
        <v>-4.7300976537371801E-2</v>
      </c>
      <c r="BA1006">
        <v>2.9176128344261101E-2</v>
      </c>
      <c r="BB1006">
        <v>1150.0497995534899</v>
      </c>
      <c r="BC1006">
        <v>0.68200000000000005</v>
      </c>
    </row>
    <row r="1007" spans="1:55" x14ac:dyDescent="0.25">
      <c r="A1007">
        <v>22</v>
      </c>
      <c r="B1007" t="s">
        <v>435</v>
      </c>
      <c r="C1007">
        <v>2015</v>
      </c>
      <c r="D1007" t="s">
        <v>436</v>
      </c>
      <c r="E1007" s="3" t="s">
        <v>434</v>
      </c>
      <c r="F1007" s="3" t="s">
        <v>433</v>
      </c>
      <c r="G1007" s="1" t="s">
        <v>162</v>
      </c>
      <c r="H1007" t="s">
        <v>24</v>
      </c>
      <c r="I1007" t="s">
        <v>26</v>
      </c>
      <c r="J1007" t="s">
        <v>32</v>
      </c>
      <c r="K1007" t="s">
        <v>432</v>
      </c>
      <c r="L1007" t="s">
        <v>29</v>
      </c>
      <c r="M1007" t="s">
        <v>457</v>
      </c>
      <c r="N1007" t="s">
        <v>161</v>
      </c>
      <c r="P1007" t="s">
        <v>152</v>
      </c>
      <c r="Q1007" t="s">
        <v>443</v>
      </c>
      <c r="R1007" t="s">
        <v>452</v>
      </c>
      <c r="S1007" t="s">
        <v>549</v>
      </c>
      <c r="T1007" t="s">
        <v>39</v>
      </c>
      <c r="U1007" t="s">
        <v>450</v>
      </c>
      <c r="V1007" t="s">
        <v>11</v>
      </c>
      <c r="AA1007" t="s">
        <v>584</v>
      </c>
      <c r="AB1007" t="s">
        <v>345</v>
      </c>
      <c r="AC1007" t="s">
        <v>136</v>
      </c>
      <c r="AD1007" t="s">
        <v>345</v>
      </c>
      <c r="AE1007" t="s">
        <v>345</v>
      </c>
      <c r="AF1007" t="str">
        <f t="shared" si="201"/>
        <v>positive directional</v>
      </c>
      <c r="AG1007" t="str">
        <f t="shared" si="197"/>
        <v>positive directional</v>
      </c>
      <c r="AH1007">
        <f t="shared" si="202"/>
        <v>0.40912999764438102</v>
      </c>
      <c r="AI1007">
        <f t="shared" si="199"/>
        <v>8.9175572038193998E-2</v>
      </c>
      <c r="AJ1007">
        <f t="shared" si="203"/>
        <v>1</v>
      </c>
      <c r="AK1007">
        <f t="shared" si="204"/>
        <v>0</v>
      </c>
      <c r="AL1007">
        <f t="shared" si="198"/>
        <v>0</v>
      </c>
      <c r="AM1007">
        <f t="shared" si="200"/>
        <v>0.748</v>
      </c>
      <c r="AN1007">
        <v>2.9838121559736499</v>
      </c>
      <c r="AO1007">
        <v>309.64477243446902</v>
      </c>
      <c r="AP1007">
        <v>0.252</v>
      </c>
      <c r="AQ1007">
        <v>651</v>
      </c>
      <c r="AR1007">
        <v>0.40912999764438102</v>
      </c>
      <c r="AS1007">
        <v>8.9175572038193998E-2</v>
      </c>
      <c r="AT1007">
        <v>0.23701636859914299</v>
      </c>
      <c r="AU1007">
        <v>0.574665302257927</v>
      </c>
      <c r="AV1007">
        <v>1000</v>
      </c>
      <c r="AW1007">
        <v>1E-3</v>
      </c>
      <c r="AX1007">
        <v>-2.5367279872728001E-2</v>
      </c>
      <c r="AY1007">
        <v>5.2977370709119898E-2</v>
      </c>
      <c r="AZ1007">
        <v>-0.12954153578903099</v>
      </c>
      <c r="BA1007">
        <v>7.8874566923332196E-2</v>
      </c>
      <c r="BB1007">
        <v>1000</v>
      </c>
      <c r="BC1007">
        <v>0.628</v>
      </c>
    </row>
    <row r="1008" spans="1:55" x14ac:dyDescent="0.25">
      <c r="A1008">
        <v>22</v>
      </c>
      <c r="B1008" t="s">
        <v>435</v>
      </c>
      <c r="C1008">
        <v>2015</v>
      </c>
      <c r="D1008" t="s">
        <v>436</v>
      </c>
      <c r="E1008" s="3" t="s">
        <v>434</v>
      </c>
      <c r="F1008" s="3" t="s">
        <v>433</v>
      </c>
      <c r="G1008" s="1" t="s">
        <v>162</v>
      </c>
      <c r="H1008" t="s">
        <v>24</v>
      </c>
      <c r="I1008" t="s">
        <v>26</v>
      </c>
      <c r="J1008" t="s">
        <v>32</v>
      </c>
      <c r="K1008" t="s">
        <v>432</v>
      </c>
      <c r="L1008" t="s">
        <v>29</v>
      </c>
      <c r="M1008" t="s">
        <v>457</v>
      </c>
      <c r="N1008" t="s">
        <v>161</v>
      </c>
      <c r="P1008" t="s">
        <v>152</v>
      </c>
      <c r="Q1008" t="s">
        <v>443</v>
      </c>
      <c r="R1008" t="s">
        <v>452</v>
      </c>
      <c r="S1008" t="s">
        <v>549</v>
      </c>
      <c r="T1008" t="s">
        <v>437</v>
      </c>
      <c r="U1008" t="s">
        <v>446</v>
      </c>
      <c r="V1008" t="s">
        <v>11</v>
      </c>
      <c r="AA1008" t="s">
        <v>585</v>
      </c>
      <c r="AB1008" t="s">
        <v>345</v>
      </c>
      <c r="AC1008" t="s">
        <v>136</v>
      </c>
      <c r="AD1008" t="s">
        <v>345</v>
      </c>
      <c r="AF1008" t="str">
        <f t="shared" si="201"/>
        <v>NA</v>
      </c>
      <c r="AG1008" t="str">
        <f t="shared" si="197"/>
        <v>NA</v>
      </c>
      <c r="AH1008" t="str">
        <f t="shared" si="202"/>
        <v>NA</v>
      </c>
      <c r="AI1008" t="str">
        <f t="shared" si="199"/>
        <v>NA</v>
      </c>
      <c r="AJ1008">
        <f t="shared" si="203"/>
        <v>0</v>
      </c>
      <c r="AK1008">
        <f t="shared" si="204"/>
        <v>0</v>
      </c>
      <c r="AL1008">
        <f t="shared" si="198"/>
        <v>0</v>
      </c>
      <c r="AM1008">
        <f t="shared" si="200"/>
        <v>0.15000000000000002</v>
      </c>
      <c r="AN1008">
        <v>-0.27331173498567601</v>
      </c>
      <c r="AO1008">
        <v>18.0683872638559</v>
      </c>
      <c r="AP1008">
        <v>0.85</v>
      </c>
      <c r="AQ1008">
        <v>651</v>
      </c>
      <c r="AR1008">
        <v>-6.8247715243654195E-2</v>
      </c>
      <c r="AS1008">
        <v>0.117443544996311</v>
      </c>
      <c r="AT1008">
        <v>-0.26928021242929401</v>
      </c>
      <c r="AU1008">
        <v>0.19615623979177599</v>
      </c>
      <c r="AV1008">
        <v>1000</v>
      </c>
      <c r="AW1008">
        <v>0.57199999999999995</v>
      </c>
      <c r="AX1008">
        <v>-5.2456902650462697E-2</v>
      </c>
      <c r="AY1008">
        <v>5.3746000270674998E-2</v>
      </c>
      <c r="AZ1008">
        <v>-0.15159811046760299</v>
      </c>
      <c r="BA1008">
        <v>5.5682863843685503E-2</v>
      </c>
      <c r="BB1008">
        <v>999.99999999999898</v>
      </c>
      <c r="BC1008">
        <v>0.32400000000000001</v>
      </c>
    </row>
    <row r="1009" spans="1:55" x14ac:dyDescent="0.25">
      <c r="A1009">
        <v>22</v>
      </c>
      <c r="B1009" t="s">
        <v>435</v>
      </c>
      <c r="C1009">
        <v>2015</v>
      </c>
      <c r="D1009" t="s">
        <v>436</v>
      </c>
      <c r="E1009" s="3" t="s">
        <v>434</v>
      </c>
      <c r="F1009" s="3" t="s">
        <v>433</v>
      </c>
      <c r="G1009" s="1" t="s">
        <v>162</v>
      </c>
      <c r="H1009" t="s">
        <v>24</v>
      </c>
      <c r="I1009" t="s">
        <v>26</v>
      </c>
      <c r="J1009" t="s">
        <v>32</v>
      </c>
      <c r="K1009" t="s">
        <v>432</v>
      </c>
      <c r="L1009" t="s">
        <v>29</v>
      </c>
      <c r="M1009" t="s">
        <v>457</v>
      </c>
      <c r="N1009" t="s">
        <v>161</v>
      </c>
      <c r="P1009" t="s">
        <v>152</v>
      </c>
      <c r="Q1009" t="s">
        <v>443</v>
      </c>
      <c r="R1009" t="s">
        <v>452</v>
      </c>
      <c r="S1009" t="s">
        <v>549</v>
      </c>
      <c r="T1009" t="s">
        <v>399</v>
      </c>
      <c r="U1009" t="s">
        <v>447</v>
      </c>
      <c r="V1009" t="s">
        <v>11</v>
      </c>
      <c r="AA1009" t="s">
        <v>585</v>
      </c>
      <c r="AB1009" t="s">
        <v>345</v>
      </c>
      <c r="AC1009" t="s">
        <v>136</v>
      </c>
      <c r="AD1009" t="s">
        <v>345</v>
      </c>
      <c r="AF1009" t="str">
        <f t="shared" si="201"/>
        <v>disruptive</v>
      </c>
      <c r="AG1009" t="str">
        <f t="shared" si="197"/>
        <v>positive directional</v>
      </c>
      <c r="AH1009">
        <f t="shared" si="202"/>
        <v>0.37471288929060798</v>
      </c>
      <c r="AI1009">
        <f t="shared" si="199"/>
        <v>9.4125770224651198E-2</v>
      </c>
      <c r="AJ1009">
        <f t="shared" si="203"/>
        <v>1</v>
      </c>
      <c r="AK1009">
        <f t="shared" si="204"/>
        <v>1</v>
      </c>
      <c r="AL1009">
        <f t="shared" si="198"/>
        <v>1</v>
      </c>
      <c r="AM1009">
        <f t="shared" si="200"/>
        <v>1.100000000000001E-2</v>
      </c>
      <c r="AN1009">
        <v>-0.82873587601523901</v>
      </c>
      <c r="AO1009">
        <v>0.67650700833750399</v>
      </c>
      <c r="AP1009">
        <v>0.98899999999999999</v>
      </c>
      <c r="AQ1009">
        <v>651</v>
      </c>
      <c r="AR1009">
        <v>0.31040123397976999</v>
      </c>
      <c r="AS1009">
        <v>0.12132845012228601</v>
      </c>
      <c r="AT1009">
        <v>8.4081038708973196E-2</v>
      </c>
      <c r="AU1009">
        <v>0.55053306158515602</v>
      </c>
      <c r="AV1009">
        <v>1111.13510564223</v>
      </c>
      <c r="AW1009">
        <v>0.01</v>
      </c>
      <c r="AX1009">
        <v>0.18735644464530399</v>
      </c>
      <c r="AY1009">
        <v>4.7062885112325599E-2</v>
      </c>
      <c r="AZ1009">
        <v>9.9507660908784601E-2</v>
      </c>
      <c r="BA1009">
        <v>0.27660668212774903</v>
      </c>
      <c r="BB1009">
        <v>1000</v>
      </c>
      <c r="BC1009">
        <v>1E-3</v>
      </c>
    </row>
    <row r="1010" spans="1:55" x14ac:dyDescent="0.25">
      <c r="A1010">
        <v>22</v>
      </c>
      <c r="B1010" t="s">
        <v>435</v>
      </c>
      <c r="C1010">
        <v>2015</v>
      </c>
      <c r="D1010" t="s">
        <v>436</v>
      </c>
      <c r="E1010" s="3" t="s">
        <v>434</v>
      </c>
      <c r="F1010" s="3" t="s">
        <v>433</v>
      </c>
      <c r="G1010" s="1" t="s">
        <v>162</v>
      </c>
      <c r="H1010" t="s">
        <v>24</v>
      </c>
      <c r="I1010" t="s">
        <v>26</v>
      </c>
      <c r="J1010" t="s">
        <v>32</v>
      </c>
      <c r="K1010" t="s">
        <v>432</v>
      </c>
      <c r="L1010" t="s">
        <v>29</v>
      </c>
      <c r="M1010" t="s">
        <v>457</v>
      </c>
      <c r="N1010" t="s">
        <v>161</v>
      </c>
      <c r="P1010" t="s">
        <v>152</v>
      </c>
      <c r="Q1010" t="s">
        <v>443</v>
      </c>
      <c r="R1010" t="s">
        <v>452</v>
      </c>
      <c r="S1010" t="s">
        <v>549</v>
      </c>
      <c r="T1010" t="s">
        <v>116</v>
      </c>
      <c r="U1010" t="s">
        <v>448</v>
      </c>
      <c r="V1010" t="s">
        <v>11</v>
      </c>
      <c r="AA1010" t="s">
        <v>586</v>
      </c>
      <c r="AB1010" t="s">
        <v>345</v>
      </c>
      <c r="AC1010" t="s">
        <v>136</v>
      </c>
      <c r="AD1010" t="s">
        <v>345</v>
      </c>
      <c r="AE1010" t="s">
        <v>345</v>
      </c>
      <c r="AF1010" t="str">
        <f t="shared" si="201"/>
        <v>disruptive</v>
      </c>
      <c r="AG1010" t="str">
        <f t="shared" si="197"/>
        <v>positive directional</v>
      </c>
      <c r="AH1010">
        <f t="shared" si="202"/>
        <v>0.92781185267811594</v>
      </c>
      <c r="AI1010">
        <f t="shared" si="199"/>
        <v>0.12928678960717779</v>
      </c>
      <c r="AJ1010">
        <f t="shared" si="203"/>
        <v>1</v>
      </c>
      <c r="AK1010">
        <f t="shared" si="204"/>
        <v>1</v>
      </c>
      <c r="AL1010">
        <f t="shared" si="198"/>
        <v>1</v>
      </c>
      <c r="AM1010">
        <f t="shared" si="200"/>
        <v>0</v>
      </c>
      <c r="AN1010">
        <v>-0.60349459552650897</v>
      </c>
      <c r="AO1010">
        <v>8.8276785741932401E-2</v>
      </c>
      <c r="AP1010">
        <v>1</v>
      </c>
      <c r="AQ1010">
        <v>651</v>
      </c>
      <c r="AR1010">
        <v>0.56131807977073001</v>
      </c>
      <c r="AS1010">
        <v>9.6478854720305707E-2</v>
      </c>
      <c r="AT1010">
        <v>0.36936892592348203</v>
      </c>
      <c r="AU1010">
        <v>0.74004485984187296</v>
      </c>
      <c r="AV1010">
        <v>1000</v>
      </c>
      <c r="AW1010">
        <v>1E-3</v>
      </c>
      <c r="AX1010">
        <v>0.46390592633905797</v>
      </c>
      <c r="AY1010">
        <v>6.4643394803588897E-2</v>
      </c>
      <c r="AZ1010">
        <v>0.33482239254135499</v>
      </c>
      <c r="BA1010">
        <v>0.58441045174549799</v>
      </c>
      <c r="BB1010">
        <v>1000</v>
      </c>
      <c r="BC1010">
        <v>1E-3</v>
      </c>
    </row>
    <row r="1011" spans="1:55" x14ac:dyDescent="0.25">
      <c r="A1011">
        <v>22</v>
      </c>
      <c r="B1011" t="s">
        <v>435</v>
      </c>
      <c r="C1011">
        <v>2015</v>
      </c>
      <c r="D1011" t="s">
        <v>436</v>
      </c>
      <c r="E1011" s="3" t="s">
        <v>434</v>
      </c>
      <c r="F1011" s="3" t="s">
        <v>433</v>
      </c>
      <c r="G1011" s="1" t="s">
        <v>162</v>
      </c>
      <c r="H1011" t="s">
        <v>24</v>
      </c>
      <c r="I1011" t="s">
        <v>26</v>
      </c>
      <c r="J1011" t="s">
        <v>32</v>
      </c>
      <c r="K1011" t="s">
        <v>432</v>
      </c>
      <c r="L1011" t="s">
        <v>29</v>
      </c>
      <c r="M1011" t="s">
        <v>457</v>
      </c>
      <c r="N1011" t="s">
        <v>161</v>
      </c>
      <c r="P1011" t="s">
        <v>152</v>
      </c>
      <c r="Q1011" t="s">
        <v>443</v>
      </c>
      <c r="R1011" t="s">
        <v>452</v>
      </c>
      <c r="S1011" t="s">
        <v>549</v>
      </c>
      <c r="T1011" t="s">
        <v>366</v>
      </c>
      <c r="U1011" t="s">
        <v>449</v>
      </c>
      <c r="V1011" t="s">
        <v>11</v>
      </c>
      <c r="AA1011" t="s">
        <v>587</v>
      </c>
      <c r="AB1011" t="s">
        <v>345</v>
      </c>
      <c r="AC1011" t="s">
        <v>136</v>
      </c>
      <c r="AD1011" t="s">
        <v>345</v>
      </c>
      <c r="AE1011" t="s">
        <v>345</v>
      </c>
      <c r="AF1011" t="str">
        <f t="shared" si="201"/>
        <v>NA</v>
      </c>
      <c r="AG1011" t="str">
        <f t="shared" si="197"/>
        <v>NA</v>
      </c>
      <c r="AH1011" t="str">
        <f t="shared" si="202"/>
        <v>NA</v>
      </c>
      <c r="AI1011" t="str">
        <f t="shared" si="199"/>
        <v>NA</v>
      </c>
      <c r="AJ1011">
        <f t="shared" si="203"/>
        <v>0</v>
      </c>
      <c r="AK1011">
        <f t="shared" si="204"/>
        <v>0</v>
      </c>
      <c r="AL1011">
        <f t="shared" si="198"/>
        <v>1</v>
      </c>
      <c r="AM1011">
        <f t="shared" si="200"/>
        <v>2.6000000000000023E-2</v>
      </c>
      <c r="AN1011">
        <v>0.35215539473587598</v>
      </c>
      <c r="AO1011">
        <v>4.6475012976720302</v>
      </c>
      <c r="AP1011">
        <v>0.97399999999999998</v>
      </c>
      <c r="AQ1011">
        <v>651</v>
      </c>
      <c r="AR1011">
        <v>6.9136968191810103E-2</v>
      </c>
      <c r="AS1011">
        <v>8.0800586926347701E-2</v>
      </c>
      <c r="AT1011">
        <v>-9.7386770816228804E-2</v>
      </c>
      <c r="AU1011">
        <v>0.21505395439271499</v>
      </c>
      <c r="AV1011">
        <v>999.99999999999795</v>
      </c>
      <c r="AW1011">
        <v>0.39</v>
      </c>
      <c r="AX1011">
        <v>-9.5607596699273406E-2</v>
      </c>
      <c r="AY1011">
        <v>4.82167061040049E-2</v>
      </c>
      <c r="AZ1011">
        <v>-0.18675618349516299</v>
      </c>
      <c r="BA1011">
        <v>8.7459018322988402E-4</v>
      </c>
      <c r="BB1011">
        <v>1000</v>
      </c>
      <c r="BC1011">
        <v>0.05</v>
      </c>
    </row>
    <row r="1012" spans="1:55" x14ac:dyDescent="0.25">
      <c r="A1012">
        <v>22</v>
      </c>
      <c r="B1012" t="s">
        <v>435</v>
      </c>
      <c r="C1012">
        <v>2015</v>
      </c>
      <c r="D1012" t="s">
        <v>436</v>
      </c>
      <c r="E1012" s="3" t="s">
        <v>434</v>
      </c>
      <c r="F1012" s="3" t="s">
        <v>433</v>
      </c>
      <c r="G1012" s="1" t="s">
        <v>162</v>
      </c>
      <c r="H1012" t="s">
        <v>24</v>
      </c>
      <c r="I1012" t="s">
        <v>26</v>
      </c>
      <c r="J1012" t="s">
        <v>32</v>
      </c>
      <c r="K1012" t="s">
        <v>432</v>
      </c>
      <c r="L1012" t="s">
        <v>29</v>
      </c>
      <c r="M1012" t="s">
        <v>457</v>
      </c>
      <c r="N1012" t="s">
        <v>161</v>
      </c>
      <c r="P1012" t="s">
        <v>152</v>
      </c>
      <c r="Q1012" t="s">
        <v>444</v>
      </c>
      <c r="R1012" t="s">
        <v>453</v>
      </c>
      <c r="S1012" t="s">
        <v>549</v>
      </c>
      <c r="T1012" t="s">
        <v>39</v>
      </c>
      <c r="U1012" t="s">
        <v>450</v>
      </c>
      <c r="V1012" t="s">
        <v>11</v>
      </c>
      <c r="AA1012" t="s">
        <v>584</v>
      </c>
      <c r="AB1012" t="s">
        <v>345</v>
      </c>
      <c r="AC1012" t="s">
        <v>136</v>
      </c>
      <c r="AD1012" t="s">
        <v>345</v>
      </c>
      <c r="AE1012" t="s">
        <v>345</v>
      </c>
      <c r="AF1012" t="str">
        <f t="shared" si="201"/>
        <v>negative directional</v>
      </c>
      <c r="AG1012" t="str">
        <f t="shared" si="197"/>
        <v>negative directional</v>
      </c>
      <c r="AH1012">
        <f t="shared" si="202"/>
        <v>-0.39242705339584999</v>
      </c>
      <c r="AI1012">
        <f t="shared" si="199"/>
        <v>5.3156864889179901E-2</v>
      </c>
      <c r="AJ1012">
        <f t="shared" si="203"/>
        <v>1</v>
      </c>
      <c r="AK1012">
        <f t="shared" si="204"/>
        <v>0</v>
      </c>
      <c r="AL1012">
        <f t="shared" si="198"/>
        <v>0</v>
      </c>
      <c r="AM1012">
        <f t="shared" si="200"/>
        <v>0.95799999999999996</v>
      </c>
      <c r="AN1012">
        <v>4.3132136545831896</v>
      </c>
      <c r="AO1012">
        <v>4443.7799643305198</v>
      </c>
      <c r="AP1012">
        <v>4.2000000000000003E-2</v>
      </c>
      <c r="AQ1012">
        <v>700</v>
      </c>
      <c r="AR1012">
        <v>-0.39242705339584999</v>
      </c>
      <c r="AS1012">
        <v>5.3156864889179901E-2</v>
      </c>
      <c r="AT1012">
        <v>-0.50047052748232101</v>
      </c>
      <c r="AU1012">
        <v>-0.29207593982573599</v>
      </c>
      <c r="AV1012">
        <v>1171.7930871444</v>
      </c>
      <c r="AW1012">
        <v>1E-3</v>
      </c>
      <c r="AX1012">
        <v>6.5357438400217198E-3</v>
      </c>
      <c r="AY1012">
        <v>3.02709859858479E-2</v>
      </c>
      <c r="AZ1012">
        <v>-5.0305565411690602E-2</v>
      </c>
      <c r="BA1012">
        <v>6.5450976457213997E-2</v>
      </c>
      <c r="BB1012">
        <v>1000</v>
      </c>
      <c r="BC1012">
        <v>0.83799999999999997</v>
      </c>
    </row>
    <row r="1013" spans="1:55" x14ac:dyDescent="0.25">
      <c r="A1013">
        <v>22</v>
      </c>
      <c r="B1013" t="s">
        <v>435</v>
      </c>
      <c r="C1013">
        <v>2015</v>
      </c>
      <c r="D1013" t="s">
        <v>436</v>
      </c>
      <c r="E1013" s="3" t="s">
        <v>434</v>
      </c>
      <c r="F1013" s="3" t="s">
        <v>433</v>
      </c>
      <c r="G1013" s="1" t="s">
        <v>162</v>
      </c>
      <c r="H1013" t="s">
        <v>24</v>
      </c>
      <c r="I1013" t="s">
        <v>26</v>
      </c>
      <c r="J1013" t="s">
        <v>32</v>
      </c>
      <c r="K1013" t="s">
        <v>432</v>
      </c>
      <c r="L1013" t="s">
        <v>29</v>
      </c>
      <c r="M1013" t="s">
        <v>457</v>
      </c>
      <c r="N1013" t="s">
        <v>161</v>
      </c>
      <c r="P1013" t="s">
        <v>152</v>
      </c>
      <c r="Q1013" t="s">
        <v>444</v>
      </c>
      <c r="R1013" t="s">
        <v>453</v>
      </c>
      <c r="S1013" t="s">
        <v>549</v>
      </c>
      <c r="T1013" t="s">
        <v>437</v>
      </c>
      <c r="U1013" t="s">
        <v>446</v>
      </c>
      <c r="V1013" t="s">
        <v>11</v>
      </c>
      <c r="AA1013" t="s">
        <v>585</v>
      </c>
      <c r="AB1013" t="s">
        <v>345</v>
      </c>
      <c r="AC1013" t="s">
        <v>136</v>
      </c>
      <c r="AD1013" t="s">
        <v>345</v>
      </c>
      <c r="AF1013" t="str">
        <f t="shared" si="201"/>
        <v>positive directional</v>
      </c>
      <c r="AG1013" t="str">
        <f t="shared" si="197"/>
        <v>positive directional</v>
      </c>
      <c r="AH1013">
        <f t="shared" si="202"/>
        <v>0.197692788839131</v>
      </c>
      <c r="AI1013">
        <f t="shared" si="199"/>
        <v>7.0560342240769805E-2</v>
      </c>
      <c r="AJ1013">
        <f t="shared" si="203"/>
        <v>1</v>
      </c>
      <c r="AK1013">
        <f t="shared" si="204"/>
        <v>0</v>
      </c>
      <c r="AL1013">
        <f t="shared" si="198"/>
        <v>0</v>
      </c>
      <c r="AM1013">
        <f t="shared" si="200"/>
        <v>0.60899999999999999</v>
      </c>
      <c r="AN1013">
        <v>2.29440363068049</v>
      </c>
      <c r="AO1013">
        <v>153.726227456099</v>
      </c>
      <c r="AP1013">
        <v>0.39100000000000001</v>
      </c>
      <c r="AQ1013">
        <v>700</v>
      </c>
      <c r="AR1013">
        <v>0.197692788839131</v>
      </c>
      <c r="AS1013">
        <v>7.0560342240769805E-2</v>
      </c>
      <c r="AT1013">
        <v>4.0363116000662599E-2</v>
      </c>
      <c r="AU1013">
        <v>0.32246774806117201</v>
      </c>
      <c r="AV1013">
        <v>1000</v>
      </c>
      <c r="AW1013">
        <v>6.0000000000000097E-3</v>
      </c>
      <c r="AX1013">
        <v>-1.78914090080729E-2</v>
      </c>
      <c r="AY1013">
        <v>3.0929481478193601E-2</v>
      </c>
      <c r="AZ1013">
        <v>-7.6226593802857706E-2</v>
      </c>
      <c r="BA1013">
        <v>4.43521340930602E-2</v>
      </c>
      <c r="BB1013">
        <v>1000</v>
      </c>
      <c r="BC1013">
        <v>0.56399999999999995</v>
      </c>
    </row>
    <row r="1014" spans="1:55" x14ac:dyDescent="0.25">
      <c r="A1014">
        <v>22</v>
      </c>
      <c r="B1014" t="s">
        <v>435</v>
      </c>
      <c r="C1014">
        <v>2015</v>
      </c>
      <c r="D1014" t="s">
        <v>436</v>
      </c>
      <c r="E1014" s="3" t="s">
        <v>434</v>
      </c>
      <c r="F1014" s="3" t="s">
        <v>433</v>
      </c>
      <c r="G1014" s="1" t="s">
        <v>162</v>
      </c>
      <c r="H1014" t="s">
        <v>24</v>
      </c>
      <c r="I1014" t="s">
        <v>26</v>
      </c>
      <c r="J1014" t="s">
        <v>32</v>
      </c>
      <c r="K1014" t="s">
        <v>432</v>
      </c>
      <c r="L1014" t="s">
        <v>29</v>
      </c>
      <c r="M1014" t="s">
        <v>457</v>
      </c>
      <c r="N1014" t="s">
        <v>161</v>
      </c>
      <c r="P1014" t="s">
        <v>152</v>
      </c>
      <c r="Q1014" t="s">
        <v>444</v>
      </c>
      <c r="R1014" t="s">
        <v>453</v>
      </c>
      <c r="S1014" t="s">
        <v>549</v>
      </c>
      <c r="T1014" t="s">
        <v>399</v>
      </c>
      <c r="U1014" t="s">
        <v>447</v>
      </c>
      <c r="V1014" t="s">
        <v>11</v>
      </c>
      <c r="AA1014" t="s">
        <v>585</v>
      </c>
      <c r="AB1014" t="s">
        <v>345</v>
      </c>
      <c r="AC1014" t="s">
        <v>136</v>
      </c>
      <c r="AD1014" t="s">
        <v>345</v>
      </c>
      <c r="AF1014" t="str">
        <f t="shared" si="201"/>
        <v>positive directional</v>
      </c>
      <c r="AG1014" t="str">
        <f t="shared" si="197"/>
        <v>positive directional</v>
      </c>
      <c r="AH1014">
        <f t="shared" si="202"/>
        <v>0.172226427082664</v>
      </c>
      <c r="AI1014">
        <f t="shared" si="199"/>
        <v>7.2809941240697104E-2</v>
      </c>
      <c r="AJ1014">
        <f t="shared" si="203"/>
        <v>1</v>
      </c>
      <c r="AK1014">
        <f t="shared" si="204"/>
        <v>1</v>
      </c>
      <c r="AL1014">
        <f t="shared" si="198"/>
        <v>0</v>
      </c>
      <c r="AM1014">
        <f t="shared" si="200"/>
        <v>0.11599999999999999</v>
      </c>
      <c r="AN1014">
        <v>1.44563340137927</v>
      </c>
      <c r="AO1014">
        <v>40.133720681032003</v>
      </c>
      <c r="AP1014">
        <v>0.88400000000000001</v>
      </c>
      <c r="AQ1014">
        <v>700</v>
      </c>
      <c r="AR1014">
        <v>0.172226427082664</v>
      </c>
      <c r="AS1014">
        <v>7.2809941240697104E-2</v>
      </c>
      <c r="AT1014">
        <v>3.10597751085879E-2</v>
      </c>
      <c r="AU1014">
        <v>0.30887108459864998</v>
      </c>
      <c r="AV1014">
        <v>1105.91527417818</v>
      </c>
      <c r="AW1014">
        <v>1.6E-2</v>
      </c>
      <c r="AX1014">
        <v>-5.7915877202284E-2</v>
      </c>
      <c r="AY1014">
        <v>2.7726224907814501E-2</v>
      </c>
      <c r="AZ1014">
        <v>-0.113160688189964</v>
      </c>
      <c r="BA1014">
        <v>-4.1408204997424002E-3</v>
      </c>
      <c r="BB1014">
        <v>1000</v>
      </c>
      <c r="BC1014">
        <v>4.2000000000000003E-2</v>
      </c>
    </row>
    <row r="1015" spans="1:55" x14ac:dyDescent="0.25">
      <c r="A1015">
        <v>22</v>
      </c>
      <c r="B1015" t="s">
        <v>435</v>
      </c>
      <c r="C1015">
        <v>2015</v>
      </c>
      <c r="D1015" t="s">
        <v>436</v>
      </c>
      <c r="E1015" s="3" t="s">
        <v>434</v>
      </c>
      <c r="F1015" s="3" t="s">
        <v>433</v>
      </c>
      <c r="G1015" s="1" t="s">
        <v>162</v>
      </c>
      <c r="H1015" t="s">
        <v>24</v>
      </c>
      <c r="I1015" t="s">
        <v>26</v>
      </c>
      <c r="J1015" t="s">
        <v>32</v>
      </c>
      <c r="K1015" t="s">
        <v>432</v>
      </c>
      <c r="L1015" t="s">
        <v>29</v>
      </c>
      <c r="M1015" t="s">
        <v>457</v>
      </c>
      <c r="N1015" t="s">
        <v>161</v>
      </c>
      <c r="P1015" t="s">
        <v>152</v>
      </c>
      <c r="Q1015" t="s">
        <v>444</v>
      </c>
      <c r="R1015" t="s">
        <v>453</v>
      </c>
      <c r="S1015" t="s">
        <v>549</v>
      </c>
      <c r="T1015" t="s">
        <v>116</v>
      </c>
      <c r="U1015" t="s">
        <v>448</v>
      </c>
      <c r="V1015" t="s">
        <v>11</v>
      </c>
      <c r="AA1015" t="s">
        <v>586</v>
      </c>
      <c r="AB1015" t="s">
        <v>345</v>
      </c>
      <c r="AC1015" t="s">
        <v>136</v>
      </c>
      <c r="AD1015" t="s">
        <v>345</v>
      </c>
      <c r="AE1015" t="s">
        <v>345</v>
      </c>
      <c r="AF1015" t="str">
        <f t="shared" si="201"/>
        <v>NA</v>
      </c>
      <c r="AG1015" t="str">
        <f t="shared" si="197"/>
        <v>NA</v>
      </c>
      <c r="AH1015" t="str">
        <f t="shared" si="202"/>
        <v>NA</v>
      </c>
      <c r="AI1015" t="str">
        <f t="shared" si="199"/>
        <v>NA</v>
      </c>
      <c r="AJ1015">
        <f t="shared" si="203"/>
        <v>0</v>
      </c>
      <c r="AK1015">
        <f t="shared" si="204"/>
        <v>0</v>
      </c>
      <c r="AL1015">
        <f t="shared" si="198"/>
        <v>0</v>
      </c>
      <c r="AM1015">
        <f t="shared" si="200"/>
        <v>0.24399999999999999</v>
      </c>
      <c r="AN1015">
        <v>0.77778012177700595</v>
      </c>
      <c r="AO1015">
        <v>665.03125175893501</v>
      </c>
      <c r="AP1015">
        <v>0.75600000000000001</v>
      </c>
      <c r="AQ1015">
        <v>700</v>
      </c>
      <c r="AR1015">
        <v>9.3347471541990398E-2</v>
      </c>
      <c r="AS1015">
        <v>5.9321291593382397E-2</v>
      </c>
      <c r="AT1015">
        <v>-2.24449909910618E-2</v>
      </c>
      <c r="AU1015">
        <v>0.20778864076419301</v>
      </c>
      <c r="AV1015">
        <v>999.99999999999898</v>
      </c>
      <c r="AW1015">
        <v>0.13</v>
      </c>
      <c r="AX1015">
        <v>-3.8501321765215903E-2</v>
      </c>
      <c r="AY1015">
        <v>3.69552745278914E-2</v>
      </c>
      <c r="AZ1015">
        <v>-0.117493866811856</v>
      </c>
      <c r="BA1015">
        <v>2.91415124956984E-2</v>
      </c>
      <c r="BB1015">
        <v>999.99999999999898</v>
      </c>
      <c r="BC1015">
        <v>0.27800000000000002</v>
      </c>
    </row>
    <row r="1016" spans="1:55" x14ac:dyDescent="0.25">
      <c r="A1016">
        <v>22</v>
      </c>
      <c r="B1016" t="s">
        <v>435</v>
      </c>
      <c r="C1016">
        <v>2015</v>
      </c>
      <c r="D1016" t="s">
        <v>436</v>
      </c>
      <c r="E1016" s="3" t="s">
        <v>434</v>
      </c>
      <c r="F1016" s="3" t="s">
        <v>433</v>
      </c>
      <c r="G1016" s="1" t="s">
        <v>162</v>
      </c>
      <c r="H1016" t="s">
        <v>24</v>
      </c>
      <c r="I1016" t="s">
        <v>26</v>
      </c>
      <c r="J1016" t="s">
        <v>32</v>
      </c>
      <c r="K1016" t="s">
        <v>432</v>
      </c>
      <c r="L1016" t="s">
        <v>29</v>
      </c>
      <c r="M1016" t="s">
        <v>457</v>
      </c>
      <c r="N1016" t="s">
        <v>161</v>
      </c>
      <c r="P1016" t="s">
        <v>152</v>
      </c>
      <c r="Q1016" t="s">
        <v>444</v>
      </c>
      <c r="R1016" t="s">
        <v>453</v>
      </c>
      <c r="S1016" t="s">
        <v>549</v>
      </c>
      <c r="T1016" t="s">
        <v>366</v>
      </c>
      <c r="U1016" t="s">
        <v>449</v>
      </c>
      <c r="V1016" t="s">
        <v>11</v>
      </c>
      <c r="AA1016" t="s">
        <v>587</v>
      </c>
      <c r="AB1016" t="s">
        <v>345</v>
      </c>
      <c r="AC1016" t="s">
        <v>136</v>
      </c>
      <c r="AD1016" t="s">
        <v>345</v>
      </c>
      <c r="AE1016" t="s">
        <v>345</v>
      </c>
      <c r="AF1016" t="str">
        <f t="shared" si="201"/>
        <v>NA</v>
      </c>
      <c r="AG1016" t="str">
        <f t="shared" si="197"/>
        <v>NA</v>
      </c>
      <c r="AH1016" t="str">
        <f t="shared" si="202"/>
        <v>NA</v>
      </c>
      <c r="AI1016" t="str">
        <f t="shared" si="199"/>
        <v>NA</v>
      </c>
      <c r="AJ1016">
        <f t="shared" si="203"/>
        <v>0</v>
      </c>
      <c r="AK1016">
        <f t="shared" si="204"/>
        <v>0</v>
      </c>
      <c r="AL1016">
        <f t="shared" si="198"/>
        <v>0</v>
      </c>
      <c r="AM1016">
        <f t="shared" si="200"/>
        <v>0.21899999999999997</v>
      </c>
      <c r="AN1016">
        <v>0.39748572019692402</v>
      </c>
      <c r="AO1016">
        <v>71.789722071506205</v>
      </c>
      <c r="AP1016">
        <v>0.78100000000000003</v>
      </c>
      <c r="AQ1016">
        <v>700</v>
      </c>
      <c r="AR1016">
        <v>-4.0044142055020202E-2</v>
      </c>
      <c r="AS1016">
        <v>4.9258394238448501E-2</v>
      </c>
      <c r="AT1016">
        <v>-0.12983591970987601</v>
      </c>
      <c r="AU1016">
        <v>5.8856449453742202E-2</v>
      </c>
      <c r="AV1016">
        <v>1000</v>
      </c>
      <c r="AW1016">
        <v>0.42199999999999999</v>
      </c>
      <c r="AX1016">
        <v>3.8263635765523499E-3</v>
      </c>
      <c r="AY1016">
        <v>2.8438181650615402E-2</v>
      </c>
      <c r="AZ1016">
        <v>-4.8792301597131903E-2</v>
      </c>
      <c r="BA1016">
        <v>6.0094769076386001E-2</v>
      </c>
      <c r="BB1016">
        <v>1117.7347526753199</v>
      </c>
      <c r="BC1016">
        <v>0.92400000000000004</v>
      </c>
    </row>
    <row r="1017" spans="1:55" x14ac:dyDescent="0.25">
      <c r="A1017">
        <v>22</v>
      </c>
      <c r="B1017" t="s">
        <v>435</v>
      </c>
      <c r="C1017">
        <v>2015</v>
      </c>
      <c r="D1017" t="s">
        <v>436</v>
      </c>
      <c r="E1017" s="3" t="s">
        <v>434</v>
      </c>
      <c r="F1017" s="3" t="s">
        <v>433</v>
      </c>
      <c r="G1017" s="1" t="s">
        <v>162</v>
      </c>
      <c r="H1017" t="s">
        <v>24</v>
      </c>
      <c r="I1017" t="s">
        <v>26</v>
      </c>
      <c r="J1017" t="s">
        <v>32</v>
      </c>
      <c r="K1017" t="s">
        <v>432</v>
      </c>
      <c r="L1017" t="s">
        <v>29</v>
      </c>
      <c r="M1017" t="s">
        <v>458</v>
      </c>
      <c r="N1017" t="s">
        <v>161</v>
      </c>
      <c r="P1017" t="s">
        <v>152</v>
      </c>
      <c r="Q1017" t="s">
        <v>438</v>
      </c>
      <c r="R1017" t="s">
        <v>451</v>
      </c>
      <c r="S1017" t="s">
        <v>549</v>
      </c>
      <c r="T1017" t="s">
        <v>39</v>
      </c>
      <c r="U1017" t="s">
        <v>450</v>
      </c>
      <c r="V1017" t="s">
        <v>11</v>
      </c>
      <c r="AA1017" t="s">
        <v>584</v>
      </c>
      <c r="AB1017" t="s">
        <v>345</v>
      </c>
      <c r="AC1017" t="s">
        <v>136</v>
      </c>
      <c r="AD1017" t="s">
        <v>345</v>
      </c>
      <c r="AE1017" t="s">
        <v>345</v>
      </c>
      <c r="AF1017" t="str">
        <f t="shared" si="201"/>
        <v>negative directional</v>
      </c>
      <c r="AG1017" t="str">
        <f t="shared" si="197"/>
        <v>negative directional</v>
      </c>
      <c r="AH1017">
        <f t="shared" si="202"/>
        <v>-0.17020315665036501</v>
      </c>
      <c r="AI1017">
        <f t="shared" si="199"/>
        <v>3.5333568975334899E-2</v>
      </c>
      <c r="AJ1017">
        <f t="shared" si="203"/>
        <v>1</v>
      </c>
      <c r="AK1017">
        <f t="shared" si="204"/>
        <v>0</v>
      </c>
      <c r="AL1017">
        <f t="shared" si="198"/>
        <v>0</v>
      </c>
      <c r="AM1017">
        <f t="shared" si="200"/>
        <v>0.81200000000000006</v>
      </c>
      <c r="AN1017">
        <v>-1.9517826497450701</v>
      </c>
      <c r="AO1017">
        <v>137.46019142474299</v>
      </c>
      <c r="AP1017">
        <v>0.188</v>
      </c>
      <c r="AQ1017">
        <v>700</v>
      </c>
      <c r="AR1017">
        <v>-0.17020315665036501</v>
      </c>
      <c r="AS1017">
        <v>3.5333568975334899E-2</v>
      </c>
      <c r="AT1017">
        <v>-0.23828088453228699</v>
      </c>
      <c r="AU1017">
        <v>-0.10118574645457599</v>
      </c>
      <c r="AV1017">
        <v>1000</v>
      </c>
      <c r="AW1017">
        <v>1E-3</v>
      </c>
      <c r="AX1017">
        <v>-2.6151697695530399E-3</v>
      </c>
      <c r="AY1017">
        <v>2.10893560509599E-2</v>
      </c>
      <c r="AZ1017">
        <v>-4.8618043423630297E-2</v>
      </c>
      <c r="BA1017">
        <v>3.6454573928494903E-2</v>
      </c>
      <c r="BB1017">
        <v>1298.6463109792901</v>
      </c>
      <c r="BC1017">
        <v>0.91</v>
      </c>
    </row>
    <row r="1018" spans="1:55" x14ac:dyDescent="0.25">
      <c r="A1018">
        <v>22</v>
      </c>
      <c r="B1018" t="s">
        <v>435</v>
      </c>
      <c r="C1018">
        <v>2015</v>
      </c>
      <c r="D1018" t="s">
        <v>436</v>
      </c>
      <c r="E1018" s="3" t="s">
        <v>434</v>
      </c>
      <c r="F1018" s="3" t="s">
        <v>433</v>
      </c>
      <c r="G1018" s="1" t="s">
        <v>162</v>
      </c>
      <c r="H1018" t="s">
        <v>24</v>
      </c>
      <c r="I1018" t="s">
        <v>26</v>
      </c>
      <c r="J1018" t="s">
        <v>32</v>
      </c>
      <c r="K1018" t="s">
        <v>432</v>
      </c>
      <c r="L1018" t="s">
        <v>29</v>
      </c>
      <c r="M1018" t="s">
        <v>458</v>
      </c>
      <c r="N1018" t="s">
        <v>161</v>
      </c>
      <c r="P1018" t="s">
        <v>152</v>
      </c>
      <c r="Q1018" t="s">
        <v>438</v>
      </c>
      <c r="R1018" t="s">
        <v>451</v>
      </c>
      <c r="S1018" t="s">
        <v>549</v>
      </c>
      <c r="T1018" t="s">
        <v>437</v>
      </c>
      <c r="U1018" t="s">
        <v>446</v>
      </c>
      <c r="V1018" t="s">
        <v>11</v>
      </c>
      <c r="AA1018" t="s">
        <v>585</v>
      </c>
      <c r="AB1018" t="s">
        <v>345</v>
      </c>
      <c r="AC1018" t="s">
        <v>136</v>
      </c>
      <c r="AD1018" t="s">
        <v>345</v>
      </c>
      <c r="AE1018" t="s">
        <v>345</v>
      </c>
      <c r="AF1018" t="str">
        <f t="shared" si="201"/>
        <v>NA</v>
      </c>
      <c r="AG1018" t="str">
        <f t="shared" si="197"/>
        <v>NA</v>
      </c>
      <c r="AH1018" t="str">
        <f t="shared" si="202"/>
        <v>NA</v>
      </c>
      <c r="AI1018" t="str">
        <f t="shared" si="199"/>
        <v>NA</v>
      </c>
      <c r="AJ1018">
        <f t="shared" si="203"/>
        <v>0</v>
      </c>
      <c r="AK1018">
        <f t="shared" si="204"/>
        <v>0</v>
      </c>
      <c r="AL1018">
        <f t="shared" si="198"/>
        <v>0</v>
      </c>
      <c r="AM1018">
        <f t="shared" si="200"/>
        <v>0.27900000000000003</v>
      </c>
      <c r="AN1018">
        <v>1.02842518184124</v>
      </c>
      <c r="AO1018">
        <v>42.996682502224402</v>
      </c>
      <c r="AP1018">
        <v>0.72099999999999997</v>
      </c>
      <c r="AQ1018">
        <v>700</v>
      </c>
      <c r="AR1018">
        <v>5.90040550605124E-2</v>
      </c>
      <c r="AS1018">
        <v>4.9447332817025201E-2</v>
      </c>
      <c r="AT1018">
        <v>-2.5682174251414801E-2</v>
      </c>
      <c r="AU1018">
        <v>0.16441302883322401</v>
      </c>
      <c r="AV1018">
        <v>1031.34996630823</v>
      </c>
      <c r="AW1018">
        <v>0.23599999999999999</v>
      </c>
      <c r="AX1018">
        <v>-1.4023868939346399E-2</v>
      </c>
      <c r="AY1018">
        <v>2.1357498152974001E-2</v>
      </c>
      <c r="AZ1018">
        <v>-5.5228418175829602E-2</v>
      </c>
      <c r="BA1018">
        <v>2.6213196233584299E-2</v>
      </c>
      <c r="BB1018">
        <v>869.56855899553204</v>
      </c>
      <c r="BC1018">
        <v>0.498</v>
      </c>
    </row>
    <row r="1019" spans="1:55" x14ac:dyDescent="0.25">
      <c r="A1019">
        <v>22</v>
      </c>
      <c r="B1019" t="s">
        <v>435</v>
      </c>
      <c r="C1019">
        <v>2015</v>
      </c>
      <c r="D1019" t="s">
        <v>436</v>
      </c>
      <c r="E1019" s="3" t="s">
        <v>434</v>
      </c>
      <c r="F1019" s="3" t="s">
        <v>433</v>
      </c>
      <c r="G1019" s="1" t="s">
        <v>162</v>
      </c>
      <c r="H1019" t="s">
        <v>24</v>
      </c>
      <c r="I1019" t="s">
        <v>26</v>
      </c>
      <c r="J1019" t="s">
        <v>32</v>
      </c>
      <c r="K1019" t="s">
        <v>432</v>
      </c>
      <c r="L1019" t="s">
        <v>29</v>
      </c>
      <c r="M1019" t="s">
        <v>458</v>
      </c>
      <c r="N1019" t="s">
        <v>161</v>
      </c>
      <c r="P1019" t="s">
        <v>152</v>
      </c>
      <c r="Q1019" t="s">
        <v>438</v>
      </c>
      <c r="R1019" t="s">
        <v>451</v>
      </c>
      <c r="S1019" t="s">
        <v>549</v>
      </c>
      <c r="T1019" t="s">
        <v>399</v>
      </c>
      <c r="U1019" t="s">
        <v>447</v>
      </c>
      <c r="V1019" t="s">
        <v>11</v>
      </c>
      <c r="AA1019" t="s">
        <v>585</v>
      </c>
      <c r="AB1019" t="s">
        <v>345</v>
      </c>
      <c r="AC1019" t="s">
        <v>136</v>
      </c>
      <c r="AD1019" t="s">
        <v>345</v>
      </c>
      <c r="AE1019" t="s">
        <v>345</v>
      </c>
      <c r="AF1019" t="str">
        <f t="shared" si="201"/>
        <v>NA</v>
      </c>
      <c r="AG1019" t="str">
        <f t="shared" si="197"/>
        <v>NA</v>
      </c>
      <c r="AH1019" t="str">
        <f t="shared" si="202"/>
        <v>NA</v>
      </c>
      <c r="AI1019" t="str">
        <f t="shared" si="199"/>
        <v>NA</v>
      </c>
      <c r="AJ1019">
        <f t="shared" si="203"/>
        <v>0</v>
      </c>
      <c r="AK1019">
        <f t="shared" si="204"/>
        <v>0</v>
      </c>
      <c r="AL1019">
        <f t="shared" si="198"/>
        <v>0</v>
      </c>
      <c r="AM1019">
        <f t="shared" si="200"/>
        <v>0.48299999999999998</v>
      </c>
      <c r="AN1019">
        <v>-0.56555237051482199</v>
      </c>
      <c r="AO1019">
        <v>123.12948076168099</v>
      </c>
      <c r="AP1019">
        <v>0.51700000000000002</v>
      </c>
      <c r="AQ1019">
        <v>700</v>
      </c>
      <c r="AR1019">
        <v>7.3161832349560099E-2</v>
      </c>
      <c r="AS1019">
        <v>4.9469201804322703E-2</v>
      </c>
      <c r="AT1019">
        <v>-2.3103108003851999E-2</v>
      </c>
      <c r="AU1019">
        <v>0.16467760654631999</v>
      </c>
      <c r="AV1019">
        <v>1000</v>
      </c>
      <c r="AW1019">
        <v>0.14000000000000001</v>
      </c>
      <c r="AX1019">
        <v>6.4562263959154799E-3</v>
      </c>
      <c r="AY1019">
        <v>1.8640613283301001E-2</v>
      </c>
      <c r="AZ1019">
        <v>-3.0888094624970101E-2</v>
      </c>
      <c r="BA1019">
        <v>4.3010761190089397E-2</v>
      </c>
      <c r="BB1019">
        <v>1364.03691098902</v>
      </c>
      <c r="BC1019">
        <v>0.73799999999999999</v>
      </c>
    </row>
    <row r="1020" spans="1:55" x14ac:dyDescent="0.25">
      <c r="A1020">
        <v>22</v>
      </c>
      <c r="B1020" t="s">
        <v>435</v>
      </c>
      <c r="C1020">
        <v>2015</v>
      </c>
      <c r="D1020" t="s">
        <v>436</v>
      </c>
      <c r="E1020" s="3" t="s">
        <v>434</v>
      </c>
      <c r="F1020" s="3" t="s">
        <v>433</v>
      </c>
      <c r="G1020" s="1" t="s">
        <v>162</v>
      </c>
      <c r="H1020" t="s">
        <v>24</v>
      </c>
      <c r="I1020" t="s">
        <v>26</v>
      </c>
      <c r="J1020" t="s">
        <v>32</v>
      </c>
      <c r="K1020" t="s">
        <v>432</v>
      </c>
      <c r="L1020" t="s">
        <v>29</v>
      </c>
      <c r="M1020" t="s">
        <v>458</v>
      </c>
      <c r="N1020" t="s">
        <v>161</v>
      </c>
      <c r="P1020" t="s">
        <v>152</v>
      </c>
      <c r="Q1020" t="s">
        <v>438</v>
      </c>
      <c r="R1020" t="s">
        <v>451</v>
      </c>
      <c r="S1020" t="s">
        <v>549</v>
      </c>
      <c r="T1020" t="s">
        <v>116</v>
      </c>
      <c r="U1020" t="s">
        <v>448</v>
      </c>
      <c r="V1020" t="s">
        <v>11</v>
      </c>
      <c r="AA1020" t="s">
        <v>586</v>
      </c>
      <c r="AB1020" t="s">
        <v>345</v>
      </c>
      <c r="AC1020" t="s">
        <v>136</v>
      </c>
      <c r="AD1020" t="s">
        <v>345</v>
      </c>
      <c r="AE1020" t="s">
        <v>345</v>
      </c>
      <c r="AF1020" t="str">
        <f t="shared" si="201"/>
        <v>positive directional</v>
      </c>
      <c r="AG1020" t="str">
        <f t="shared" si="197"/>
        <v>positive directional</v>
      </c>
      <c r="AH1020">
        <f t="shared" si="202"/>
        <v>0.26616446695993901</v>
      </c>
      <c r="AI1020">
        <f t="shared" si="199"/>
        <v>4.1961789987504702E-2</v>
      </c>
      <c r="AJ1020">
        <f t="shared" si="203"/>
        <v>1</v>
      </c>
      <c r="AK1020">
        <f t="shared" si="204"/>
        <v>1</v>
      </c>
      <c r="AL1020">
        <f t="shared" si="198"/>
        <v>0</v>
      </c>
      <c r="AM1020">
        <f t="shared" si="200"/>
        <v>0.17500000000000004</v>
      </c>
      <c r="AN1020">
        <v>-2.05435725672428</v>
      </c>
      <c r="AO1020">
        <v>3.2836402334728398</v>
      </c>
      <c r="AP1020">
        <v>0.82499999999999996</v>
      </c>
      <c r="AQ1020">
        <v>700</v>
      </c>
      <c r="AR1020">
        <v>0.26616446695993901</v>
      </c>
      <c r="AS1020">
        <v>4.1961789987504702E-2</v>
      </c>
      <c r="AT1020">
        <v>0.18566285493579901</v>
      </c>
      <c r="AU1020">
        <v>0.34643538949603703</v>
      </c>
      <c r="AV1020">
        <v>999.99999999999898</v>
      </c>
      <c r="AW1020">
        <v>1E-3</v>
      </c>
      <c r="AX1020">
        <v>6.4610610856241701E-2</v>
      </c>
      <c r="AY1020">
        <v>2.6186078086111699E-2</v>
      </c>
      <c r="AZ1020">
        <v>1.54766896885121E-2</v>
      </c>
      <c r="BA1020">
        <v>0.11596556360018399</v>
      </c>
      <c r="BB1020">
        <v>999.99999999999898</v>
      </c>
      <c r="BC1020">
        <v>1.7999999999999999E-2</v>
      </c>
    </row>
    <row r="1021" spans="1:55" x14ac:dyDescent="0.25">
      <c r="A1021">
        <v>22</v>
      </c>
      <c r="B1021" t="s">
        <v>435</v>
      </c>
      <c r="C1021">
        <v>2015</v>
      </c>
      <c r="D1021" t="s">
        <v>436</v>
      </c>
      <c r="E1021" s="3" t="s">
        <v>434</v>
      </c>
      <c r="F1021" s="3" t="s">
        <v>433</v>
      </c>
      <c r="G1021" s="1" t="s">
        <v>162</v>
      </c>
      <c r="H1021" t="s">
        <v>24</v>
      </c>
      <c r="I1021" t="s">
        <v>26</v>
      </c>
      <c r="J1021" t="s">
        <v>32</v>
      </c>
      <c r="K1021" t="s">
        <v>432</v>
      </c>
      <c r="L1021" t="s">
        <v>29</v>
      </c>
      <c r="M1021" t="s">
        <v>458</v>
      </c>
      <c r="N1021" t="s">
        <v>161</v>
      </c>
      <c r="P1021" t="s">
        <v>152</v>
      </c>
      <c r="Q1021" t="s">
        <v>438</v>
      </c>
      <c r="R1021" t="s">
        <v>451</v>
      </c>
      <c r="S1021" t="s">
        <v>549</v>
      </c>
      <c r="T1021" t="s">
        <v>366</v>
      </c>
      <c r="U1021" t="s">
        <v>449</v>
      </c>
      <c r="V1021" t="s">
        <v>11</v>
      </c>
      <c r="AA1021" t="s">
        <v>587</v>
      </c>
      <c r="AB1021" t="s">
        <v>345</v>
      </c>
      <c r="AC1021" t="s">
        <v>136</v>
      </c>
      <c r="AD1021" t="s">
        <v>345</v>
      </c>
      <c r="AE1021" t="s">
        <v>344</v>
      </c>
      <c r="AF1021" t="str">
        <f t="shared" si="201"/>
        <v>positive directional</v>
      </c>
      <c r="AG1021" t="str">
        <f t="shared" si="197"/>
        <v>positive directional</v>
      </c>
      <c r="AH1021">
        <f t="shared" si="202"/>
        <v>0.134086350535469</v>
      </c>
      <c r="AI1021">
        <f t="shared" si="199"/>
        <v>3.5051942979760699E-2</v>
      </c>
      <c r="AJ1021">
        <f t="shared" si="203"/>
        <v>1</v>
      </c>
      <c r="AK1021">
        <f t="shared" si="204"/>
        <v>0</v>
      </c>
      <c r="AL1021">
        <f t="shared" si="198"/>
        <v>0</v>
      </c>
      <c r="AM1021">
        <f t="shared" si="200"/>
        <v>0.68599999999999994</v>
      </c>
      <c r="AN1021">
        <v>2.1911969816542398</v>
      </c>
      <c r="AO1021">
        <v>441.57685233990702</v>
      </c>
      <c r="AP1021">
        <v>0.314</v>
      </c>
      <c r="AQ1021">
        <v>700</v>
      </c>
      <c r="AR1021">
        <v>0.134086350535469</v>
      </c>
      <c r="AS1021">
        <v>3.5051942979760699E-2</v>
      </c>
      <c r="AT1021">
        <v>5.8295469083532198E-2</v>
      </c>
      <c r="AU1021">
        <v>0.19632453264784999</v>
      </c>
      <c r="AV1021">
        <v>1000</v>
      </c>
      <c r="AW1021">
        <v>1E-3</v>
      </c>
      <c r="AX1021">
        <v>-6.6428263830291302E-3</v>
      </c>
      <c r="AY1021">
        <v>2.0525852024169899E-2</v>
      </c>
      <c r="AZ1021">
        <v>-4.34310103883035E-2</v>
      </c>
      <c r="BA1021">
        <v>3.3506522358948097E-2</v>
      </c>
      <c r="BB1021">
        <v>1000</v>
      </c>
      <c r="BC1021">
        <v>0.76800000000000002</v>
      </c>
    </row>
    <row r="1022" spans="1:55" x14ac:dyDescent="0.25">
      <c r="A1022">
        <v>22</v>
      </c>
      <c r="B1022" t="s">
        <v>435</v>
      </c>
      <c r="C1022">
        <v>2015</v>
      </c>
      <c r="D1022" t="s">
        <v>436</v>
      </c>
      <c r="E1022" s="3" t="s">
        <v>434</v>
      </c>
      <c r="F1022" s="3" t="s">
        <v>433</v>
      </c>
      <c r="G1022" s="1" t="s">
        <v>162</v>
      </c>
      <c r="H1022" t="s">
        <v>24</v>
      </c>
      <c r="I1022" t="s">
        <v>26</v>
      </c>
      <c r="J1022" t="s">
        <v>32</v>
      </c>
      <c r="K1022" t="s">
        <v>432</v>
      </c>
      <c r="L1022" t="s">
        <v>29</v>
      </c>
      <c r="M1022" t="s">
        <v>458</v>
      </c>
      <c r="N1022" t="s">
        <v>161</v>
      </c>
      <c r="P1022" t="s">
        <v>152</v>
      </c>
      <c r="Q1022" t="s">
        <v>443</v>
      </c>
      <c r="R1022" t="s">
        <v>452</v>
      </c>
      <c r="S1022" t="s">
        <v>549</v>
      </c>
      <c r="T1022" t="s">
        <v>39</v>
      </c>
      <c r="U1022" t="s">
        <v>450</v>
      </c>
      <c r="V1022" t="s">
        <v>11</v>
      </c>
      <c r="AA1022" t="s">
        <v>584</v>
      </c>
      <c r="AB1022" t="s">
        <v>345</v>
      </c>
      <c r="AC1022" t="s">
        <v>136</v>
      </c>
      <c r="AD1022" t="s">
        <v>345</v>
      </c>
      <c r="AE1022" t="s">
        <v>345</v>
      </c>
      <c r="AF1022" t="str">
        <f t="shared" si="201"/>
        <v>positive directional</v>
      </c>
      <c r="AG1022" t="str">
        <f t="shared" si="197"/>
        <v>positive directional</v>
      </c>
      <c r="AH1022">
        <f t="shared" si="202"/>
        <v>0.39999696854625599</v>
      </c>
      <c r="AI1022">
        <f t="shared" si="199"/>
        <v>8.7954798026064901E-2</v>
      </c>
      <c r="AJ1022">
        <f t="shared" si="203"/>
        <v>1</v>
      </c>
      <c r="AK1022">
        <f t="shared" si="204"/>
        <v>0</v>
      </c>
      <c r="AL1022">
        <f t="shared" si="198"/>
        <v>0</v>
      </c>
      <c r="AM1022">
        <f t="shared" si="200"/>
        <v>0.745</v>
      </c>
      <c r="AN1022">
        <v>2.8842909821426699</v>
      </c>
      <c r="AO1022">
        <v>652.12731410585502</v>
      </c>
      <c r="AP1022">
        <v>0.255</v>
      </c>
      <c r="AQ1022">
        <v>651</v>
      </c>
      <c r="AR1022">
        <v>0.39999696854625599</v>
      </c>
      <c r="AS1022">
        <v>8.7954798026064901E-2</v>
      </c>
      <c r="AT1022">
        <v>0.24795994101441499</v>
      </c>
      <c r="AU1022">
        <v>0.58596311644578203</v>
      </c>
      <c r="AV1022">
        <v>1250.71330916187</v>
      </c>
      <c r="AW1022">
        <v>1E-3</v>
      </c>
      <c r="AX1022">
        <v>-2.6296765120767399E-2</v>
      </c>
      <c r="AY1022">
        <v>5.1075286782196298E-2</v>
      </c>
      <c r="AZ1022">
        <v>-0.13054692222795</v>
      </c>
      <c r="BA1022">
        <v>6.7126037378329798E-2</v>
      </c>
      <c r="BB1022">
        <v>1000</v>
      </c>
      <c r="BC1022">
        <v>0.61799999999999999</v>
      </c>
    </row>
    <row r="1023" spans="1:55" x14ac:dyDescent="0.25">
      <c r="A1023">
        <v>22</v>
      </c>
      <c r="B1023" t="s">
        <v>435</v>
      </c>
      <c r="C1023">
        <v>2015</v>
      </c>
      <c r="D1023" t="s">
        <v>436</v>
      </c>
      <c r="E1023" s="3" t="s">
        <v>434</v>
      </c>
      <c r="F1023" s="3" t="s">
        <v>433</v>
      </c>
      <c r="G1023" s="1" t="s">
        <v>162</v>
      </c>
      <c r="H1023" t="s">
        <v>24</v>
      </c>
      <c r="I1023" t="s">
        <v>26</v>
      </c>
      <c r="J1023" t="s">
        <v>32</v>
      </c>
      <c r="K1023" t="s">
        <v>432</v>
      </c>
      <c r="L1023" t="s">
        <v>29</v>
      </c>
      <c r="M1023" t="s">
        <v>458</v>
      </c>
      <c r="N1023" t="s">
        <v>161</v>
      </c>
      <c r="P1023" t="s">
        <v>152</v>
      </c>
      <c r="Q1023" t="s">
        <v>443</v>
      </c>
      <c r="R1023" t="s">
        <v>452</v>
      </c>
      <c r="S1023" t="s">
        <v>549</v>
      </c>
      <c r="T1023" t="s">
        <v>437</v>
      </c>
      <c r="U1023" t="s">
        <v>446</v>
      </c>
      <c r="V1023" t="s">
        <v>11</v>
      </c>
      <c r="AA1023" t="s">
        <v>585</v>
      </c>
      <c r="AB1023" t="s">
        <v>345</v>
      </c>
      <c r="AC1023" t="s">
        <v>136</v>
      </c>
      <c r="AD1023" t="s">
        <v>345</v>
      </c>
      <c r="AF1023" t="str">
        <f t="shared" si="201"/>
        <v>NA</v>
      </c>
      <c r="AG1023" t="str">
        <f t="shared" si="197"/>
        <v>NA</v>
      </c>
      <c r="AH1023" t="str">
        <f t="shared" si="202"/>
        <v>NA</v>
      </c>
      <c r="AI1023" t="str">
        <f t="shared" si="199"/>
        <v>NA</v>
      </c>
      <c r="AJ1023">
        <f t="shared" si="203"/>
        <v>0</v>
      </c>
      <c r="AK1023">
        <f t="shared" si="204"/>
        <v>0</v>
      </c>
      <c r="AL1023">
        <f t="shared" si="198"/>
        <v>0</v>
      </c>
      <c r="AM1023">
        <f t="shared" si="200"/>
        <v>0.18100000000000005</v>
      </c>
      <c r="AN1023">
        <v>-0.30213183884060202</v>
      </c>
      <c r="AO1023">
        <v>20.5443263333249</v>
      </c>
      <c r="AP1023">
        <v>0.81899999999999995</v>
      </c>
      <c r="AQ1023">
        <v>651</v>
      </c>
      <c r="AR1023">
        <v>-6.6395623417636704E-2</v>
      </c>
      <c r="AS1023">
        <v>0.12153260565601801</v>
      </c>
      <c r="AT1023">
        <v>-0.31817612434315401</v>
      </c>
      <c r="AU1023">
        <v>0.14872401287720999</v>
      </c>
      <c r="AV1023">
        <v>1000</v>
      </c>
      <c r="AW1023">
        <v>0.59799999999999998</v>
      </c>
      <c r="AX1023">
        <v>-5.0325513088737603E-2</v>
      </c>
      <c r="AY1023">
        <v>5.2932883769714903E-2</v>
      </c>
      <c r="AZ1023">
        <v>-0.14330273614177699</v>
      </c>
      <c r="BA1023">
        <v>5.3940336118102998E-2</v>
      </c>
      <c r="BB1023">
        <v>904.10730394097504</v>
      </c>
      <c r="BC1023">
        <v>0.34399999999999997</v>
      </c>
    </row>
    <row r="1024" spans="1:55" x14ac:dyDescent="0.25">
      <c r="A1024">
        <v>22</v>
      </c>
      <c r="B1024" t="s">
        <v>435</v>
      </c>
      <c r="C1024">
        <v>2015</v>
      </c>
      <c r="D1024" t="s">
        <v>436</v>
      </c>
      <c r="E1024" s="3" t="s">
        <v>434</v>
      </c>
      <c r="F1024" s="3" t="s">
        <v>433</v>
      </c>
      <c r="G1024" s="1" t="s">
        <v>162</v>
      </c>
      <c r="H1024" t="s">
        <v>24</v>
      </c>
      <c r="I1024" t="s">
        <v>26</v>
      </c>
      <c r="J1024" t="s">
        <v>32</v>
      </c>
      <c r="K1024" t="s">
        <v>432</v>
      </c>
      <c r="L1024" t="s">
        <v>29</v>
      </c>
      <c r="M1024" t="s">
        <v>458</v>
      </c>
      <c r="N1024" t="s">
        <v>161</v>
      </c>
      <c r="P1024" t="s">
        <v>152</v>
      </c>
      <c r="Q1024" t="s">
        <v>443</v>
      </c>
      <c r="R1024" t="s">
        <v>452</v>
      </c>
      <c r="S1024" t="s">
        <v>549</v>
      </c>
      <c r="T1024" t="s">
        <v>399</v>
      </c>
      <c r="U1024" t="s">
        <v>447</v>
      </c>
      <c r="V1024" t="s">
        <v>11</v>
      </c>
      <c r="AA1024" t="s">
        <v>585</v>
      </c>
      <c r="AB1024" t="s">
        <v>345</v>
      </c>
      <c r="AC1024" t="s">
        <v>136</v>
      </c>
      <c r="AD1024" t="s">
        <v>345</v>
      </c>
      <c r="AF1024" t="str">
        <f t="shared" si="201"/>
        <v>disruptive</v>
      </c>
      <c r="AG1024" t="str">
        <f t="shared" si="197"/>
        <v>positive directional</v>
      </c>
      <c r="AH1024">
        <f t="shared" si="202"/>
        <v>0.36825145317190999</v>
      </c>
      <c r="AI1024">
        <f t="shared" si="199"/>
        <v>9.3217415583613197E-2</v>
      </c>
      <c r="AJ1024">
        <f t="shared" si="203"/>
        <v>1</v>
      </c>
      <c r="AK1024">
        <f t="shared" si="204"/>
        <v>1</v>
      </c>
      <c r="AL1024">
        <f t="shared" si="198"/>
        <v>1</v>
      </c>
      <c r="AM1024">
        <f t="shared" si="200"/>
        <v>1.100000000000001E-2</v>
      </c>
      <c r="AN1024">
        <v>-0.857550893794367</v>
      </c>
      <c r="AO1024">
        <v>0.61853541882931995</v>
      </c>
      <c r="AP1024">
        <v>0.98899999999999999</v>
      </c>
      <c r="AQ1024">
        <v>651</v>
      </c>
      <c r="AR1024">
        <v>0.316056413396752</v>
      </c>
      <c r="AS1024">
        <v>0.117791532326226</v>
      </c>
      <c r="AT1024">
        <v>9.7204776946455199E-2</v>
      </c>
      <c r="AU1024">
        <v>0.57055340069928195</v>
      </c>
      <c r="AV1024">
        <v>1000</v>
      </c>
      <c r="AW1024">
        <v>6.0000000000000097E-3</v>
      </c>
      <c r="AX1024">
        <v>0.184125726585955</v>
      </c>
      <c r="AY1024">
        <v>4.6608707791806599E-2</v>
      </c>
      <c r="AZ1024">
        <v>8.7601065562921604E-2</v>
      </c>
      <c r="BA1024">
        <v>0.269933788145863</v>
      </c>
      <c r="BB1024">
        <v>1000</v>
      </c>
      <c r="BC1024">
        <v>1E-3</v>
      </c>
    </row>
    <row r="1025" spans="1:55" x14ac:dyDescent="0.25">
      <c r="A1025">
        <v>22</v>
      </c>
      <c r="B1025" t="s">
        <v>435</v>
      </c>
      <c r="C1025">
        <v>2015</v>
      </c>
      <c r="D1025" t="s">
        <v>436</v>
      </c>
      <c r="E1025" s="3" t="s">
        <v>434</v>
      </c>
      <c r="F1025" s="3" t="s">
        <v>433</v>
      </c>
      <c r="G1025" s="1" t="s">
        <v>162</v>
      </c>
      <c r="H1025" t="s">
        <v>24</v>
      </c>
      <c r="I1025" t="s">
        <v>26</v>
      </c>
      <c r="J1025" t="s">
        <v>32</v>
      </c>
      <c r="K1025" t="s">
        <v>432</v>
      </c>
      <c r="L1025" t="s">
        <v>29</v>
      </c>
      <c r="M1025" t="s">
        <v>458</v>
      </c>
      <c r="N1025" t="s">
        <v>161</v>
      </c>
      <c r="P1025" t="s">
        <v>152</v>
      </c>
      <c r="Q1025" t="s">
        <v>443</v>
      </c>
      <c r="R1025" t="s">
        <v>452</v>
      </c>
      <c r="S1025" t="s">
        <v>549</v>
      </c>
      <c r="T1025" t="s">
        <v>116</v>
      </c>
      <c r="U1025" t="s">
        <v>448</v>
      </c>
      <c r="V1025" t="s">
        <v>11</v>
      </c>
      <c r="AA1025" t="s">
        <v>586</v>
      </c>
      <c r="AB1025" t="s">
        <v>345</v>
      </c>
      <c r="AC1025" t="s">
        <v>136</v>
      </c>
      <c r="AD1025" t="s">
        <v>345</v>
      </c>
      <c r="AE1025" t="s">
        <v>345</v>
      </c>
      <c r="AF1025" t="str">
        <f t="shared" si="201"/>
        <v>disruptive</v>
      </c>
      <c r="AG1025" t="str">
        <f t="shared" si="197"/>
        <v>positive directional</v>
      </c>
      <c r="AH1025">
        <f t="shared" si="202"/>
        <v>0.92397367180884005</v>
      </c>
      <c r="AI1025">
        <f t="shared" si="199"/>
        <v>0.1293783314564608</v>
      </c>
      <c r="AJ1025">
        <f t="shared" si="203"/>
        <v>1</v>
      </c>
      <c r="AK1025">
        <f t="shared" si="204"/>
        <v>1</v>
      </c>
      <c r="AL1025">
        <f t="shared" si="198"/>
        <v>1</v>
      </c>
      <c r="AM1025">
        <f t="shared" si="200"/>
        <v>0</v>
      </c>
      <c r="AN1025">
        <v>-0.60345114561623603</v>
      </c>
      <c r="AO1025">
        <v>9.05539962690005E-2</v>
      </c>
      <c r="AP1025">
        <v>1</v>
      </c>
      <c r="AQ1025">
        <v>651</v>
      </c>
      <c r="AR1025">
        <v>0.55605840658963801</v>
      </c>
      <c r="AS1025">
        <v>9.7880550270060304E-2</v>
      </c>
      <c r="AT1025">
        <v>0.35105313261738003</v>
      </c>
      <c r="AU1025">
        <v>0.73315160549827896</v>
      </c>
      <c r="AV1025">
        <v>999.99999999999898</v>
      </c>
      <c r="AW1025">
        <v>1E-3</v>
      </c>
      <c r="AX1025">
        <v>0.46198683590442002</v>
      </c>
      <c r="AY1025">
        <v>6.4689165728230399E-2</v>
      </c>
      <c r="AZ1025">
        <v>0.34231310283939798</v>
      </c>
      <c r="BA1025">
        <v>0.59696224256185804</v>
      </c>
      <c r="BB1025">
        <v>999.99999999999898</v>
      </c>
      <c r="BC1025">
        <v>1E-3</v>
      </c>
    </row>
    <row r="1026" spans="1:55" x14ac:dyDescent="0.25">
      <c r="A1026">
        <v>22</v>
      </c>
      <c r="B1026" t="s">
        <v>435</v>
      </c>
      <c r="C1026">
        <v>2015</v>
      </c>
      <c r="D1026" t="s">
        <v>436</v>
      </c>
      <c r="E1026" s="3" t="s">
        <v>434</v>
      </c>
      <c r="F1026" s="3" t="s">
        <v>433</v>
      </c>
      <c r="G1026" s="1" t="s">
        <v>162</v>
      </c>
      <c r="H1026" t="s">
        <v>24</v>
      </c>
      <c r="I1026" t="s">
        <v>26</v>
      </c>
      <c r="J1026" t="s">
        <v>32</v>
      </c>
      <c r="K1026" t="s">
        <v>432</v>
      </c>
      <c r="L1026" t="s">
        <v>29</v>
      </c>
      <c r="M1026" t="s">
        <v>458</v>
      </c>
      <c r="N1026" t="s">
        <v>161</v>
      </c>
      <c r="P1026" t="s">
        <v>152</v>
      </c>
      <c r="Q1026" t="s">
        <v>443</v>
      </c>
      <c r="R1026" t="s">
        <v>452</v>
      </c>
      <c r="S1026" t="s">
        <v>549</v>
      </c>
      <c r="T1026" t="s">
        <v>366</v>
      </c>
      <c r="U1026" t="s">
        <v>449</v>
      </c>
      <c r="V1026" t="s">
        <v>11</v>
      </c>
      <c r="AA1026" t="s">
        <v>587</v>
      </c>
      <c r="AB1026" t="s">
        <v>345</v>
      </c>
      <c r="AC1026" t="s">
        <v>136</v>
      </c>
      <c r="AD1026" t="s">
        <v>345</v>
      </c>
      <c r="AE1026" t="s">
        <v>345</v>
      </c>
      <c r="AF1026" t="str">
        <f t="shared" si="201"/>
        <v>stabilising</v>
      </c>
      <c r="AG1026" t="str">
        <f t="shared" si="197"/>
        <v>NA</v>
      </c>
      <c r="AH1026">
        <f t="shared" si="202"/>
        <v>-0.1940075942468894</v>
      </c>
      <c r="AI1026">
        <f t="shared" si="199"/>
        <v>9.7884950398995793E-2</v>
      </c>
      <c r="AJ1026">
        <f t="shared" si="203"/>
        <v>0</v>
      </c>
      <c r="AK1026">
        <f t="shared" si="204"/>
        <v>1</v>
      </c>
      <c r="AL1026">
        <f t="shared" si="198"/>
        <v>1</v>
      </c>
      <c r="AM1026">
        <f t="shared" si="200"/>
        <v>2.4000000000000021E-2</v>
      </c>
      <c r="AN1026">
        <v>0.33707932600628498</v>
      </c>
      <c r="AO1026">
        <v>12.5969012188077</v>
      </c>
      <c r="AP1026">
        <v>0.97599999999999998</v>
      </c>
      <c r="AQ1026">
        <v>651</v>
      </c>
      <c r="AR1026">
        <v>6.8043544149279905E-2</v>
      </c>
      <c r="AS1026">
        <v>7.7294074926031103E-2</v>
      </c>
      <c r="AT1026">
        <v>-8.8769103138474706E-2</v>
      </c>
      <c r="AU1026">
        <v>0.20461369780241501</v>
      </c>
      <c r="AV1026">
        <v>846.20901786304796</v>
      </c>
      <c r="AW1026">
        <v>0.38400000000000001</v>
      </c>
      <c r="AX1026">
        <v>-9.7003797123444702E-2</v>
      </c>
      <c r="AY1026">
        <v>4.8942475199497897E-2</v>
      </c>
      <c r="AZ1026">
        <v>-0.19111045186582501</v>
      </c>
      <c r="BA1026">
        <v>-5.1882157677027897E-3</v>
      </c>
      <c r="BB1026">
        <v>887.89346940164</v>
      </c>
      <c r="BC1026">
        <v>3.5999999999999997E-2</v>
      </c>
    </row>
    <row r="1027" spans="1:55" x14ac:dyDescent="0.25">
      <c r="A1027">
        <v>22</v>
      </c>
      <c r="B1027" t="s">
        <v>435</v>
      </c>
      <c r="C1027">
        <v>2015</v>
      </c>
      <c r="D1027" t="s">
        <v>436</v>
      </c>
      <c r="E1027" s="3" t="s">
        <v>434</v>
      </c>
      <c r="F1027" s="3" t="s">
        <v>433</v>
      </c>
      <c r="G1027" s="1" t="s">
        <v>162</v>
      </c>
      <c r="H1027" t="s">
        <v>24</v>
      </c>
      <c r="I1027" t="s">
        <v>26</v>
      </c>
      <c r="J1027" t="s">
        <v>32</v>
      </c>
      <c r="K1027" t="s">
        <v>432</v>
      </c>
      <c r="L1027" t="s">
        <v>29</v>
      </c>
      <c r="M1027" t="s">
        <v>458</v>
      </c>
      <c r="N1027" t="s">
        <v>161</v>
      </c>
      <c r="P1027" t="s">
        <v>152</v>
      </c>
      <c r="Q1027" t="s">
        <v>444</v>
      </c>
      <c r="R1027" t="s">
        <v>453</v>
      </c>
      <c r="S1027" t="s">
        <v>549</v>
      </c>
      <c r="T1027" t="s">
        <v>39</v>
      </c>
      <c r="U1027" t="s">
        <v>450</v>
      </c>
      <c r="V1027" t="s">
        <v>11</v>
      </c>
      <c r="AA1027" t="s">
        <v>584</v>
      </c>
      <c r="AB1027" t="s">
        <v>345</v>
      </c>
      <c r="AC1027" t="s">
        <v>136</v>
      </c>
      <c r="AD1027" t="s">
        <v>345</v>
      </c>
      <c r="AE1027" t="s">
        <v>345</v>
      </c>
      <c r="AF1027" t="str">
        <f t="shared" si="201"/>
        <v>negative directional</v>
      </c>
      <c r="AG1027" t="str">
        <f t="shared" ref="AG1027:AG1090" si="205">IF(AR1027="NA","MISSING DATA",IF(AC1027="both",IF(AK1027,IF(AX1027&lt;0,"stabilising","disruptive"),IF(AJ1027,IF(AR1027&gt;0,"positive directional","negative directional"),"NA")),IF(AC1027="quadratic",IF(AK1027,IF(AX1027&lt;0,"stabilising","disruptive"),"NA"),IF(AC1027="linear",IF(AJ1027,IF(AR1027&gt;0,"positive directional","negative directional"),"NA")))))</f>
        <v>negative directional</v>
      </c>
      <c r="AH1027">
        <f t="shared" si="202"/>
        <v>-0.39272131893981199</v>
      </c>
      <c r="AI1027">
        <f t="shared" si="199"/>
        <v>5.1907641325102602E-2</v>
      </c>
      <c r="AJ1027">
        <f t="shared" si="203"/>
        <v>1</v>
      </c>
      <c r="AK1027">
        <f t="shared" si="204"/>
        <v>0</v>
      </c>
      <c r="AL1027">
        <f t="shared" si="198"/>
        <v>0</v>
      </c>
      <c r="AM1027">
        <f t="shared" si="200"/>
        <v>0.96399999999999997</v>
      </c>
      <c r="AN1027">
        <v>4.0546346773485897</v>
      </c>
      <c r="AO1027">
        <v>216.25936527945501</v>
      </c>
      <c r="AP1027">
        <v>3.5999999999999997E-2</v>
      </c>
      <c r="AQ1027">
        <v>700</v>
      </c>
      <c r="AR1027">
        <v>-0.39272131893981199</v>
      </c>
      <c r="AS1027">
        <v>5.1907641325102602E-2</v>
      </c>
      <c r="AT1027">
        <v>-0.491622159715916</v>
      </c>
      <c r="AU1027">
        <v>-0.29557484630276998</v>
      </c>
      <c r="AV1027">
        <v>1000</v>
      </c>
      <c r="AW1027">
        <v>1E-3</v>
      </c>
      <c r="AX1027">
        <v>6.1110592488240597E-3</v>
      </c>
      <c r="AY1027">
        <v>3.0015641938342601E-2</v>
      </c>
      <c r="AZ1027">
        <v>-5.4768382236943601E-2</v>
      </c>
      <c r="BA1027">
        <v>6.0847361164633199E-2</v>
      </c>
      <c r="BB1027">
        <v>1093.5330868240801</v>
      </c>
      <c r="BC1027">
        <v>0.86</v>
      </c>
    </row>
    <row r="1028" spans="1:55" x14ac:dyDescent="0.25">
      <c r="A1028">
        <v>22</v>
      </c>
      <c r="B1028" t="s">
        <v>435</v>
      </c>
      <c r="C1028">
        <v>2015</v>
      </c>
      <c r="D1028" t="s">
        <v>436</v>
      </c>
      <c r="E1028" s="3" t="s">
        <v>434</v>
      </c>
      <c r="F1028" s="3" t="s">
        <v>433</v>
      </c>
      <c r="G1028" s="1" t="s">
        <v>162</v>
      </c>
      <c r="H1028" t="s">
        <v>24</v>
      </c>
      <c r="I1028" t="s">
        <v>26</v>
      </c>
      <c r="J1028" t="s">
        <v>32</v>
      </c>
      <c r="K1028" t="s">
        <v>432</v>
      </c>
      <c r="L1028" t="s">
        <v>29</v>
      </c>
      <c r="M1028" t="s">
        <v>458</v>
      </c>
      <c r="N1028" t="s">
        <v>161</v>
      </c>
      <c r="P1028" t="s">
        <v>152</v>
      </c>
      <c r="Q1028" t="s">
        <v>444</v>
      </c>
      <c r="R1028" t="s">
        <v>453</v>
      </c>
      <c r="S1028" t="s">
        <v>549</v>
      </c>
      <c r="T1028" t="s">
        <v>437</v>
      </c>
      <c r="U1028" t="s">
        <v>446</v>
      </c>
      <c r="V1028" t="s">
        <v>11</v>
      </c>
      <c r="AA1028" t="s">
        <v>585</v>
      </c>
      <c r="AB1028" t="s">
        <v>345</v>
      </c>
      <c r="AC1028" t="s">
        <v>136</v>
      </c>
      <c r="AD1028" t="s">
        <v>345</v>
      </c>
      <c r="AF1028" t="str">
        <f t="shared" si="201"/>
        <v>positive directional</v>
      </c>
      <c r="AG1028" t="str">
        <f t="shared" si="205"/>
        <v>positive directional</v>
      </c>
      <c r="AH1028">
        <f t="shared" si="202"/>
        <v>0.198806608965644</v>
      </c>
      <c r="AI1028">
        <f t="shared" si="199"/>
        <v>7.0623829328591403E-2</v>
      </c>
      <c r="AJ1028">
        <f t="shared" si="203"/>
        <v>1</v>
      </c>
      <c r="AK1028">
        <f t="shared" si="204"/>
        <v>0</v>
      </c>
      <c r="AL1028">
        <f t="shared" si="198"/>
        <v>0</v>
      </c>
      <c r="AM1028">
        <f t="shared" si="200"/>
        <v>0.59799999999999998</v>
      </c>
      <c r="AN1028">
        <v>2.2439852983214901</v>
      </c>
      <c r="AO1028">
        <v>52.859627078832297</v>
      </c>
      <c r="AP1028">
        <v>0.40200000000000002</v>
      </c>
      <c r="AQ1028">
        <v>700</v>
      </c>
      <c r="AR1028">
        <v>0.198806608965644</v>
      </c>
      <c r="AS1028">
        <v>7.0623829328591403E-2</v>
      </c>
      <c r="AT1028">
        <v>4.9800701694039197E-2</v>
      </c>
      <c r="AU1028">
        <v>0.328087186644552</v>
      </c>
      <c r="AV1028">
        <v>1000</v>
      </c>
      <c r="AW1028">
        <v>6.0000000000000097E-3</v>
      </c>
      <c r="AX1028">
        <v>-1.8176454617897801E-2</v>
      </c>
      <c r="AY1028">
        <v>3.1410927647957401E-2</v>
      </c>
      <c r="AZ1028">
        <v>-8.3209341253677793E-2</v>
      </c>
      <c r="BA1028">
        <v>3.97921964467969E-2</v>
      </c>
      <c r="BB1028">
        <v>1000</v>
      </c>
      <c r="BC1028">
        <v>0.56999999999999995</v>
      </c>
    </row>
    <row r="1029" spans="1:55" x14ac:dyDescent="0.25">
      <c r="A1029">
        <v>22</v>
      </c>
      <c r="B1029" t="s">
        <v>435</v>
      </c>
      <c r="C1029">
        <v>2015</v>
      </c>
      <c r="D1029" t="s">
        <v>436</v>
      </c>
      <c r="E1029" s="3" t="s">
        <v>434</v>
      </c>
      <c r="F1029" s="3" t="s">
        <v>433</v>
      </c>
      <c r="G1029" s="1" t="s">
        <v>162</v>
      </c>
      <c r="H1029" t="s">
        <v>24</v>
      </c>
      <c r="I1029" t="s">
        <v>26</v>
      </c>
      <c r="J1029" t="s">
        <v>32</v>
      </c>
      <c r="K1029" t="s">
        <v>432</v>
      </c>
      <c r="L1029" t="s">
        <v>29</v>
      </c>
      <c r="M1029" t="s">
        <v>458</v>
      </c>
      <c r="N1029" t="s">
        <v>161</v>
      </c>
      <c r="P1029" t="s">
        <v>152</v>
      </c>
      <c r="Q1029" t="s">
        <v>444</v>
      </c>
      <c r="R1029" t="s">
        <v>453</v>
      </c>
      <c r="S1029" t="s">
        <v>549</v>
      </c>
      <c r="T1029" t="s">
        <v>399</v>
      </c>
      <c r="U1029" t="s">
        <v>447</v>
      </c>
      <c r="V1029" t="s">
        <v>11</v>
      </c>
      <c r="AA1029" t="s">
        <v>585</v>
      </c>
      <c r="AB1029" t="s">
        <v>345</v>
      </c>
      <c r="AC1029" t="s">
        <v>136</v>
      </c>
      <c r="AD1029" t="s">
        <v>345</v>
      </c>
      <c r="AF1029" t="str">
        <f t="shared" si="201"/>
        <v>positive directional</v>
      </c>
      <c r="AG1029" t="str">
        <f t="shared" si="205"/>
        <v>positive directional</v>
      </c>
      <c r="AH1029">
        <f t="shared" si="202"/>
        <v>0.17706605740699299</v>
      </c>
      <c r="AI1029">
        <f t="shared" si="199"/>
        <v>7.2357941427651798E-2</v>
      </c>
      <c r="AJ1029">
        <f t="shared" si="203"/>
        <v>1</v>
      </c>
      <c r="AK1029">
        <f t="shared" si="204"/>
        <v>1</v>
      </c>
      <c r="AL1029">
        <f t="shared" si="198"/>
        <v>0</v>
      </c>
      <c r="AM1029">
        <f t="shared" si="200"/>
        <v>0.11399999999999999</v>
      </c>
      <c r="AN1029">
        <v>1.47417180993485</v>
      </c>
      <c r="AO1029">
        <v>3.70598318515286</v>
      </c>
      <c r="AP1029">
        <v>0.88600000000000001</v>
      </c>
      <c r="AQ1029">
        <v>700</v>
      </c>
      <c r="AR1029">
        <v>0.17706605740699299</v>
      </c>
      <c r="AS1029">
        <v>7.2357941427651798E-2</v>
      </c>
      <c r="AT1029">
        <v>4.4950155715923798E-2</v>
      </c>
      <c r="AU1029">
        <v>0.32651240803534198</v>
      </c>
      <c r="AV1029">
        <v>1000</v>
      </c>
      <c r="AW1029">
        <v>2.1999999999999999E-2</v>
      </c>
      <c r="AX1029">
        <v>-5.9291976972266597E-2</v>
      </c>
      <c r="AY1029">
        <v>2.8482308674222901E-2</v>
      </c>
      <c r="AZ1029">
        <v>-0.11230655116378301</v>
      </c>
      <c r="BA1029">
        <v>-4.5853295523556898E-3</v>
      </c>
      <c r="BB1029">
        <v>1000</v>
      </c>
      <c r="BC1029">
        <v>0.03</v>
      </c>
    </row>
    <row r="1030" spans="1:55" x14ac:dyDescent="0.25">
      <c r="A1030">
        <v>22</v>
      </c>
      <c r="B1030" t="s">
        <v>435</v>
      </c>
      <c r="C1030">
        <v>2015</v>
      </c>
      <c r="D1030" t="s">
        <v>436</v>
      </c>
      <c r="E1030" s="3" t="s">
        <v>434</v>
      </c>
      <c r="F1030" s="3" t="s">
        <v>433</v>
      </c>
      <c r="G1030" s="1" t="s">
        <v>162</v>
      </c>
      <c r="H1030" t="s">
        <v>24</v>
      </c>
      <c r="I1030" t="s">
        <v>26</v>
      </c>
      <c r="J1030" t="s">
        <v>32</v>
      </c>
      <c r="K1030" t="s">
        <v>432</v>
      </c>
      <c r="L1030" t="s">
        <v>29</v>
      </c>
      <c r="M1030" t="s">
        <v>458</v>
      </c>
      <c r="N1030" t="s">
        <v>161</v>
      </c>
      <c r="P1030" t="s">
        <v>152</v>
      </c>
      <c r="Q1030" t="s">
        <v>444</v>
      </c>
      <c r="R1030" t="s">
        <v>453</v>
      </c>
      <c r="S1030" t="s">
        <v>549</v>
      </c>
      <c r="T1030" t="s">
        <v>116</v>
      </c>
      <c r="U1030" t="s">
        <v>448</v>
      </c>
      <c r="V1030" t="s">
        <v>11</v>
      </c>
      <c r="AA1030" t="s">
        <v>586</v>
      </c>
      <c r="AB1030" t="s">
        <v>345</v>
      </c>
      <c r="AC1030" t="s">
        <v>136</v>
      </c>
      <c r="AD1030" t="s">
        <v>345</v>
      </c>
      <c r="AE1030" t="s">
        <v>345</v>
      </c>
      <c r="AF1030" t="str">
        <f t="shared" si="201"/>
        <v>NA</v>
      </c>
      <c r="AG1030" t="str">
        <f t="shared" si="205"/>
        <v>NA</v>
      </c>
      <c r="AH1030" t="str">
        <f t="shared" si="202"/>
        <v>NA</v>
      </c>
      <c r="AI1030" t="str">
        <f t="shared" si="199"/>
        <v>NA</v>
      </c>
      <c r="AJ1030">
        <f t="shared" si="203"/>
        <v>0</v>
      </c>
      <c r="AK1030">
        <f t="shared" si="204"/>
        <v>0</v>
      </c>
      <c r="AL1030">
        <f t="shared" si="198"/>
        <v>0</v>
      </c>
      <c r="AM1030">
        <f t="shared" si="200"/>
        <v>0.25900000000000001</v>
      </c>
      <c r="AN1030">
        <v>0.71137462767933501</v>
      </c>
      <c r="AO1030">
        <v>46.7597858854826</v>
      </c>
      <c r="AP1030">
        <v>0.74099999999999999</v>
      </c>
      <c r="AQ1030">
        <v>700</v>
      </c>
      <c r="AR1030">
        <v>9.1589462256451606E-2</v>
      </c>
      <c r="AS1030">
        <v>5.7685143924262001E-2</v>
      </c>
      <c r="AT1030">
        <v>-1.92147375200875E-2</v>
      </c>
      <c r="AU1030">
        <v>0.20552369215874899</v>
      </c>
      <c r="AV1030">
        <v>903.21777987817597</v>
      </c>
      <c r="AW1030">
        <v>0.11600000000000001</v>
      </c>
      <c r="AX1030">
        <v>-3.8727171306429602E-2</v>
      </c>
      <c r="AY1030">
        <v>3.6865258055288903E-2</v>
      </c>
      <c r="AZ1030">
        <v>-0.113280096302333</v>
      </c>
      <c r="BA1030">
        <v>2.6194236474111701E-2</v>
      </c>
      <c r="BB1030">
        <v>1000</v>
      </c>
      <c r="BC1030">
        <v>0.314</v>
      </c>
    </row>
    <row r="1031" spans="1:55" x14ac:dyDescent="0.25">
      <c r="A1031">
        <v>22</v>
      </c>
      <c r="B1031" t="s">
        <v>435</v>
      </c>
      <c r="C1031">
        <v>2015</v>
      </c>
      <c r="D1031" t="s">
        <v>436</v>
      </c>
      <c r="E1031" s="3" t="s">
        <v>434</v>
      </c>
      <c r="F1031" s="3" t="s">
        <v>433</v>
      </c>
      <c r="G1031" s="1" t="s">
        <v>162</v>
      </c>
      <c r="H1031" t="s">
        <v>24</v>
      </c>
      <c r="I1031" t="s">
        <v>26</v>
      </c>
      <c r="J1031" t="s">
        <v>32</v>
      </c>
      <c r="K1031" t="s">
        <v>432</v>
      </c>
      <c r="L1031" t="s">
        <v>29</v>
      </c>
      <c r="M1031" t="s">
        <v>458</v>
      </c>
      <c r="N1031" t="s">
        <v>161</v>
      </c>
      <c r="P1031" t="s">
        <v>152</v>
      </c>
      <c r="Q1031" t="s">
        <v>444</v>
      </c>
      <c r="R1031" t="s">
        <v>453</v>
      </c>
      <c r="S1031" t="s">
        <v>549</v>
      </c>
      <c r="T1031" t="s">
        <v>366</v>
      </c>
      <c r="U1031" t="s">
        <v>449</v>
      </c>
      <c r="V1031" t="s">
        <v>11</v>
      </c>
      <c r="AA1031" t="s">
        <v>587</v>
      </c>
      <c r="AB1031" t="s">
        <v>345</v>
      </c>
      <c r="AC1031" t="s">
        <v>136</v>
      </c>
      <c r="AD1031" t="s">
        <v>345</v>
      </c>
      <c r="AE1031" t="s">
        <v>345</v>
      </c>
      <c r="AF1031" t="str">
        <f t="shared" si="201"/>
        <v>NA</v>
      </c>
      <c r="AG1031" t="str">
        <f t="shared" si="205"/>
        <v>NA</v>
      </c>
      <c r="AH1031" t="str">
        <f t="shared" si="202"/>
        <v>NA</v>
      </c>
      <c r="AI1031" t="str">
        <f t="shared" si="199"/>
        <v>NA</v>
      </c>
      <c r="AJ1031">
        <f t="shared" si="203"/>
        <v>0</v>
      </c>
      <c r="AK1031">
        <f t="shared" si="204"/>
        <v>0</v>
      </c>
      <c r="AL1031">
        <f t="shared" si="198"/>
        <v>0</v>
      </c>
      <c r="AM1031">
        <f t="shared" si="200"/>
        <v>0.21199999999999997</v>
      </c>
      <c r="AN1031">
        <v>0.43543516956212702</v>
      </c>
      <c r="AO1031">
        <v>36.214358186997103</v>
      </c>
      <c r="AP1031">
        <v>0.78800000000000003</v>
      </c>
      <c r="AQ1031">
        <v>700</v>
      </c>
      <c r="AR1031">
        <v>-4.1242902741792001E-2</v>
      </c>
      <c r="AS1031">
        <v>4.9104159430907901E-2</v>
      </c>
      <c r="AT1031">
        <v>-0.14055259166343601</v>
      </c>
      <c r="AU1031">
        <v>5.2249353786464801E-2</v>
      </c>
      <c r="AV1031">
        <v>1133.3193812110201</v>
      </c>
      <c r="AW1031">
        <v>0.41199999999999998</v>
      </c>
      <c r="AX1031">
        <v>4.6565509429443899E-3</v>
      </c>
      <c r="AY1031">
        <v>3.03361646018818E-2</v>
      </c>
      <c r="AZ1031">
        <v>-5.2989177522249499E-2</v>
      </c>
      <c r="BA1031">
        <v>6.3684428459964706E-2</v>
      </c>
      <c r="BB1031">
        <v>1111.3008412996301</v>
      </c>
      <c r="BC1031">
        <v>0.85199999999999998</v>
      </c>
    </row>
    <row r="1032" spans="1:55" x14ac:dyDescent="0.25">
      <c r="A1032">
        <v>22</v>
      </c>
      <c r="B1032" t="s">
        <v>435</v>
      </c>
      <c r="C1032">
        <v>2015</v>
      </c>
      <c r="D1032" t="s">
        <v>436</v>
      </c>
      <c r="E1032" s="3" t="s">
        <v>434</v>
      </c>
      <c r="F1032" s="3" t="s">
        <v>433</v>
      </c>
      <c r="G1032" s="1" t="s">
        <v>162</v>
      </c>
      <c r="H1032" t="s">
        <v>24</v>
      </c>
      <c r="I1032" t="s">
        <v>26</v>
      </c>
      <c r="J1032" t="s">
        <v>32</v>
      </c>
      <c r="K1032" t="s">
        <v>432</v>
      </c>
      <c r="L1032" t="s">
        <v>29</v>
      </c>
      <c r="M1032" t="s">
        <v>459</v>
      </c>
      <c r="N1032" t="s">
        <v>161</v>
      </c>
      <c r="P1032" t="s">
        <v>151</v>
      </c>
      <c r="Q1032" t="s">
        <v>74</v>
      </c>
      <c r="R1032" t="s">
        <v>445</v>
      </c>
      <c r="S1032" t="s">
        <v>548</v>
      </c>
      <c r="T1032" t="s">
        <v>39</v>
      </c>
      <c r="U1032" t="s">
        <v>450</v>
      </c>
      <c r="V1032" t="s">
        <v>11</v>
      </c>
      <c r="AA1032" t="s">
        <v>442</v>
      </c>
      <c r="AB1032">
        <v>0</v>
      </c>
      <c r="AC1032" t="s">
        <v>136</v>
      </c>
      <c r="AD1032" t="s">
        <v>345</v>
      </c>
      <c r="AE1032" t="s">
        <v>345</v>
      </c>
      <c r="AF1032" t="str">
        <f t="shared" si="201"/>
        <v>positive directional</v>
      </c>
      <c r="AG1032" t="str">
        <f t="shared" si="205"/>
        <v>positive directional</v>
      </c>
      <c r="AH1032">
        <f t="shared" si="202"/>
        <v>0.13859195857175199</v>
      </c>
      <c r="AI1032">
        <f t="shared" si="199"/>
        <v>5.9509582817411699E-2</v>
      </c>
      <c r="AJ1032">
        <f t="shared" si="203"/>
        <v>1</v>
      </c>
      <c r="AK1032">
        <f t="shared" si="204"/>
        <v>0</v>
      </c>
      <c r="AL1032">
        <f t="shared" si="198"/>
        <v>0</v>
      </c>
      <c r="AM1032">
        <f t="shared" si="200"/>
        <v>0.20599999999999996</v>
      </c>
      <c r="AN1032">
        <v>-1.0636674443201299</v>
      </c>
      <c r="AO1032">
        <v>29.4004363423164</v>
      </c>
      <c r="AP1032">
        <v>0.79400000000000004</v>
      </c>
      <c r="AQ1032">
        <v>465</v>
      </c>
      <c r="AR1032">
        <v>0.13859195857175199</v>
      </c>
      <c r="AS1032">
        <v>5.9509582817411699E-2</v>
      </c>
      <c r="AT1032">
        <v>2.2395384825358602E-2</v>
      </c>
      <c r="AU1032">
        <v>0.25585564353423301</v>
      </c>
      <c r="AV1032">
        <v>823.66481005547098</v>
      </c>
      <c r="AW1032">
        <v>2.1999999999999999E-2</v>
      </c>
      <c r="AX1032">
        <v>5.6569456168437601E-2</v>
      </c>
      <c r="AY1032">
        <v>3.7472546491554598E-2</v>
      </c>
      <c r="AZ1032">
        <v>-1.8620616850967098E-2</v>
      </c>
      <c r="BA1032">
        <v>0.12607423056033401</v>
      </c>
      <c r="BB1032">
        <v>883.567304641242</v>
      </c>
      <c r="BC1032">
        <v>0.13</v>
      </c>
    </row>
    <row r="1033" spans="1:55" x14ac:dyDescent="0.25">
      <c r="A1033">
        <v>22</v>
      </c>
      <c r="B1033" t="s">
        <v>435</v>
      </c>
      <c r="C1033">
        <v>2015</v>
      </c>
      <c r="D1033" t="s">
        <v>436</v>
      </c>
      <c r="E1033" s="3" t="s">
        <v>434</v>
      </c>
      <c r="F1033" s="3" t="s">
        <v>433</v>
      </c>
      <c r="G1033" s="1" t="s">
        <v>162</v>
      </c>
      <c r="H1033" t="s">
        <v>24</v>
      </c>
      <c r="I1033" t="s">
        <v>26</v>
      </c>
      <c r="J1033" t="s">
        <v>32</v>
      </c>
      <c r="K1033" t="s">
        <v>432</v>
      </c>
      <c r="L1033" t="s">
        <v>29</v>
      </c>
      <c r="M1033" t="s">
        <v>459</v>
      </c>
      <c r="N1033" t="s">
        <v>161</v>
      </c>
      <c r="P1033" t="s">
        <v>151</v>
      </c>
      <c r="Q1033" t="s">
        <v>74</v>
      </c>
      <c r="R1033" t="s">
        <v>445</v>
      </c>
      <c r="S1033" t="s">
        <v>548</v>
      </c>
      <c r="T1033" t="s">
        <v>437</v>
      </c>
      <c r="U1033" t="s">
        <v>446</v>
      </c>
      <c r="V1033" t="s">
        <v>11</v>
      </c>
      <c r="AA1033" t="s">
        <v>439</v>
      </c>
      <c r="AB1033">
        <v>0</v>
      </c>
      <c r="AC1033" t="s">
        <v>136</v>
      </c>
      <c r="AD1033" t="s">
        <v>345</v>
      </c>
      <c r="AF1033" t="str">
        <f t="shared" si="201"/>
        <v>NA</v>
      </c>
      <c r="AG1033" t="str">
        <f t="shared" si="205"/>
        <v>NA</v>
      </c>
      <c r="AH1033" t="str">
        <f t="shared" si="202"/>
        <v>NA</v>
      </c>
      <c r="AI1033" t="str">
        <f t="shared" si="199"/>
        <v>NA</v>
      </c>
      <c r="AJ1033">
        <f t="shared" si="203"/>
        <v>0</v>
      </c>
      <c r="AK1033">
        <f t="shared" si="204"/>
        <v>0</v>
      </c>
      <c r="AL1033">
        <f t="shared" si="198"/>
        <v>0</v>
      </c>
      <c r="AM1033">
        <f t="shared" si="200"/>
        <v>0.25600000000000001</v>
      </c>
      <c r="AN1033">
        <v>0.51930874613648204</v>
      </c>
      <c r="AO1033">
        <v>44.633531733560197</v>
      </c>
      <c r="AP1033">
        <v>0.74399999999999999</v>
      </c>
      <c r="AQ1033">
        <v>465</v>
      </c>
      <c r="AR1033">
        <v>-6.9157550369275594E-2</v>
      </c>
      <c r="AS1033">
        <v>8.6766845162570397E-2</v>
      </c>
      <c r="AT1033">
        <v>-0.23531494995404501</v>
      </c>
      <c r="AU1033">
        <v>0.100963133299956</v>
      </c>
      <c r="AV1033">
        <v>1000</v>
      </c>
      <c r="AW1033">
        <v>0.41</v>
      </c>
      <c r="AX1033">
        <v>1.5985253949849301E-2</v>
      </c>
      <c r="AY1033">
        <v>3.91349173788871E-2</v>
      </c>
      <c r="AZ1033">
        <v>-6.30922637938056E-2</v>
      </c>
      <c r="BA1033">
        <v>9.1397575772134601E-2</v>
      </c>
      <c r="BB1033">
        <v>1000</v>
      </c>
      <c r="BC1033">
        <v>0.70399999999999996</v>
      </c>
    </row>
    <row r="1034" spans="1:55" x14ac:dyDescent="0.25">
      <c r="A1034">
        <v>22</v>
      </c>
      <c r="B1034" t="s">
        <v>435</v>
      </c>
      <c r="C1034">
        <v>2015</v>
      </c>
      <c r="D1034" t="s">
        <v>436</v>
      </c>
      <c r="E1034" s="3" t="s">
        <v>434</v>
      </c>
      <c r="F1034" s="3" t="s">
        <v>433</v>
      </c>
      <c r="G1034" s="1" t="s">
        <v>162</v>
      </c>
      <c r="H1034" t="s">
        <v>24</v>
      </c>
      <c r="I1034" t="s">
        <v>26</v>
      </c>
      <c r="J1034" t="s">
        <v>32</v>
      </c>
      <c r="K1034" t="s">
        <v>432</v>
      </c>
      <c r="L1034" t="s">
        <v>29</v>
      </c>
      <c r="M1034" t="s">
        <v>459</v>
      </c>
      <c r="N1034" t="s">
        <v>161</v>
      </c>
      <c r="P1034" t="s">
        <v>151</v>
      </c>
      <c r="Q1034" t="s">
        <v>74</v>
      </c>
      <c r="R1034" t="s">
        <v>445</v>
      </c>
      <c r="S1034" t="s">
        <v>548</v>
      </c>
      <c r="T1034" t="s">
        <v>399</v>
      </c>
      <c r="U1034" t="s">
        <v>447</v>
      </c>
      <c r="V1034" t="s">
        <v>11</v>
      </c>
      <c r="AA1034" t="s">
        <v>439</v>
      </c>
      <c r="AB1034">
        <v>0</v>
      </c>
      <c r="AC1034" t="s">
        <v>136</v>
      </c>
      <c r="AD1034" t="s">
        <v>345</v>
      </c>
      <c r="AF1034" t="str">
        <f t="shared" si="201"/>
        <v>positive directional</v>
      </c>
      <c r="AG1034" t="str">
        <f t="shared" si="205"/>
        <v>positive directional</v>
      </c>
      <c r="AH1034">
        <f t="shared" si="202"/>
        <v>0.28003819156648402</v>
      </c>
      <c r="AI1034">
        <f t="shared" si="199"/>
        <v>9.0639835327941704E-2</v>
      </c>
      <c r="AJ1034">
        <f t="shared" si="203"/>
        <v>1</v>
      </c>
      <c r="AK1034">
        <f t="shared" si="204"/>
        <v>0</v>
      </c>
      <c r="AL1034">
        <f t="shared" si="198"/>
        <v>0</v>
      </c>
      <c r="AM1034">
        <f t="shared" si="200"/>
        <v>0.73799999999999999</v>
      </c>
      <c r="AN1034">
        <v>3.37480552685154</v>
      </c>
      <c r="AO1034">
        <v>317.34386055262701</v>
      </c>
      <c r="AP1034">
        <v>0.26200000000000001</v>
      </c>
      <c r="AQ1034">
        <v>465</v>
      </c>
      <c r="AR1034">
        <v>0.28003819156648402</v>
      </c>
      <c r="AS1034">
        <v>9.0639835327941704E-2</v>
      </c>
      <c r="AT1034">
        <v>9.4825045307516106E-2</v>
      </c>
      <c r="AU1034">
        <v>0.44237141835037602</v>
      </c>
      <c r="AV1034">
        <v>1000</v>
      </c>
      <c r="AW1034">
        <v>1E-3</v>
      </c>
      <c r="AX1034">
        <v>-2.3006016337306898E-2</v>
      </c>
      <c r="AY1034">
        <v>3.2704255505054403E-2</v>
      </c>
      <c r="AZ1034">
        <v>-8.9809065015288098E-2</v>
      </c>
      <c r="BA1034">
        <v>3.7788742745760801E-2</v>
      </c>
      <c r="BB1034">
        <v>999.99999999999898</v>
      </c>
      <c r="BC1034">
        <v>0.47199999999999998</v>
      </c>
    </row>
    <row r="1035" spans="1:55" x14ac:dyDescent="0.25">
      <c r="A1035">
        <v>22</v>
      </c>
      <c r="B1035" t="s">
        <v>435</v>
      </c>
      <c r="C1035">
        <v>2015</v>
      </c>
      <c r="D1035" t="s">
        <v>436</v>
      </c>
      <c r="E1035" s="3" t="s">
        <v>434</v>
      </c>
      <c r="F1035" s="3" t="s">
        <v>433</v>
      </c>
      <c r="G1035" s="1" t="s">
        <v>162</v>
      </c>
      <c r="H1035" t="s">
        <v>24</v>
      </c>
      <c r="I1035" t="s">
        <v>26</v>
      </c>
      <c r="J1035" t="s">
        <v>32</v>
      </c>
      <c r="K1035" t="s">
        <v>432</v>
      </c>
      <c r="L1035" t="s">
        <v>29</v>
      </c>
      <c r="M1035" t="s">
        <v>459</v>
      </c>
      <c r="N1035" t="s">
        <v>161</v>
      </c>
      <c r="P1035" t="s">
        <v>151</v>
      </c>
      <c r="Q1035" t="s">
        <v>74</v>
      </c>
      <c r="R1035" t="s">
        <v>445</v>
      </c>
      <c r="S1035" t="s">
        <v>548</v>
      </c>
      <c r="T1035" t="s">
        <v>116</v>
      </c>
      <c r="U1035" t="s">
        <v>448</v>
      </c>
      <c r="V1035" t="s">
        <v>11</v>
      </c>
      <c r="AA1035" t="s">
        <v>440</v>
      </c>
      <c r="AB1035">
        <v>0</v>
      </c>
      <c r="AC1035" t="s">
        <v>136</v>
      </c>
      <c r="AD1035" t="s">
        <v>345</v>
      </c>
      <c r="AE1035" t="s">
        <v>345</v>
      </c>
      <c r="AF1035" t="str">
        <f t="shared" si="201"/>
        <v>disruptive</v>
      </c>
      <c r="AG1035" t="str">
        <f t="shared" si="205"/>
        <v>NA</v>
      </c>
      <c r="AH1035">
        <f t="shared" si="202"/>
        <v>0.17685881263706041</v>
      </c>
      <c r="AI1035">
        <f t="shared" si="199"/>
        <v>7.8948687520982594E-2</v>
      </c>
      <c r="AJ1035">
        <f t="shared" si="203"/>
        <v>0</v>
      </c>
      <c r="AK1035">
        <f t="shared" si="204"/>
        <v>1</v>
      </c>
      <c r="AL1035">
        <f t="shared" si="198"/>
        <v>1</v>
      </c>
      <c r="AM1035">
        <f t="shared" si="200"/>
        <v>1.6000000000000014E-2</v>
      </c>
      <c r="AN1035">
        <v>-0.53628715500938795</v>
      </c>
      <c r="AO1035">
        <v>1.0379735185390899</v>
      </c>
      <c r="AP1035">
        <v>0.98399999999999999</v>
      </c>
      <c r="AQ1035">
        <v>465</v>
      </c>
      <c r="AR1035">
        <v>9.4925739085084296E-2</v>
      </c>
      <c r="AS1035">
        <v>7.3490156042980204E-2</v>
      </c>
      <c r="AT1035">
        <v>-4.8264625898809803E-2</v>
      </c>
      <c r="AU1035">
        <v>0.23302980959851999</v>
      </c>
      <c r="AV1035">
        <v>999.99999999999898</v>
      </c>
      <c r="AW1035">
        <v>0.19800000000000001</v>
      </c>
      <c r="AX1035">
        <v>8.8429406318530204E-2</v>
      </c>
      <c r="AY1035">
        <v>3.9474343760491297E-2</v>
      </c>
      <c r="AZ1035">
        <v>1.66342428710777E-2</v>
      </c>
      <c r="BA1035">
        <v>0.16970627856790099</v>
      </c>
      <c r="BB1035">
        <v>1000</v>
      </c>
      <c r="BC1035">
        <v>0.03</v>
      </c>
    </row>
    <row r="1036" spans="1:55" x14ac:dyDescent="0.25">
      <c r="A1036">
        <v>22</v>
      </c>
      <c r="B1036" t="s">
        <v>435</v>
      </c>
      <c r="C1036">
        <v>2015</v>
      </c>
      <c r="D1036" t="s">
        <v>436</v>
      </c>
      <c r="E1036" s="3" t="s">
        <v>434</v>
      </c>
      <c r="F1036" s="3" t="s">
        <v>433</v>
      </c>
      <c r="G1036" s="1" t="s">
        <v>162</v>
      </c>
      <c r="H1036" t="s">
        <v>24</v>
      </c>
      <c r="I1036" t="s">
        <v>26</v>
      </c>
      <c r="J1036" t="s">
        <v>32</v>
      </c>
      <c r="K1036" t="s">
        <v>432</v>
      </c>
      <c r="L1036" t="s">
        <v>29</v>
      </c>
      <c r="M1036" t="s">
        <v>459</v>
      </c>
      <c r="N1036" t="s">
        <v>161</v>
      </c>
      <c r="P1036" t="s">
        <v>151</v>
      </c>
      <c r="Q1036" t="s">
        <v>74</v>
      </c>
      <c r="R1036" t="s">
        <v>445</v>
      </c>
      <c r="S1036" t="s">
        <v>548</v>
      </c>
      <c r="T1036" t="s">
        <v>366</v>
      </c>
      <c r="U1036" t="s">
        <v>449</v>
      </c>
      <c r="V1036" t="s">
        <v>11</v>
      </c>
      <c r="AA1036" t="s">
        <v>441</v>
      </c>
      <c r="AB1036">
        <v>0</v>
      </c>
      <c r="AC1036" t="s">
        <v>136</v>
      </c>
      <c r="AD1036" t="s">
        <v>345</v>
      </c>
      <c r="AE1036" t="s">
        <v>345</v>
      </c>
      <c r="AF1036" t="str">
        <f t="shared" si="201"/>
        <v>NA</v>
      </c>
      <c r="AG1036" t="str">
        <f t="shared" si="205"/>
        <v>NA</v>
      </c>
      <c r="AH1036" t="str">
        <f t="shared" si="202"/>
        <v>NA</v>
      </c>
      <c r="AI1036" t="str">
        <f t="shared" si="199"/>
        <v>NA</v>
      </c>
      <c r="AJ1036">
        <f t="shared" si="203"/>
        <v>0</v>
      </c>
      <c r="AK1036">
        <f t="shared" si="204"/>
        <v>0</v>
      </c>
      <c r="AL1036">
        <f t="shared" si="198"/>
        <v>0</v>
      </c>
      <c r="AM1036">
        <f t="shared" si="200"/>
        <v>0.11199999999999999</v>
      </c>
      <c r="AN1036">
        <v>0.34372029897110201</v>
      </c>
      <c r="AO1036">
        <v>43.9600754040355</v>
      </c>
      <c r="AP1036">
        <v>0.88800000000000001</v>
      </c>
      <c r="AQ1036">
        <v>465</v>
      </c>
      <c r="AR1036">
        <v>-2.3352624211871401E-2</v>
      </c>
      <c r="AS1036">
        <v>5.9655587845136498E-2</v>
      </c>
      <c r="AT1036">
        <v>-0.14300598252157201</v>
      </c>
      <c r="AU1036">
        <v>8.7720520125003504E-2</v>
      </c>
      <c r="AV1036">
        <v>999.99999999999898</v>
      </c>
      <c r="AW1036">
        <v>0.69199999999999995</v>
      </c>
      <c r="AX1036">
        <v>3.2222899226422998E-2</v>
      </c>
      <c r="AY1036">
        <v>3.33977181895058E-2</v>
      </c>
      <c r="AZ1036">
        <v>-2.7618085281574199E-2</v>
      </c>
      <c r="BA1036">
        <v>0.103888326229935</v>
      </c>
      <c r="BB1036">
        <v>1000</v>
      </c>
      <c r="BC1036">
        <v>0.35</v>
      </c>
    </row>
    <row r="1037" spans="1:55" x14ac:dyDescent="0.25">
      <c r="A1037">
        <v>22</v>
      </c>
      <c r="B1037" t="s">
        <v>435</v>
      </c>
      <c r="C1037">
        <v>2015</v>
      </c>
      <c r="D1037" t="s">
        <v>436</v>
      </c>
      <c r="E1037" s="3" t="s">
        <v>434</v>
      </c>
      <c r="F1037" s="3" t="s">
        <v>433</v>
      </c>
      <c r="G1037" s="1" t="s">
        <v>162</v>
      </c>
      <c r="H1037" t="s">
        <v>24</v>
      </c>
      <c r="I1037" t="s">
        <v>26</v>
      </c>
      <c r="J1037" t="s">
        <v>32</v>
      </c>
      <c r="K1037" t="s">
        <v>432</v>
      </c>
      <c r="L1037" t="s">
        <v>29</v>
      </c>
      <c r="M1037" t="s">
        <v>459</v>
      </c>
      <c r="N1037" t="s">
        <v>161</v>
      </c>
      <c r="P1037" t="s">
        <v>152</v>
      </c>
      <c r="Q1037" t="s">
        <v>438</v>
      </c>
      <c r="R1037" t="s">
        <v>451</v>
      </c>
      <c r="S1037" t="s">
        <v>549</v>
      </c>
      <c r="T1037" t="s">
        <v>39</v>
      </c>
      <c r="U1037" t="s">
        <v>450</v>
      </c>
      <c r="V1037" t="s">
        <v>11</v>
      </c>
      <c r="AA1037" t="s">
        <v>584</v>
      </c>
      <c r="AB1037" t="s">
        <v>345</v>
      </c>
      <c r="AC1037" t="s">
        <v>136</v>
      </c>
      <c r="AD1037" t="s">
        <v>345</v>
      </c>
      <c r="AE1037" t="s">
        <v>345</v>
      </c>
      <c r="AF1037" t="str">
        <f t="shared" si="201"/>
        <v>negative directional</v>
      </c>
      <c r="AG1037" t="str">
        <f t="shared" si="205"/>
        <v>negative directional</v>
      </c>
      <c r="AH1037">
        <f t="shared" si="202"/>
        <v>-0.16852156298969401</v>
      </c>
      <c r="AI1037">
        <f t="shared" si="199"/>
        <v>3.57295411487746E-2</v>
      </c>
      <c r="AJ1037">
        <f t="shared" si="203"/>
        <v>1</v>
      </c>
      <c r="AK1037">
        <f t="shared" si="204"/>
        <v>0</v>
      </c>
      <c r="AL1037">
        <f t="shared" ref="AL1037:AL1100" si="206">IF(AM1037="NA","NA",IF(AM1037&lt;0.05,1,0))</f>
        <v>0</v>
      </c>
      <c r="AM1037">
        <f t="shared" si="200"/>
        <v>0.78700000000000003</v>
      </c>
      <c r="AN1037">
        <v>-0.96127613581197402</v>
      </c>
      <c r="AO1037">
        <v>558.17300590424304</v>
      </c>
      <c r="AP1037">
        <v>0.21299999999999999</v>
      </c>
      <c r="AQ1037">
        <v>700</v>
      </c>
      <c r="AR1037">
        <v>-0.16852156298969401</v>
      </c>
      <c r="AS1037">
        <v>3.57295411487746E-2</v>
      </c>
      <c r="AT1037">
        <v>-0.23703456184011901</v>
      </c>
      <c r="AU1037">
        <v>-9.7975768658216097E-2</v>
      </c>
      <c r="AV1037">
        <v>999.99999999999898</v>
      </c>
      <c r="AW1037">
        <v>1E-3</v>
      </c>
      <c r="AX1037">
        <v>-7.1024140499454801E-4</v>
      </c>
      <c r="AY1037">
        <v>2.1608655219476199E-2</v>
      </c>
      <c r="AZ1037">
        <v>-4.2284602735890103E-2</v>
      </c>
      <c r="BA1037">
        <v>4.00169606145937E-2</v>
      </c>
      <c r="BB1037">
        <v>892.55631905459302</v>
      </c>
      <c r="BC1037">
        <v>0.99199999999999999</v>
      </c>
    </row>
    <row r="1038" spans="1:55" x14ac:dyDescent="0.25">
      <c r="A1038">
        <v>22</v>
      </c>
      <c r="B1038" t="s">
        <v>435</v>
      </c>
      <c r="C1038">
        <v>2015</v>
      </c>
      <c r="D1038" t="s">
        <v>436</v>
      </c>
      <c r="E1038" s="3" t="s">
        <v>434</v>
      </c>
      <c r="F1038" s="3" t="s">
        <v>433</v>
      </c>
      <c r="G1038" s="1" t="s">
        <v>162</v>
      </c>
      <c r="H1038" t="s">
        <v>24</v>
      </c>
      <c r="I1038" t="s">
        <v>26</v>
      </c>
      <c r="J1038" t="s">
        <v>32</v>
      </c>
      <c r="K1038" t="s">
        <v>432</v>
      </c>
      <c r="L1038" t="s">
        <v>29</v>
      </c>
      <c r="M1038" t="s">
        <v>459</v>
      </c>
      <c r="N1038" t="s">
        <v>161</v>
      </c>
      <c r="P1038" t="s">
        <v>152</v>
      </c>
      <c r="Q1038" t="s">
        <v>438</v>
      </c>
      <c r="R1038" t="s">
        <v>451</v>
      </c>
      <c r="S1038" t="s">
        <v>549</v>
      </c>
      <c r="T1038" t="s">
        <v>437</v>
      </c>
      <c r="U1038" t="s">
        <v>446</v>
      </c>
      <c r="V1038" t="s">
        <v>11</v>
      </c>
      <c r="AA1038" t="s">
        <v>585</v>
      </c>
      <c r="AB1038" t="s">
        <v>345</v>
      </c>
      <c r="AC1038" t="s">
        <v>136</v>
      </c>
      <c r="AD1038" t="s">
        <v>345</v>
      </c>
      <c r="AF1038" t="str">
        <f t="shared" si="201"/>
        <v>NA</v>
      </c>
      <c r="AG1038" t="str">
        <f t="shared" si="205"/>
        <v>NA</v>
      </c>
      <c r="AH1038" t="str">
        <f t="shared" si="202"/>
        <v>NA</v>
      </c>
      <c r="AI1038" t="str">
        <f t="shared" si="199"/>
        <v>NA</v>
      </c>
      <c r="AJ1038">
        <f t="shared" si="203"/>
        <v>0</v>
      </c>
      <c r="AK1038">
        <f t="shared" si="204"/>
        <v>0</v>
      </c>
      <c r="AL1038">
        <f t="shared" si="206"/>
        <v>0</v>
      </c>
      <c r="AM1038">
        <f t="shared" si="200"/>
        <v>0.27100000000000002</v>
      </c>
      <c r="AN1038">
        <v>0.98212536304958298</v>
      </c>
      <c r="AO1038">
        <v>54.510220506086696</v>
      </c>
      <c r="AP1038">
        <v>0.72899999999999998</v>
      </c>
      <c r="AQ1038">
        <v>700</v>
      </c>
      <c r="AR1038">
        <v>5.7120906925801303E-2</v>
      </c>
      <c r="AS1038">
        <v>4.8235699685531999E-2</v>
      </c>
      <c r="AT1038">
        <v>-3.3340969384880702E-2</v>
      </c>
      <c r="AU1038">
        <v>0.15189730236670601</v>
      </c>
      <c r="AV1038">
        <v>1000</v>
      </c>
      <c r="AW1038">
        <v>0.252</v>
      </c>
      <c r="AX1038">
        <v>-1.4433467248015501E-2</v>
      </c>
      <c r="AY1038">
        <v>2.14883200814424E-2</v>
      </c>
      <c r="AZ1038">
        <v>-5.1201707130530801E-2</v>
      </c>
      <c r="BA1038">
        <v>2.9402361940810799E-2</v>
      </c>
      <c r="BB1038">
        <v>1071.1034476002901</v>
      </c>
      <c r="BC1038">
        <v>0.51600000000000001</v>
      </c>
    </row>
    <row r="1039" spans="1:55" x14ac:dyDescent="0.25">
      <c r="A1039">
        <v>22</v>
      </c>
      <c r="B1039" t="s">
        <v>435</v>
      </c>
      <c r="C1039">
        <v>2015</v>
      </c>
      <c r="D1039" t="s">
        <v>436</v>
      </c>
      <c r="E1039" s="3" t="s">
        <v>434</v>
      </c>
      <c r="F1039" s="3" t="s">
        <v>433</v>
      </c>
      <c r="G1039" s="1" t="s">
        <v>162</v>
      </c>
      <c r="H1039" t="s">
        <v>24</v>
      </c>
      <c r="I1039" t="s">
        <v>26</v>
      </c>
      <c r="J1039" t="s">
        <v>32</v>
      </c>
      <c r="K1039" t="s">
        <v>432</v>
      </c>
      <c r="L1039" t="s">
        <v>29</v>
      </c>
      <c r="M1039" t="s">
        <v>459</v>
      </c>
      <c r="N1039" t="s">
        <v>161</v>
      </c>
      <c r="P1039" t="s">
        <v>152</v>
      </c>
      <c r="Q1039" t="s">
        <v>438</v>
      </c>
      <c r="R1039" t="s">
        <v>451</v>
      </c>
      <c r="S1039" t="s">
        <v>549</v>
      </c>
      <c r="T1039" t="s">
        <v>399</v>
      </c>
      <c r="U1039" t="s">
        <v>447</v>
      </c>
      <c r="V1039" t="s">
        <v>11</v>
      </c>
      <c r="AA1039" t="s">
        <v>585</v>
      </c>
      <c r="AB1039" t="s">
        <v>345</v>
      </c>
      <c r="AC1039" t="s">
        <v>136</v>
      </c>
      <c r="AD1039" t="s">
        <v>345</v>
      </c>
      <c r="AF1039" t="str">
        <f t="shared" si="201"/>
        <v>NA</v>
      </c>
      <c r="AG1039" t="str">
        <f t="shared" si="205"/>
        <v>NA</v>
      </c>
      <c r="AH1039" t="str">
        <f t="shared" si="202"/>
        <v>NA</v>
      </c>
      <c r="AI1039" t="str">
        <f t="shared" si="199"/>
        <v>NA</v>
      </c>
      <c r="AJ1039">
        <f t="shared" si="203"/>
        <v>0</v>
      </c>
      <c r="AK1039">
        <f t="shared" si="204"/>
        <v>0</v>
      </c>
      <c r="AL1039">
        <f t="shared" si="206"/>
        <v>0</v>
      </c>
      <c r="AM1039">
        <f t="shared" si="200"/>
        <v>0.48299999999999998</v>
      </c>
      <c r="AN1039">
        <v>-0.546602519712718</v>
      </c>
      <c r="AO1039">
        <v>75.927419637645897</v>
      </c>
      <c r="AP1039">
        <v>0.51700000000000002</v>
      </c>
      <c r="AQ1039">
        <v>700</v>
      </c>
      <c r="AR1039">
        <v>7.3832071466615495E-2</v>
      </c>
      <c r="AS1039">
        <v>4.7895392362236298E-2</v>
      </c>
      <c r="AT1039">
        <v>-1.1460136054665801E-2</v>
      </c>
      <c r="AU1039">
        <v>0.175127171954955</v>
      </c>
      <c r="AV1039">
        <v>999.99999999999898</v>
      </c>
      <c r="AW1039">
        <v>0.12</v>
      </c>
      <c r="AX1039">
        <v>5.9952547488341399E-3</v>
      </c>
      <c r="AY1039">
        <v>1.9282640316496999E-2</v>
      </c>
      <c r="AZ1039">
        <v>-2.87150302810915E-2</v>
      </c>
      <c r="BA1039">
        <v>4.8072693893118398E-2</v>
      </c>
      <c r="BB1039">
        <v>577.30804358548903</v>
      </c>
      <c r="BC1039">
        <v>0.76</v>
      </c>
    </row>
    <row r="1040" spans="1:55" x14ac:dyDescent="0.25">
      <c r="A1040">
        <v>22</v>
      </c>
      <c r="B1040" t="s">
        <v>435</v>
      </c>
      <c r="C1040">
        <v>2015</v>
      </c>
      <c r="D1040" t="s">
        <v>436</v>
      </c>
      <c r="E1040" s="3" t="s">
        <v>434</v>
      </c>
      <c r="F1040" s="3" t="s">
        <v>433</v>
      </c>
      <c r="G1040" s="1" t="s">
        <v>162</v>
      </c>
      <c r="H1040" t="s">
        <v>24</v>
      </c>
      <c r="I1040" t="s">
        <v>26</v>
      </c>
      <c r="J1040" t="s">
        <v>32</v>
      </c>
      <c r="K1040" t="s">
        <v>432</v>
      </c>
      <c r="L1040" t="s">
        <v>29</v>
      </c>
      <c r="M1040" t="s">
        <v>459</v>
      </c>
      <c r="N1040" t="s">
        <v>161</v>
      </c>
      <c r="P1040" t="s">
        <v>152</v>
      </c>
      <c r="Q1040" t="s">
        <v>438</v>
      </c>
      <c r="R1040" t="s">
        <v>451</v>
      </c>
      <c r="S1040" t="s">
        <v>549</v>
      </c>
      <c r="T1040" t="s">
        <v>116</v>
      </c>
      <c r="U1040" t="s">
        <v>448</v>
      </c>
      <c r="V1040" t="s">
        <v>11</v>
      </c>
      <c r="AA1040" t="s">
        <v>586</v>
      </c>
      <c r="AB1040" t="s">
        <v>345</v>
      </c>
      <c r="AC1040" t="s">
        <v>136</v>
      </c>
      <c r="AD1040" t="s">
        <v>345</v>
      </c>
      <c r="AE1040" t="s">
        <v>345</v>
      </c>
      <c r="AF1040" t="str">
        <f t="shared" si="201"/>
        <v>positive directional</v>
      </c>
      <c r="AG1040" t="str">
        <f t="shared" si="205"/>
        <v>positive directional</v>
      </c>
      <c r="AH1040">
        <f t="shared" si="202"/>
        <v>0.263272198953866</v>
      </c>
      <c r="AI1040">
        <f t="shared" ref="AI1040:AI1103" si="207">IF(AF1040="NA","NA",IF(AF1040="MISSING DATA","NA",IF(OR(AF1040="positive directional",AF1040="negative directional"),AS1040,2*AY1040)))</f>
        <v>4.1205744740340403E-2</v>
      </c>
      <c r="AJ1040">
        <f t="shared" si="203"/>
        <v>1</v>
      </c>
      <c r="AK1040">
        <f t="shared" si="204"/>
        <v>1</v>
      </c>
      <c r="AL1040">
        <f t="shared" si="206"/>
        <v>0</v>
      </c>
      <c r="AM1040">
        <f t="shared" si="200"/>
        <v>0.17600000000000005</v>
      </c>
      <c r="AN1040">
        <v>-2.0298720590479098</v>
      </c>
      <c r="AO1040">
        <v>4.1938515914794801</v>
      </c>
      <c r="AP1040">
        <v>0.82399999999999995</v>
      </c>
      <c r="AQ1040">
        <v>700</v>
      </c>
      <c r="AR1040">
        <v>0.263272198953866</v>
      </c>
      <c r="AS1040">
        <v>4.1205744740340403E-2</v>
      </c>
      <c r="AT1040">
        <v>0.182135986236972</v>
      </c>
      <c r="AU1040">
        <v>0.34248850336007303</v>
      </c>
      <c r="AV1040">
        <v>1000</v>
      </c>
      <c r="AW1040">
        <v>1E-3</v>
      </c>
      <c r="AX1040">
        <v>6.4979195559450101E-2</v>
      </c>
      <c r="AY1040">
        <v>2.6268310664649099E-2</v>
      </c>
      <c r="AZ1040">
        <v>8.8012945197988302E-3</v>
      </c>
      <c r="BA1040">
        <v>0.111733357538469</v>
      </c>
      <c r="BB1040">
        <v>1120.58010107163</v>
      </c>
      <c r="BC1040">
        <v>0.01</v>
      </c>
    </row>
    <row r="1041" spans="1:55" x14ac:dyDescent="0.25">
      <c r="A1041">
        <v>22</v>
      </c>
      <c r="B1041" t="s">
        <v>435</v>
      </c>
      <c r="C1041">
        <v>2015</v>
      </c>
      <c r="D1041" t="s">
        <v>436</v>
      </c>
      <c r="E1041" s="3" t="s">
        <v>434</v>
      </c>
      <c r="F1041" s="3" t="s">
        <v>433</v>
      </c>
      <c r="G1041" s="1" t="s">
        <v>162</v>
      </c>
      <c r="H1041" t="s">
        <v>24</v>
      </c>
      <c r="I1041" t="s">
        <v>26</v>
      </c>
      <c r="J1041" t="s">
        <v>32</v>
      </c>
      <c r="K1041" t="s">
        <v>432</v>
      </c>
      <c r="L1041" t="s">
        <v>29</v>
      </c>
      <c r="M1041" t="s">
        <v>459</v>
      </c>
      <c r="N1041" t="s">
        <v>161</v>
      </c>
      <c r="P1041" t="s">
        <v>152</v>
      </c>
      <c r="Q1041" t="s">
        <v>438</v>
      </c>
      <c r="R1041" t="s">
        <v>451</v>
      </c>
      <c r="S1041" t="s">
        <v>549</v>
      </c>
      <c r="T1041" t="s">
        <v>366</v>
      </c>
      <c r="U1041" t="s">
        <v>449</v>
      </c>
      <c r="V1041" t="s">
        <v>11</v>
      </c>
      <c r="AA1041" t="s">
        <v>587</v>
      </c>
      <c r="AB1041" t="s">
        <v>345</v>
      </c>
      <c r="AC1041" t="s">
        <v>136</v>
      </c>
      <c r="AD1041" t="s">
        <v>345</v>
      </c>
      <c r="AE1041" t="s">
        <v>345</v>
      </c>
      <c r="AF1041" t="str">
        <f t="shared" si="201"/>
        <v>positive directional</v>
      </c>
      <c r="AG1041" t="str">
        <f t="shared" si="205"/>
        <v>positive directional</v>
      </c>
      <c r="AH1041">
        <f t="shared" si="202"/>
        <v>0.13621312382202799</v>
      </c>
      <c r="AI1041">
        <f t="shared" si="207"/>
        <v>3.4488670846723003E-2</v>
      </c>
      <c r="AJ1041">
        <f t="shared" si="203"/>
        <v>1</v>
      </c>
      <c r="AK1041">
        <f t="shared" si="204"/>
        <v>0</v>
      </c>
      <c r="AL1041">
        <f t="shared" si="206"/>
        <v>0</v>
      </c>
      <c r="AM1041">
        <f t="shared" si="200"/>
        <v>0.68199999999999994</v>
      </c>
      <c r="AN1041">
        <v>2.5122555671432201</v>
      </c>
      <c r="AO1041">
        <v>48.978007838001602</v>
      </c>
      <c r="AP1041">
        <v>0.318</v>
      </c>
      <c r="AQ1041">
        <v>700</v>
      </c>
      <c r="AR1041">
        <v>0.13621312382202799</v>
      </c>
      <c r="AS1041">
        <v>3.4488670846723003E-2</v>
      </c>
      <c r="AT1041">
        <v>6.7777289747027694E-2</v>
      </c>
      <c r="AU1041">
        <v>0.20564369258863699</v>
      </c>
      <c r="AV1041">
        <v>902.33912448513399</v>
      </c>
      <c r="AW1041">
        <v>1E-3</v>
      </c>
      <c r="AX1041">
        <v>-7.6915754249744003E-3</v>
      </c>
      <c r="AY1041">
        <v>2.0671867515606498E-2</v>
      </c>
      <c r="AZ1041">
        <v>-4.6451701804471703E-2</v>
      </c>
      <c r="BA1041">
        <v>3.4495586871344103E-2</v>
      </c>
      <c r="BB1041">
        <v>999.99999999999898</v>
      </c>
      <c r="BC1041">
        <v>0.69199999999999995</v>
      </c>
    </row>
    <row r="1042" spans="1:55" x14ac:dyDescent="0.25">
      <c r="A1042">
        <v>22</v>
      </c>
      <c r="B1042" t="s">
        <v>435</v>
      </c>
      <c r="C1042">
        <v>2015</v>
      </c>
      <c r="D1042" t="s">
        <v>436</v>
      </c>
      <c r="E1042" s="3" t="s">
        <v>434</v>
      </c>
      <c r="F1042" s="3" t="s">
        <v>433</v>
      </c>
      <c r="G1042" s="1" t="s">
        <v>162</v>
      </c>
      <c r="H1042" t="s">
        <v>24</v>
      </c>
      <c r="I1042" t="s">
        <v>26</v>
      </c>
      <c r="J1042" t="s">
        <v>32</v>
      </c>
      <c r="K1042" t="s">
        <v>432</v>
      </c>
      <c r="L1042" t="s">
        <v>29</v>
      </c>
      <c r="M1042" t="s">
        <v>459</v>
      </c>
      <c r="N1042" t="s">
        <v>161</v>
      </c>
      <c r="P1042" t="s">
        <v>152</v>
      </c>
      <c r="Q1042" t="s">
        <v>443</v>
      </c>
      <c r="R1042" t="s">
        <v>452</v>
      </c>
      <c r="S1042" t="s">
        <v>549</v>
      </c>
      <c r="T1042" t="s">
        <v>39</v>
      </c>
      <c r="U1042" t="s">
        <v>450</v>
      </c>
      <c r="V1042" t="s">
        <v>11</v>
      </c>
      <c r="AA1042" t="s">
        <v>584</v>
      </c>
      <c r="AB1042" t="s">
        <v>345</v>
      </c>
      <c r="AC1042" t="s">
        <v>136</v>
      </c>
      <c r="AD1042" t="s">
        <v>345</v>
      </c>
      <c r="AE1042" t="s">
        <v>345</v>
      </c>
      <c r="AF1042" t="str">
        <f t="shared" si="201"/>
        <v>positive directional</v>
      </c>
      <c r="AG1042" t="str">
        <f t="shared" si="205"/>
        <v>positive directional</v>
      </c>
      <c r="AH1042">
        <f t="shared" si="202"/>
        <v>0.402653061175058</v>
      </c>
      <c r="AI1042">
        <f t="shared" si="207"/>
        <v>8.64897366321489E-2</v>
      </c>
      <c r="AJ1042">
        <f t="shared" si="203"/>
        <v>1</v>
      </c>
      <c r="AK1042">
        <f t="shared" si="204"/>
        <v>0</v>
      </c>
      <c r="AL1042">
        <f t="shared" si="206"/>
        <v>0</v>
      </c>
      <c r="AM1042">
        <f t="shared" si="200"/>
        <v>0.76400000000000001</v>
      </c>
      <c r="AN1042">
        <v>3.2294980811412999</v>
      </c>
      <c r="AO1042">
        <v>126.215105980359</v>
      </c>
      <c r="AP1042">
        <v>0.23599999999999999</v>
      </c>
      <c r="AQ1042">
        <v>651</v>
      </c>
      <c r="AR1042">
        <v>0.402653061175058</v>
      </c>
      <c r="AS1042">
        <v>8.64897366321489E-2</v>
      </c>
      <c r="AT1042">
        <v>0.23932659442652901</v>
      </c>
      <c r="AU1042">
        <v>0.575637799120159</v>
      </c>
      <c r="AV1042">
        <v>1336.8805550132399</v>
      </c>
      <c r="AW1042">
        <v>1E-3</v>
      </c>
      <c r="AX1042">
        <v>-2.67369803816109E-2</v>
      </c>
      <c r="AY1042">
        <v>4.9619148436679403E-2</v>
      </c>
      <c r="AZ1042">
        <v>-0.12192268981016199</v>
      </c>
      <c r="BA1042">
        <v>6.6947941639227806E-2</v>
      </c>
      <c r="BB1042">
        <v>1505.2483332378599</v>
      </c>
      <c r="BC1042">
        <v>0.58199999999999996</v>
      </c>
    </row>
    <row r="1043" spans="1:55" x14ac:dyDescent="0.25">
      <c r="A1043">
        <v>22</v>
      </c>
      <c r="B1043" t="s">
        <v>435</v>
      </c>
      <c r="C1043">
        <v>2015</v>
      </c>
      <c r="D1043" t="s">
        <v>436</v>
      </c>
      <c r="E1043" s="3" t="s">
        <v>434</v>
      </c>
      <c r="F1043" s="3" t="s">
        <v>433</v>
      </c>
      <c r="G1043" s="1" t="s">
        <v>162</v>
      </c>
      <c r="H1043" t="s">
        <v>24</v>
      </c>
      <c r="I1043" t="s">
        <v>26</v>
      </c>
      <c r="J1043" t="s">
        <v>32</v>
      </c>
      <c r="K1043" t="s">
        <v>432</v>
      </c>
      <c r="L1043" t="s">
        <v>29</v>
      </c>
      <c r="M1043" t="s">
        <v>459</v>
      </c>
      <c r="N1043" t="s">
        <v>161</v>
      </c>
      <c r="P1043" t="s">
        <v>152</v>
      </c>
      <c r="Q1043" t="s">
        <v>443</v>
      </c>
      <c r="R1043" t="s">
        <v>452</v>
      </c>
      <c r="S1043" t="s">
        <v>549</v>
      </c>
      <c r="T1043" t="s">
        <v>437</v>
      </c>
      <c r="U1043" t="s">
        <v>446</v>
      </c>
      <c r="V1043" t="s">
        <v>11</v>
      </c>
      <c r="AA1043" t="s">
        <v>585</v>
      </c>
      <c r="AB1043" t="s">
        <v>345</v>
      </c>
      <c r="AC1043" t="s">
        <v>136</v>
      </c>
      <c r="AD1043" t="s">
        <v>345</v>
      </c>
      <c r="AF1043" t="str">
        <f t="shared" si="201"/>
        <v>NA</v>
      </c>
      <c r="AG1043" t="str">
        <f t="shared" si="205"/>
        <v>NA</v>
      </c>
      <c r="AH1043" t="str">
        <f t="shared" si="202"/>
        <v>NA</v>
      </c>
      <c r="AI1043" t="str">
        <f t="shared" si="207"/>
        <v>NA</v>
      </c>
      <c r="AJ1043">
        <f t="shared" si="203"/>
        <v>0</v>
      </c>
      <c r="AK1043">
        <f t="shared" si="204"/>
        <v>0</v>
      </c>
      <c r="AL1043">
        <f t="shared" si="206"/>
        <v>0</v>
      </c>
      <c r="AM1043">
        <f t="shared" si="200"/>
        <v>0.18200000000000005</v>
      </c>
      <c r="AN1043">
        <v>-0.299044042838776</v>
      </c>
      <c r="AO1043">
        <v>74.126030050907701</v>
      </c>
      <c r="AP1043">
        <v>0.81799999999999995</v>
      </c>
      <c r="AQ1043">
        <v>651</v>
      </c>
      <c r="AR1043">
        <v>-6.6973258721328394E-2</v>
      </c>
      <c r="AS1043">
        <v>0.11855462251965</v>
      </c>
      <c r="AT1043">
        <v>-0.29334521597775198</v>
      </c>
      <c r="AU1043">
        <v>0.18064180624787701</v>
      </c>
      <c r="AV1043">
        <v>1000</v>
      </c>
      <c r="AW1043">
        <v>0.56399999999999995</v>
      </c>
      <c r="AX1043">
        <v>-4.7920968746079602E-2</v>
      </c>
      <c r="AY1043">
        <v>5.3082261779771697E-2</v>
      </c>
      <c r="AZ1043">
        <v>-0.14211636879190301</v>
      </c>
      <c r="BA1043">
        <v>5.9161740973649998E-2</v>
      </c>
      <c r="BB1043">
        <v>871.17040570615404</v>
      </c>
      <c r="BC1043">
        <v>0.40200000000000002</v>
      </c>
    </row>
    <row r="1044" spans="1:55" x14ac:dyDescent="0.25">
      <c r="A1044">
        <v>22</v>
      </c>
      <c r="B1044" t="s">
        <v>435</v>
      </c>
      <c r="C1044">
        <v>2015</v>
      </c>
      <c r="D1044" t="s">
        <v>436</v>
      </c>
      <c r="E1044" s="3" t="s">
        <v>434</v>
      </c>
      <c r="F1044" s="3" t="s">
        <v>433</v>
      </c>
      <c r="G1044" s="1" t="s">
        <v>162</v>
      </c>
      <c r="H1044" t="s">
        <v>24</v>
      </c>
      <c r="I1044" t="s">
        <v>26</v>
      </c>
      <c r="J1044" t="s">
        <v>32</v>
      </c>
      <c r="K1044" t="s">
        <v>432</v>
      </c>
      <c r="L1044" t="s">
        <v>29</v>
      </c>
      <c r="M1044" t="s">
        <v>459</v>
      </c>
      <c r="N1044" t="s">
        <v>161</v>
      </c>
      <c r="P1044" t="s">
        <v>152</v>
      </c>
      <c r="Q1044" t="s">
        <v>443</v>
      </c>
      <c r="R1044" t="s">
        <v>452</v>
      </c>
      <c r="S1044" t="s">
        <v>549</v>
      </c>
      <c r="T1044" t="s">
        <v>399</v>
      </c>
      <c r="U1044" t="s">
        <v>447</v>
      </c>
      <c r="V1044" t="s">
        <v>11</v>
      </c>
      <c r="AA1044" t="s">
        <v>585</v>
      </c>
      <c r="AB1044" t="s">
        <v>345</v>
      </c>
      <c r="AC1044" t="s">
        <v>136</v>
      </c>
      <c r="AD1044" t="s">
        <v>345</v>
      </c>
      <c r="AF1044" t="str">
        <f t="shared" si="201"/>
        <v>disruptive</v>
      </c>
      <c r="AG1044" t="str">
        <f t="shared" si="205"/>
        <v>positive directional</v>
      </c>
      <c r="AH1044">
        <f t="shared" si="202"/>
        <v>0.37286397778270403</v>
      </c>
      <c r="AI1044">
        <f t="shared" si="207"/>
        <v>8.8295733717437194E-2</v>
      </c>
      <c r="AJ1044">
        <f t="shared" si="203"/>
        <v>1</v>
      </c>
      <c r="AK1044">
        <f t="shared" si="204"/>
        <v>1</v>
      </c>
      <c r="AL1044">
        <f t="shared" si="206"/>
        <v>1</v>
      </c>
      <c r="AM1044">
        <f t="shared" si="200"/>
        <v>8.0000000000000071E-3</v>
      </c>
      <c r="AN1044">
        <v>-0.83649717364878096</v>
      </c>
      <c r="AO1044">
        <v>0.57010536098131204</v>
      </c>
      <c r="AP1044">
        <v>0.99199999999999999</v>
      </c>
      <c r="AQ1044">
        <v>651</v>
      </c>
      <c r="AR1044">
        <v>0.30904489171778299</v>
      </c>
      <c r="AS1044">
        <v>0.120743843504082</v>
      </c>
      <c r="AT1044">
        <v>5.9823954477906199E-2</v>
      </c>
      <c r="AU1044">
        <v>0.532901911003137</v>
      </c>
      <c r="AV1044">
        <v>1000</v>
      </c>
      <c r="AW1044">
        <v>1.2E-2</v>
      </c>
      <c r="AX1044">
        <v>0.18643198889135201</v>
      </c>
      <c r="AY1044">
        <v>4.4147866858718597E-2</v>
      </c>
      <c r="AZ1044">
        <v>9.9508167131716604E-2</v>
      </c>
      <c r="BA1044">
        <v>0.26790354397962801</v>
      </c>
      <c r="BB1044">
        <v>910.66495174655495</v>
      </c>
      <c r="BC1044">
        <v>1E-3</v>
      </c>
    </row>
    <row r="1045" spans="1:55" x14ac:dyDescent="0.25">
      <c r="A1045">
        <v>22</v>
      </c>
      <c r="B1045" t="s">
        <v>435</v>
      </c>
      <c r="C1045">
        <v>2015</v>
      </c>
      <c r="D1045" t="s">
        <v>436</v>
      </c>
      <c r="E1045" s="3" t="s">
        <v>434</v>
      </c>
      <c r="F1045" s="3" t="s">
        <v>433</v>
      </c>
      <c r="G1045" s="1" t="s">
        <v>162</v>
      </c>
      <c r="H1045" t="s">
        <v>24</v>
      </c>
      <c r="I1045" t="s">
        <v>26</v>
      </c>
      <c r="J1045" t="s">
        <v>32</v>
      </c>
      <c r="K1045" t="s">
        <v>432</v>
      </c>
      <c r="L1045" t="s">
        <v>29</v>
      </c>
      <c r="M1045" t="s">
        <v>459</v>
      </c>
      <c r="N1045" t="s">
        <v>161</v>
      </c>
      <c r="P1045" t="s">
        <v>152</v>
      </c>
      <c r="Q1045" t="s">
        <v>443</v>
      </c>
      <c r="R1045" t="s">
        <v>452</v>
      </c>
      <c r="S1045" t="s">
        <v>549</v>
      </c>
      <c r="T1045" t="s">
        <v>116</v>
      </c>
      <c r="U1045" t="s">
        <v>448</v>
      </c>
      <c r="V1045" t="s">
        <v>11</v>
      </c>
      <c r="AA1045" t="s">
        <v>586</v>
      </c>
      <c r="AB1045" t="s">
        <v>345</v>
      </c>
      <c r="AC1045" t="s">
        <v>136</v>
      </c>
      <c r="AD1045" t="s">
        <v>345</v>
      </c>
      <c r="AE1045" t="s">
        <v>345</v>
      </c>
      <c r="AF1045" t="str">
        <f t="shared" si="201"/>
        <v>disruptive</v>
      </c>
      <c r="AG1045" t="str">
        <f t="shared" si="205"/>
        <v>positive directional</v>
      </c>
      <c r="AH1045">
        <f t="shared" si="202"/>
        <v>0.928965996179276</v>
      </c>
      <c r="AI1045">
        <f t="shared" si="207"/>
        <v>0.1313614344647264</v>
      </c>
      <c r="AJ1045">
        <f t="shared" si="203"/>
        <v>1</v>
      </c>
      <c r="AK1045">
        <f t="shared" si="204"/>
        <v>1</v>
      </c>
      <c r="AL1045">
        <f t="shared" si="206"/>
        <v>1</v>
      </c>
      <c r="AM1045">
        <f t="shared" ref="AM1045:AM1108" si="208">IF(AP1045="NA","NA",1-AP1045)</f>
        <v>0</v>
      </c>
      <c r="AN1045">
        <v>-0.60109131554684603</v>
      </c>
      <c r="AO1045">
        <v>8.76127241573674E-2</v>
      </c>
      <c r="AP1045">
        <v>1</v>
      </c>
      <c r="AQ1045">
        <v>651</v>
      </c>
      <c r="AR1045">
        <v>0.55946958381009404</v>
      </c>
      <c r="AS1045">
        <v>0.10306470289840799</v>
      </c>
      <c r="AT1045">
        <v>0.35466540152992798</v>
      </c>
      <c r="AU1045">
        <v>0.75318114847323203</v>
      </c>
      <c r="AV1045">
        <v>1000</v>
      </c>
      <c r="AW1045">
        <v>1E-3</v>
      </c>
      <c r="AX1045">
        <v>0.464482998089638</v>
      </c>
      <c r="AY1045">
        <v>6.5680717232363198E-2</v>
      </c>
      <c r="AZ1045">
        <v>0.31905171772632501</v>
      </c>
      <c r="BA1045">
        <v>0.57566780292472697</v>
      </c>
      <c r="BB1045">
        <v>910.30783295915705</v>
      </c>
      <c r="BC1045">
        <v>1E-3</v>
      </c>
    </row>
    <row r="1046" spans="1:55" x14ac:dyDescent="0.25">
      <c r="A1046">
        <v>22</v>
      </c>
      <c r="B1046" t="s">
        <v>435</v>
      </c>
      <c r="C1046">
        <v>2015</v>
      </c>
      <c r="D1046" t="s">
        <v>436</v>
      </c>
      <c r="E1046" s="3" t="s">
        <v>434</v>
      </c>
      <c r="F1046" s="3" t="s">
        <v>433</v>
      </c>
      <c r="G1046" s="1" t="s">
        <v>162</v>
      </c>
      <c r="H1046" t="s">
        <v>24</v>
      </c>
      <c r="I1046" t="s">
        <v>26</v>
      </c>
      <c r="J1046" t="s">
        <v>32</v>
      </c>
      <c r="K1046" t="s">
        <v>432</v>
      </c>
      <c r="L1046" t="s">
        <v>29</v>
      </c>
      <c r="M1046" t="s">
        <v>459</v>
      </c>
      <c r="N1046" t="s">
        <v>161</v>
      </c>
      <c r="P1046" t="s">
        <v>152</v>
      </c>
      <c r="Q1046" t="s">
        <v>443</v>
      </c>
      <c r="R1046" t="s">
        <v>452</v>
      </c>
      <c r="S1046" t="s">
        <v>549</v>
      </c>
      <c r="T1046" t="s">
        <v>366</v>
      </c>
      <c r="U1046" t="s">
        <v>449</v>
      </c>
      <c r="V1046" t="s">
        <v>11</v>
      </c>
      <c r="AA1046" t="s">
        <v>587</v>
      </c>
      <c r="AB1046" t="s">
        <v>345</v>
      </c>
      <c r="AC1046" t="s">
        <v>136</v>
      </c>
      <c r="AD1046" t="s">
        <v>345</v>
      </c>
      <c r="AE1046" t="s">
        <v>345</v>
      </c>
      <c r="AF1046" t="str">
        <f t="shared" si="201"/>
        <v>NA</v>
      </c>
      <c r="AG1046" t="str">
        <f t="shared" si="205"/>
        <v>NA</v>
      </c>
      <c r="AH1046" t="str">
        <f t="shared" si="202"/>
        <v>NA</v>
      </c>
      <c r="AI1046" t="str">
        <f t="shared" si="207"/>
        <v>NA</v>
      </c>
      <c r="AJ1046">
        <f t="shared" si="203"/>
        <v>0</v>
      </c>
      <c r="AK1046">
        <f t="shared" si="204"/>
        <v>0</v>
      </c>
      <c r="AL1046">
        <f t="shared" si="206"/>
        <v>1</v>
      </c>
      <c r="AM1046">
        <f t="shared" si="208"/>
        <v>2.8000000000000025E-2</v>
      </c>
      <c r="AN1046">
        <v>0.33212402117637202</v>
      </c>
      <c r="AO1046">
        <v>2.78633127674521</v>
      </c>
      <c r="AP1046">
        <v>0.97199999999999998</v>
      </c>
      <c r="AQ1046">
        <v>651</v>
      </c>
      <c r="AR1046">
        <v>6.5604051928403406E-2</v>
      </c>
      <c r="AS1046">
        <v>8.0122953836124902E-2</v>
      </c>
      <c r="AT1046">
        <v>-9.81360445657629E-2</v>
      </c>
      <c r="AU1046">
        <v>0.22091175434070501</v>
      </c>
      <c r="AV1046">
        <v>1000</v>
      </c>
      <c r="AW1046">
        <v>0.4</v>
      </c>
      <c r="AX1046">
        <v>-9.7601793968706593E-2</v>
      </c>
      <c r="AY1046">
        <v>5.11668111170233E-2</v>
      </c>
      <c r="AZ1046">
        <v>-0.19171599694163899</v>
      </c>
      <c r="BA1046">
        <v>5.3110734515939796E-3</v>
      </c>
      <c r="BB1046">
        <v>999.99999999999795</v>
      </c>
      <c r="BC1046">
        <v>6.2E-2</v>
      </c>
    </row>
    <row r="1047" spans="1:55" x14ac:dyDescent="0.25">
      <c r="A1047">
        <v>22</v>
      </c>
      <c r="B1047" t="s">
        <v>435</v>
      </c>
      <c r="C1047">
        <v>2015</v>
      </c>
      <c r="D1047" t="s">
        <v>436</v>
      </c>
      <c r="E1047" s="3" t="s">
        <v>434</v>
      </c>
      <c r="F1047" s="3" t="s">
        <v>433</v>
      </c>
      <c r="G1047" s="1" t="s">
        <v>162</v>
      </c>
      <c r="H1047" t="s">
        <v>24</v>
      </c>
      <c r="I1047" t="s">
        <v>26</v>
      </c>
      <c r="J1047" t="s">
        <v>32</v>
      </c>
      <c r="K1047" t="s">
        <v>432</v>
      </c>
      <c r="L1047" t="s">
        <v>29</v>
      </c>
      <c r="M1047" t="s">
        <v>459</v>
      </c>
      <c r="N1047" t="s">
        <v>161</v>
      </c>
      <c r="P1047" t="s">
        <v>152</v>
      </c>
      <c r="Q1047" t="s">
        <v>444</v>
      </c>
      <c r="R1047" t="s">
        <v>453</v>
      </c>
      <c r="S1047" t="s">
        <v>549</v>
      </c>
      <c r="T1047" t="s">
        <v>39</v>
      </c>
      <c r="U1047" t="s">
        <v>450</v>
      </c>
      <c r="V1047" t="s">
        <v>11</v>
      </c>
      <c r="AA1047" t="s">
        <v>584</v>
      </c>
      <c r="AB1047" t="s">
        <v>345</v>
      </c>
      <c r="AC1047" t="s">
        <v>136</v>
      </c>
      <c r="AD1047" t="s">
        <v>345</v>
      </c>
      <c r="AE1047" t="s">
        <v>345</v>
      </c>
      <c r="AF1047" t="str">
        <f t="shared" si="201"/>
        <v>negative directional</v>
      </c>
      <c r="AG1047" t="str">
        <f t="shared" si="205"/>
        <v>negative directional</v>
      </c>
      <c r="AH1047">
        <f t="shared" si="202"/>
        <v>-0.39188574841622698</v>
      </c>
      <c r="AI1047">
        <f t="shared" si="207"/>
        <v>5.2748035965462799E-2</v>
      </c>
      <c r="AJ1047">
        <f t="shared" si="203"/>
        <v>1</v>
      </c>
      <c r="AK1047">
        <f t="shared" si="204"/>
        <v>0</v>
      </c>
      <c r="AL1047">
        <f t="shared" si="206"/>
        <v>0</v>
      </c>
      <c r="AM1047">
        <f t="shared" si="208"/>
        <v>0.97</v>
      </c>
      <c r="AN1047">
        <v>4.2521452056386897</v>
      </c>
      <c r="AO1047">
        <v>336.59835292661103</v>
      </c>
      <c r="AP1047">
        <v>0.03</v>
      </c>
      <c r="AQ1047">
        <v>700</v>
      </c>
      <c r="AR1047">
        <v>-0.39188574841622698</v>
      </c>
      <c r="AS1047">
        <v>5.2748035965462799E-2</v>
      </c>
      <c r="AT1047">
        <v>-0.50599101572879601</v>
      </c>
      <c r="AU1047">
        <v>-0.29479627673208603</v>
      </c>
      <c r="AV1047">
        <v>1369.13433090341</v>
      </c>
      <c r="AW1047">
        <v>1E-3</v>
      </c>
      <c r="AX1047">
        <v>6.0051362322719798E-3</v>
      </c>
      <c r="AY1047">
        <v>2.9159672236862E-2</v>
      </c>
      <c r="AZ1047">
        <v>-5.14739803948032E-2</v>
      </c>
      <c r="BA1047">
        <v>6.1093357719073503E-2</v>
      </c>
      <c r="BB1047">
        <v>1000</v>
      </c>
      <c r="BC1047">
        <v>0.85</v>
      </c>
    </row>
    <row r="1048" spans="1:55" x14ac:dyDescent="0.25">
      <c r="A1048">
        <v>22</v>
      </c>
      <c r="B1048" t="s">
        <v>435</v>
      </c>
      <c r="C1048">
        <v>2015</v>
      </c>
      <c r="D1048" t="s">
        <v>436</v>
      </c>
      <c r="E1048" s="3" t="s">
        <v>434</v>
      </c>
      <c r="F1048" s="3" t="s">
        <v>433</v>
      </c>
      <c r="G1048" s="1" t="s">
        <v>162</v>
      </c>
      <c r="H1048" t="s">
        <v>24</v>
      </c>
      <c r="I1048" t="s">
        <v>26</v>
      </c>
      <c r="J1048" t="s">
        <v>32</v>
      </c>
      <c r="K1048" t="s">
        <v>432</v>
      </c>
      <c r="L1048" t="s">
        <v>29</v>
      </c>
      <c r="M1048" t="s">
        <v>459</v>
      </c>
      <c r="N1048" t="s">
        <v>161</v>
      </c>
      <c r="P1048" t="s">
        <v>152</v>
      </c>
      <c r="Q1048" t="s">
        <v>444</v>
      </c>
      <c r="R1048" t="s">
        <v>453</v>
      </c>
      <c r="S1048" t="s">
        <v>549</v>
      </c>
      <c r="T1048" t="s">
        <v>437</v>
      </c>
      <c r="U1048" t="s">
        <v>446</v>
      </c>
      <c r="V1048" t="s">
        <v>11</v>
      </c>
      <c r="AA1048" t="s">
        <v>585</v>
      </c>
      <c r="AB1048" t="s">
        <v>345</v>
      </c>
      <c r="AC1048" t="s">
        <v>136</v>
      </c>
      <c r="AD1048" t="s">
        <v>345</v>
      </c>
      <c r="AF1048" t="str">
        <f t="shared" si="201"/>
        <v>positive directional</v>
      </c>
      <c r="AG1048" t="str">
        <f t="shared" si="205"/>
        <v>positive directional</v>
      </c>
      <c r="AH1048">
        <f t="shared" si="202"/>
        <v>0.19425513932143801</v>
      </c>
      <c r="AI1048">
        <f t="shared" si="207"/>
        <v>7.3468911281801899E-2</v>
      </c>
      <c r="AJ1048">
        <f t="shared" si="203"/>
        <v>1</v>
      </c>
      <c r="AK1048">
        <f t="shared" si="204"/>
        <v>0</v>
      </c>
      <c r="AL1048">
        <f t="shared" si="206"/>
        <v>0</v>
      </c>
      <c r="AM1048">
        <f t="shared" si="208"/>
        <v>0.60299999999999998</v>
      </c>
      <c r="AN1048">
        <v>2.2698768475843298</v>
      </c>
      <c r="AO1048">
        <v>37.013571030053697</v>
      </c>
      <c r="AP1048">
        <v>0.39700000000000002</v>
      </c>
      <c r="AQ1048">
        <v>700</v>
      </c>
      <c r="AR1048">
        <v>0.19425513932143801</v>
      </c>
      <c r="AS1048">
        <v>7.3468911281801899E-2</v>
      </c>
      <c r="AT1048">
        <v>4.7227153543644797E-2</v>
      </c>
      <c r="AU1048">
        <v>0.33140199807530701</v>
      </c>
      <c r="AV1048">
        <v>1000</v>
      </c>
      <c r="AW1048">
        <v>4.0000000000000001E-3</v>
      </c>
      <c r="AX1048">
        <v>-1.8763619293068801E-2</v>
      </c>
      <c r="AY1048">
        <v>3.0894410231212002E-2</v>
      </c>
      <c r="AZ1048">
        <v>-7.7035819864249802E-2</v>
      </c>
      <c r="BA1048">
        <v>4.3920589960180202E-2</v>
      </c>
      <c r="BB1048">
        <v>856.09852501466605</v>
      </c>
      <c r="BC1048">
        <v>0.54800000000000004</v>
      </c>
    </row>
    <row r="1049" spans="1:55" x14ac:dyDescent="0.25">
      <c r="A1049">
        <v>22</v>
      </c>
      <c r="B1049" t="s">
        <v>435</v>
      </c>
      <c r="C1049">
        <v>2015</v>
      </c>
      <c r="D1049" t="s">
        <v>436</v>
      </c>
      <c r="E1049" s="3" t="s">
        <v>434</v>
      </c>
      <c r="F1049" s="3" t="s">
        <v>433</v>
      </c>
      <c r="G1049" s="1" t="s">
        <v>162</v>
      </c>
      <c r="H1049" t="s">
        <v>24</v>
      </c>
      <c r="I1049" t="s">
        <v>26</v>
      </c>
      <c r="J1049" t="s">
        <v>32</v>
      </c>
      <c r="K1049" t="s">
        <v>432</v>
      </c>
      <c r="L1049" t="s">
        <v>29</v>
      </c>
      <c r="M1049" t="s">
        <v>459</v>
      </c>
      <c r="N1049" t="s">
        <v>161</v>
      </c>
      <c r="P1049" t="s">
        <v>152</v>
      </c>
      <c r="Q1049" t="s">
        <v>444</v>
      </c>
      <c r="R1049" t="s">
        <v>453</v>
      </c>
      <c r="S1049" t="s">
        <v>549</v>
      </c>
      <c r="T1049" t="s">
        <v>399</v>
      </c>
      <c r="U1049" t="s">
        <v>447</v>
      </c>
      <c r="V1049" t="s">
        <v>11</v>
      </c>
      <c r="AA1049" t="s">
        <v>585</v>
      </c>
      <c r="AB1049" t="s">
        <v>345</v>
      </c>
      <c r="AC1049" t="s">
        <v>136</v>
      </c>
      <c r="AD1049" t="s">
        <v>345</v>
      </c>
      <c r="AF1049" t="str">
        <f t="shared" si="201"/>
        <v>positive directional</v>
      </c>
      <c r="AG1049" t="str">
        <f t="shared" si="205"/>
        <v>positive directional</v>
      </c>
      <c r="AH1049">
        <f t="shared" si="202"/>
        <v>0.18147294882517201</v>
      </c>
      <c r="AI1049">
        <f t="shared" si="207"/>
        <v>7.1511136575061807E-2</v>
      </c>
      <c r="AJ1049">
        <f t="shared" si="203"/>
        <v>1</v>
      </c>
      <c r="AK1049">
        <f t="shared" si="204"/>
        <v>1</v>
      </c>
      <c r="AL1049">
        <f t="shared" si="206"/>
        <v>0</v>
      </c>
      <c r="AM1049">
        <f t="shared" si="208"/>
        <v>0.11599999999999999</v>
      </c>
      <c r="AN1049">
        <v>1.4980952688698701</v>
      </c>
      <c r="AO1049">
        <v>4.2238190936869202</v>
      </c>
      <c r="AP1049">
        <v>0.88400000000000001</v>
      </c>
      <c r="AQ1049">
        <v>700</v>
      </c>
      <c r="AR1049">
        <v>0.18147294882517201</v>
      </c>
      <c r="AS1049">
        <v>7.1511136575061807E-2</v>
      </c>
      <c r="AT1049">
        <v>2.9929893469670801E-2</v>
      </c>
      <c r="AU1049">
        <v>0.31388925096689502</v>
      </c>
      <c r="AV1049">
        <v>1000</v>
      </c>
      <c r="AW1049">
        <v>1.6E-2</v>
      </c>
      <c r="AX1049">
        <v>-5.9797901298063602E-2</v>
      </c>
      <c r="AY1049">
        <v>2.7988347937145601E-2</v>
      </c>
      <c r="AZ1049">
        <v>-0.112106359592872</v>
      </c>
      <c r="BA1049">
        <v>-1.635443601117E-3</v>
      </c>
      <c r="BB1049">
        <v>1000</v>
      </c>
      <c r="BC1049">
        <v>3.4000000000000002E-2</v>
      </c>
    </row>
    <row r="1050" spans="1:55" x14ac:dyDescent="0.25">
      <c r="A1050">
        <v>22</v>
      </c>
      <c r="B1050" t="s">
        <v>435</v>
      </c>
      <c r="C1050">
        <v>2015</v>
      </c>
      <c r="D1050" t="s">
        <v>436</v>
      </c>
      <c r="E1050" s="3" t="s">
        <v>434</v>
      </c>
      <c r="F1050" s="3" t="s">
        <v>433</v>
      </c>
      <c r="G1050" s="1" t="s">
        <v>162</v>
      </c>
      <c r="H1050" t="s">
        <v>24</v>
      </c>
      <c r="I1050" t="s">
        <v>26</v>
      </c>
      <c r="J1050" t="s">
        <v>32</v>
      </c>
      <c r="K1050" t="s">
        <v>432</v>
      </c>
      <c r="L1050" t="s">
        <v>29</v>
      </c>
      <c r="M1050" t="s">
        <v>459</v>
      </c>
      <c r="N1050" t="s">
        <v>161</v>
      </c>
      <c r="P1050" t="s">
        <v>152</v>
      </c>
      <c r="Q1050" t="s">
        <v>444</v>
      </c>
      <c r="R1050" t="s">
        <v>453</v>
      </c>
      <c r="S1050" t="s">
        <v>549</v>
      </c>
      <c r="T1050" t="s">
        <v>116</v>
      </c>
      <c r="U1050" t="s">
        <v>448</v>
      </c>
      <c r="V1050" t="s">
        <v>11</v>
      </c>
      <c r="AA1050" t="s">
        <v>586</v>
      </c>
      <c r="AB1050" t="s">
        <v>345</v>
      </c>
      <c r="AC1050" t="s">
        <v>136</v>
      </c>
      <c r="AD1050" t="s">
        <v>345</v>
      </c>
      <c r="AE1050" t="s">
        <v>345</v>
      </c>
      <c r="AF1050" t="str">
        <f t="shared" si="201"/>
        <v>NA</v>
      </c>
      <c r="AG1050" t="str">
        <f t="shared" si="205"/>
        <v>NA</v>
      </c>
      <c r="AH1050" t="str">
        <f t="shared" si="202"/>
        <v>NA</v>
      </c>
      <c r="AI1050" t="str">
        <f t="shared" si="207"/>
        <v>NA</v>
      </c>
      <c r="AJ1050">
        <f t="shared" si="203"/>
        <v>0</v>
      </c>
      <c r="AK1050">
        <f t="shared" si="204"/>
        <v>0</v>
      </c>
      <c r="AL1050">
        <f t="shared" si="206"/>
        <v>0</v>
      </c>
      <c r="AM1050">
        <f t="shared" si="208"/>
        <v>0.254</v>
      </c>
      <c r="AN1050">
        <v>0.63872803629517505</v>
      </c>
      <c r="AO1050">
        <v>18.699622515375498</v>
      </c>
      <c r="AP1050">
        <v>0.746</v>
      </c>
      <c r="AQ1050">
        <v>700</v>
      </c>
      <c r="AR1050">
        <v>9.28378796432381E-2</v>
      </c>
      <c r="AS1050">
        <v>5.7838404012455602E-2</v>
      </c>
      <c r="AT1050">
        <v>-2.6824240863788901E-2</v>
      </c>
      <c r="AU1050">
        <v>0.19175450730835999</v>
      </c>
      <c r="AV1050">
        <v>916.15508985200404</v>
      </c>
      <c r="AW1050">
        <v>0.126</v>
      </c>
      <c r="AX1050">
        <v>-3.94516246530138E-2</v>
      </c>
      <c r="AY1050">
        <v>3.9138230717792502E-2</v>
      </c>
      <c r="AZ1050">
        <v>-0.107486125110881</v>
      </c>
      <c r="BA1050">
        <v>3.8452667940873701E-2</v>
      </c>
      <c r="BB1050">
        <v>1000</v>
      </c>
      <c r="BC1050">
        <v>0.33400000000000002</v>
      </c>
    </row>
    <row r="1051" spans="1:55" x14ac:dyDescent="0.25">
      <c r="A1051">
        <v>22</v>
      </c>
      <c r="B1051" t="s">
        <v>435</v>
      </c>
      <c r="C1051">
        <v>2015</v>
      </c>
      <c r="D1051" t="s">
        <v>436</v>
      </c>
      <c r="E1051" s="3" t="s">
        <v>434</v>
      </c>
      <c r="F1051" s="3" t="s">
        <v>433</v>
      </c>
      <c r="G1051" s="1" t="s">
        <v>162</v>
      </c>
      <c r="H1051" t="s">
        <v>24</v>
      </c>
      <c r="I1051" t="s">
        <v>26</v>
      </c>
      <c r="J1051" t="s">
        <v>32</v>
      </c>
      <c r="K1051" t="s">
        <v>432</v>
      </c>
      <c r="L1051" t="s">
        <v>29</v>
      </c>
      <c r="M1051" t="s">
        <v>459</v>
      </c>
      <c r="N1051" t="s">
        <v>161</v>
      </c>
      <c r="P1051" t="s">
        <v>152</v>
      </c>
      <c r="Q1051" t="s">
        <v>444</v>
      </c>
      <c r="R1051" t="s">
        <v>453</v>
      </c>
      <c r="S1051" t="s">
        <v>549</v>
      </c>
      <c r="T1051" t="s">
        <v>366</v>
      </c>
      <c r="U1051" t="s">
        <v>449</v>
      </c>
      <c r="V1051" t="s">
        <v>11</v>
      </c>
      <c r="AA1051" t="s">
        <v>587</v>
      </c>
      <c r="AB1051" t="s">
        <v>345</v>
      </c>
      <c r="AC1051" t="s">
        <v>136</v>
      </c>
      <c r="AD1051" t="s">
        <v>345</v>
      </c>
      <c r="AE1051" t="s">
        <v>345</v>
      </c>
      <c r="AF1051" t="str">
        <f t="shared" ref="AF1051:AF1114" si="209">IF(AR1051="NA","MISSING DATA",IF(AK1051,IF(AL1051,IF(AX1051&lt;0,"stabilising","disruptive"),IF(AJ1051,IF(AR1051&gt;0,"positive directional","negative directional"),"not in range")),IF(AJ1051,IF(AR1051&gt;0,"positive directional","negative directional"),"NA")))</f>
        <v>NA</v>
      </c>
      <c r="AG1051" t="str">
        <f t="shared" si="205"/>
        <v>NA</v>
      </c>
      <c r="AH1051" t="str">
        <f t="shared" si="202"/>
        <v>NA</v>
      </c>
      <c r="AI1051" t="str">
        <f t="shared" si="207"/>
        <v>NA</v>
      </c>
      <c r="AJ1051">
        <f t="shared" si="203"/>
        <v>0</v>
      </c>
      <c r="AK1051">
        <f t="shared" si="204"/>
        <v>0</v>
      </c>
      <c r="AL1051">
        <f t="shared" si="206"/>
        <v>0</v>
      </c>
      <c r="AM1051">
        <f t="shared" si="208"/>
        <v>0.22199999999999998</v>
      </c>
      <c r="AN1051">
        <v>0.42211088747388498</v>
      </c>
      <c r="AO1051">
        <v>26.963292146634299</v>
      </c>
      <c r="AP1051">
        <v>0.77800000000000002</v>
      </c>
      <c r="AQ1051">
        <v>700</v>
      </c>
      <c r="AR1051">
        <v>-4.3365523357669002E-2</v>
      </c>
      <c r="AS1051">
        <v>4.8542555117236402E-2</v>
      </c>
      <c r="AT1051">
        <v>-0.133250097902192</v>
      </c>
      <c r="AU1051">
        <v>5.9660566592356197E-2</v>
      </c>
      <c r="AV1051">
        <v>1000</v>
      </c>
      <c r="AW1051">
        <v>0.34200000000000003</v>
      </c>
      <c r="AX1051">
        <v>5.0233053698370304E-3</v>
      </c>
      <c r="AY1051">
        <v>2.9209444108994301E-2</v>
      </c>
      <c r="AZ1051">
        <v>-4.7785516217118101E-2</v>
      </c>
      <c r="BA1051">
        <v>6.5606294723693295E-2</v>
      </c>
      <c r="BB1051">
        <v>1000</v>
      </c>
      <c r="BC1051">
        <v>0.84599999999999997</v>
      </c>
    </row>
    <row r="1052" spans="1:55" x14ac:dyDescent="0.25">
      <c r="A1052">
        <v>22</v>
      </c>
      <c r="B1052" t="s">
        <v>435</v>
      </c>
      <c r="C1052">
        <v>2015</v>
      </c>
      <c r="D1052" t="s">
        <v>436</v>
      </c>
      <c r="E1052" s="3" t="s">
        <v>434</v>
      </c>
      <c r="F1052" s="3" t="s">
        <v>433</v>
      </c>
      <c r="G1052" s="1" t="s">
        <v>162</v>
      </c>
      <c r="H1052" t="s">
        <v>24</v>
      </c>
      <c r="I1052" t="s">
        <v>26</v>
      </c>
      <c r="J1052" t="s">
        <v>32</v>
      </c>
      <c r="K1052" t="s">
        <v>432</v>
      </c>
      <c r="L1052" t="s">
        <v>29</v>
      </c>
      <c r="M1052" t="s">
        <v>460</v>
      </c>
      <c r="N1052" t="s">
        <v>161</v>
      </c>
      <c r="P1052" t="s">
        <v>151</v>
      </c>
      <c r="Q1052" t="s">
        <v>74</v>
      </c>
      <c r="R1052" t="s">
        <v>445</v>
      </c>
      <c r="S1052" t="s">
        <v>548</v>
      </c>
      <c r="T1052" t="s">
        <v>39</v>
      </c>
      <c r="U1052" t="s">
        <v>450</v>
      </c>
      <c r="V1052" t="s">
        <v>11</v>
      </c>
      <c r="AA1052" t="s">
        <v>442</v>
      </c>
      <c r="AB1052">
        <v>0</v>
      </c>
      <c r="AC1052" t="s">
        <v>136</v>
      </c>
      <c r="AD1052" t="s">
        <v>345</v>
      </c>
      <c r="AE1052" t="s">
        <v>345</v>
      </c>
      <c r="AF1052" t="str">
        <f t="shared" si="209"/>
        <v>positive directional</v>
      </c>
      <c r="AG1052" t="str">
        <f t="shared" si="205"/>
        <v>positive directional</v>
      </c>
      <c r="AH1052">
        <f t="shared" si="202"/>
        <v>0.13580969992438899</v>
      </c>
      <c r="AI1052">
        <f t="shared" si="207"/>
        <v>6.1555557857515597E-2</v>
      </c>
      <c r="AJ1052">
        <f t="shared" si="203"/>
        <v>1</v>
      </c>
      <c r="AK1052">
        <f t="shared" si="204"/>
        <v>0</v>
      </c>
      <c r="AL1052">
        <f t="shared" si="206"/>
        <v>0</v>
      </c>
      <c r="AM1052">
        <f t="shared" si="208"/>
        <v>0.16700000000000004</v>
      </c>
      <c r="AN1052">
        <v>-1.0908966879048101</v>
      </c>
      <c r="AO1052">
        <v>19.624426273139399</v>
      </c>
      <c r="AP1052">
        <v>0.83299999999999996</v>
      </c>
      <c r="AQ1052">
        <v>465</v>
      </c>
      <c r="AR1052">
        <v>0.13580969992438899</v>
      </c>
      <c r="AS1052">
        <v>6.1555557857515597E-2</v>
      </c>
      <c r="AT1052">
        <v>1.2637431078473999E-2</v>
      </c>
      <c r="AU1052">
        <v>0.25314344116486598</v>
      </c>
      <c r="AV1052">
        <v>1000</v>
      </c>
      <c r="AW1052">
        <v>2.5999999999999999E-2</v>
      </c>
      <c r="AX1052">
        <v>5.8128351075214899E-2</v>
      </c>
      <c r="AY1052">
        <v>3.7347214617318297E-2</v>
      </c>
      <c r="AZ1052">
        <v>-2.2273470451182199E-2</v>
      </c>
      <c r="BA1052">
        <v>0.12677255683956901</v>
      </c>
      <c r="BB1052">
        <v>999.99999999999795</v>
      </c>
      <c r="BC1052">
        <v>9.6000000000000099E-2</v>
      </c>
    </row>
    <row r="1053" spans="1:55" x14ac:dyDescent="0.25">
      <c r="A1053">
        <v>22</v>
      </c>
      <c r="B1053" t="s">
        <v>435</v>
      </c>
      <c r="C1053">
        <v>2015</v>
      </c>
      <c r="D1053" t="s">
        <v>436</v>
      </c>
      <c r="E1053" s="3" t="s">
        <v>434</v>
      </c>
      <c r="F1053" s="3" t="s">
        <v>433</v>
      </c>
      <c r="G1053" s="1" t="s">
        <v>162</v>
      </c>
      <c r="H1053" t="s">
        <v>24</v>
      </c>
      <c r="I1053" t="s">
        <v>26</v>
      </c>
      <c r="J1053" t="s">
        <v>32</v>
      </c>
      <c r="K1053" t="s">
        <v>432</v>
      </c>
      <c r="L1053" t="s">
        <v>29</v>
      </c>
      <c r="M1053" t="s">
        <v>460</v>
      </c>
      <c r="N1053" t="s">
        <v>161</v>
      </c>
      <c r="P1053" t="s">
        <v>151</v>
      </c>
      <c r="Q1053" t="s">
        <v>74</v>
      </c>
      <c r="R1053" t="s">
        <v>445</v>
      </c>
      <c r="S1053" t="s">
        <v>548</v>
      </c>
      <c r="T1053" t="s">
        <v>437</v>
      </c>
      <c r="U1053" t="s">
        <v>446</v>
      </c>
      <c r="V1053" t="s">
        <v>11</v>
      </c>
      <c r="AA1053" t="s">
        <v>439</v>
      </c>
      <c r="AB1053">
        <v>0</v>
      </c>
      <c r="AC1053" t="s">
        <v>136</v>
      </c>
      <c r="AD1053" t="s">
        <v>345</v>
      </c>
      <c r="AF1053" t="str">
        <f t="shared" si="209"/>
        <v>NA</v>
      </c>
      <c r="AG1053" t="str">
        <f t="shared" si="205"/>
        <v>NA</v>
      </c>
      <c r="AH1053" t="str">
        <f t="shared" si="202"/>
        <v>NA</v>
      </c>
      <c r="AI1053" t="str">
        <f t="shared" si="207"/>
        <v>NA</v>
      </c>
      <c r="AJ1053">
        <f t="shared" si="203"/>
        <v>0</v>
      </c>
      <c r="AK1053">
        <f t="shared" si="204"/>
        <v>0</v>
      </c>
      <c r="AL1053">
        <f t="shared" si="206"/>
        <v>0</v>
      </c>
      <c r="AM1053">
        <f t="shared" si="208"/>
        <v>0.25600000000000001</v>
      </c>
      <c r="AN1053">
        <v>0.66205308589635403</v>
      </c>
      <c r="AO1053">
        <v>72.659995642236396</v>
      </c>
      <c r="AP1053">
        <v>0.74399999999999999</v>
      </c>
      <c r="AQ1053">
        <v>465</v>
      </c>
      <c r="AR1053">
        <v>-6.4816206021206899E-2</v>
      </c>
      <c r="AS1053">
        <v>8.9376982491114296E-2</v>
      </c>
      <c r="AT1053">
        <v>-0.26083314462448498</v>
      </c>
      <c r="AU1053">
        <v>9.0719015657668906E-2</v>
      </c>
      <c r="AV1053">
        <v>812.37756429983096</v>
      </c>
      <c r="AW1053">
        <v>0.47599999999999998</v>
      </c>
      <c r="AX1053">
        <v>1.6787788956933201E-2</v>
      </c>
      <c r="AY1053">
        <v>3.7423595108256699E-2</v>
      </c>
      <c r="AZ1053">
        <v>-5.7949831010773799E-2</v>
      </c>
      <c r="BA1053">
        <v>8.5089161555515602E-2</v>
      </c>
      <c r="BB1053">
        <v>1086.1105105035999</v>
      </c>
      <c r="BC1053">
        <v>0.66200000000000003</v>
      </c>
    </row>
    <row r="1054" spans="1:55" x14ac:dyDescent="0.25">
      <c r="A1054">
        <v>22</v>
      </c>
      <c r="B1054" t="s">
        <v>435</v>
      </c>
      <c r="C1054">
        <v>2015</v>
      </c>
      <c r="D1054" t="s">
        <v>436</v>
      </c>
      <c r="E1054" s="3" t="s">
        <v>434</v>
      </c>
      <c r="F1054" s="3" t="s">
        <v>433</v>
      </c>
      <c r="G1054" s="1" t="s">
        <v>162</v>
      </c>
      <c r="H1054" t="s">
        <v>24</v>
      </c>
      <c r="I1054" t="s">
        <v>26</v>
      </c>
      <c r="J1054" t="s">
        <v>32</v>
      </c>
      <c r="K1054" t="s">
        <v>432</v>
      </c>
      <c r="L1054" t="s">
        <v>29</v>
      </c>
      <c r="M1054" t="s">
        <v>460</v>
      </c>
      <c r="N1054" t="s">
        <v>161</v>
      </c>
      <c r="P1054" t="s">
        <v>151</v>
      </c>
      <c r="Q1054" t="s">
        <v>74</v>
      </c>
      <c r="R1054" t="s">
        <v>445</v>
      </c>
      <c r="S1054" t="s">
        <v>548</v>
      </c>
      <c r="T1054" t="s">
        <v>399</v>
      </c>
      <c r="U1054" t="s">
        <v>447</v>
      </c>
      <c r="V1054" t="s">
        <v>11</v>
      </c>
      <c r="AA1054" t="s">
        <v>439</v>
      </c>
      <c r="AB1054">
        <v>0</v>
      </c>
      <c r="AC1054" t="s">
        <v>136</v>
      </c>
      <c r="AD1054" t="s">
        <v>345</v>
      </c>
      <c r="AF1054" t="str">
        <f t="shared" si="209"/>
        <v>positive directional</v>
      </c>
      <c r="AG1054" t="str">
        <f t="shared" si="205"/>
        <v>positive directional</v>
      </c>
      <c r="AH1054">
        <f t="shared" si="202"/>
        <v>0.27754346816411501</v>
      </c>
      <c r="AI1054">
        <f t="shared" si="207"/>
        <v>9.5032667846317198E-2</v>
      </c>
      <c r="AJ1054">
        <f t="shared" si="203"/>
        <v>1</v>
      </c>
      <c r="AK1054">
        <f t="shared" si="204"/>
        <v>0</v>
      </c>
      <c r="AL1054">
        <f t="shared" si="206"/>
        <v>0</v>
      </c>
      <c r="AM1054">
        <f t="shared" si="208"/>
        <v>0.753</v>
      </c>
      <c r="AN1054">
        <v>3.2292826862113801</v>
      </c>
      <c r="AO1054">
        <v>559.25187359711595</v>
      </c>
      <c r="AP1054">
        <v>0.247</v>
      </c>
      <c r="AQ1054">
        <v>465</v>
      </c>
      <c r="AR1054">
        <v>0.27754346816411501</v>
      </c>
      <c r="AS1054">
        <v>9.5032667846317198E-2</v>
      </c>
      <c r="AT1054">
        <v>8.1999909085425302E-2</v>
      </c>
      <c r="AU1054">
        <v>0.45456120075323297</v>
      </c>
      <c r="AV1054">
        <v>1000</v>
      </c>
      <c r="AW1054">
        <v>8.0000000000000106E-3</v>
      </c>
      <c r="AX1054">
        <v>-2.18660789677706E-2</v>
      </c>
      <c r="AY1054">
        <v>3.2765176724181597E-2</v>
      </c>
      <c r="AZ1054">
        <v>-8.4443613523035296E-2</v>
      </c>
      <c r="BA1054">
        <v>4.3271017944789499E-2</v>
      </c>
      <c r="BB1054">
        <v>999.99999999999898</v>
      </c>
      <c r="BC1054">
        <v>0.52800000000000002</v>
      </c>
    </row>
    <row r="1055" spans="1:55" x14ac:dyDescent="0.25">
      <c r="A1055">
        <v>22</v>
      </c>
      <c r="B1055" t="s">
        <v>435</v>
      </c>
      <c r="C1055">
        <v>2015</v>
      </c>
      <c r="D1055" t="s">
        <v>436</v>
      </c>
      <c r="E1055" s="3" t="s">
        <v>434</v>
      </c>
      <c r="F1055" s="3" t="s">
        <v>433</v>
      </c>
      <c r="G1055" s="1" t="s">
        <v>162</v>
      </c>
      <c r="H1055" t="s">
        <v>24</v>
      </c>
      <c r="I1055" t="s">
        <v>26</v>
      </c>
      <c r="J1055" t="s">
        <v>32</v>
      </c>
      <c r="K1055" t="s">
        <v>432</v>
      </c>
      <c r="L1055" t="s">
        <v>29</v>
      </c>
      <c r="M1055" t="s">
        <v>460</v>
      </c>
      <c r="N1055" t="s">
        <v>161</v>
      </c>
      <c r="P1055" t="s">
        <v>151</v>
      </c>
      <c r="Q1055" t="s">
        <v>74</v>
      </c>
      <c r="R1055" t="s">
        <v>445</v>
      </c>
      <c r="S1055" t="s">
        <v>548</v>
      </c>
      <c r="T1055" t="s">
        <v>116</v>
      </c>
      <c r="U1055" t="s">
        <v>448</v>
      </c>
      <c r="V1055" t="s">
        <v>11</v>
      </c>
      <c r="AA1055" t="s">
        <v>440</v>
      </c>
      <c r="AB1055">
        <v>0</v>
      </c>
      <c r="AC1055" t="s">
        <v>136</v>
      </c>
      <c r="AD1055" t="s">
        <v>345</v>
      </c>
      <c r="AE1055" t="s">
        <v>345</v>
      </c>
      <c r="AF1055" t="str">
        <f t="shared" si="209"/>
        <v>disruptive</v>
      </c>
      <c r="AG1055" t="str">
        <f t="shared" si="205"/>
        <v>NA</v>
      </c>
      <c r="AH1055">
        <f t="shared" si="202"/>
        <v>0.17299736867716661</v>
      </c>
      <c r="AI1055">
        <f t="shared" si="207"/>
        <v>7.8385859289931401E-2</v>
      </c>
      <c r="AJ1055">
        <f t="shared" si="203"/>
        <v>0</v>
      </c>
      <c r="AK1055">
        <f t="shared" si="204"/>
        <v>1</v>
      </c>
      <c r="AL1055">
        <f t="shared" si="206"/>
        <v>1</v>
      </c>
      <c r="AM1055">
        <f t="shared" si="208"/>
        <v>9.000000000000008E-3</v>
      </c>
      <c r="AN1055">
        <v>-0.52101226608159301</v>
      </c>
      <c r="AO1055">
        <v>2.4894557821208698</v>
      </c>
      <c r="AP1055">
        <v>0.99099999999999999</v>
      </c>
      <c r="AQ1055">
        <v>465</v>
      </c>
      <c r="AR1055">
        <v>8.7986064367544803E-2</v>
      </c>
      <c r="AS1055">
        <v>7.3457338539834202E-2</v>
      </c>
      <c r="AT1055">
        <v>-6.1389036578475498E-2</v>
      </c>
      <c r="AU1055">
        <v>0.22579463623696899</v>
      </c>
      <c r="AV1055">
        <v>1000</v>
      </c>
      <c r="AW1055">
        <v>0.24</v>
      </c>
      <c r="AX1055">
        <v>8.6498684338583307E-2</v>
      </c>
      <c r="AY1055">
        <v>3.91929296449657E-2</v>
      </c>
      <c r="AZ1055">
        <v>9.9437479584594292E-3</v>
      </c>
      <c r="BA1055">
        <v>0.16102338178870901</v>
      </c>
      <c r="BB1055">
        <v>1000</v>
      </c>
      <c r="BC1055">
        <v>3.7999999999999999E-2</v>
      </c>
    </row>
    <row r="1056" spans="1:55" x14ac:dyDescent="0.25">
      <c r="A1056">
        <v>22</v>
      </c>
      <c r="B1056" t="s">
        <v>435</v>
      </c>
      <c r="C1056">
        <v>2015</v>
      </c>
      <c r="D1056" t="s">
        <v>436</v>
      </c>
      <c r="E1056" s="3" t="s">
        <v>434</v>
      </c>
      <c r="F1056" s="3" t="s">
        <v>433</v>
      </c>
      <c r="G1056" s="1" t="s">
        <v>162</v>
      </c>
      <c r="H1056" t="s">
        <v>24</v>
      </c>
      <c r="I1056" t="s">
        <v>26</v>
      </c>
      <c r="J1056" t="s">
        <v>32</v>
      </c>
      <c r="K1056" t="s">
        <v>432</v>
      </c>
      <c r="L1056" t="s">
        <v>29</v>
      </c>
      <c r="M1056" t="s">
        <v>460</v>
      </c>
      <c r="N1056" t="s">
        <v>161</v>
      </c>
      <c r="P1056" t="s">
        <v>151</v>
      </c>
      <c r="Q1056" t="s">
        <v>74</v>
      </c>
      <c r="R1056" t="s">
        <v>445</v>
      </c>
      <c r="S1056" t="s">
        <v>548</v>
      </c>
      <c r="T1056" t="s">
        <v>366</v>
      </c>
      <c r="U1056" t="s">
        <v>449</v>
      </c>
      <c r="V1056" t="s">
        <v>11</v>
      </c>
      <c r="AA1056" t="s">
        <v>441</v>
      </c>
      <c r="AB1056">
        <v>0</v>
      </c>
      <c r="AC1056" t="s">
        <v>136</v>
      </c>
      <c r="AD1056" t="s">
        <v>345</v>
      </c>
      <c r="AE1056" t="s">
        <v>345</v>
      </c>
      <c r="AF1056" t="str">
        <f t="shared" si="209"/>
        <v>NA</v>
      </c>
      <c r="AG1056" t="str">
        <f t="shared" si="205"/>
        <v>NA</v>
      </c>
      <c r="AH1056" t="str">
        <f t="shared" si="202"/>
        <v>NA</v>
      </c>
      <c r="AI1056" t="str">
        <f t="shared" si="207"/>
        <v>NA</v>
      </c>
      <c r="AJ1056">
        <f t="shared" si="203"/>
        <v>0</v>
      </c>
      <c r="AK1056">
        <f t="shared" si="204"/>
        <v>0</v>
      </c>
      <c r="AL1056">
        <f t="shared" si="206"/>
        <v>0</v>
      </c>
      <c r="AM1056">
        <f t="shared" si="208"/>
        <v>9.5999999999999974E-2</v>
      </c>
      <c r="AN1056">
        <v>0.33121042641971798</v>
      </c>
      <c r="AO1056">
        <v>36.8580962439285</v>
      </c>
      <c r="AP1056">
        <v>0.90400000000000003</v>
      </c>
      <c r="AQ1056">
        <v>465</v>
      </c>
      <c r="AR1056">
        <v>-2.0012968046460099E-2</v>
      </c>
      <c r="AS1056">
        <v>5.87981010025629E-2</v>
      </c>
      <c r="AT1056">
        <v>-0.127024283545325</v>
      </c>
      <c r="AU1056">
        <v>0.103621349320747</v>
      </c>
      <c r="AV1056">
        <v>920.64022619088803</v>
      </c>
      <c r="AW1056">
        <v>0.73599999999999999</v>
      </c>
      <c r="AX1056">
        <v>3.220082582969E-2</v>
      </c>
      <c r="AY1056">
        <v>3.4287287716317998E-2</v>
      </c>
      <c r="AZ1056">
        <v>-3.8984570521279197E-2</v>
      </c>
      <c r="BA1056">
        <v>0.100132635034242</v>
      </c>
      <c r="BB1056">
        <v>999.99999999999898</v>
      </c>
      <c r="BC1056">
        <v>0.30399999999999999</v>
      </c>
    </row>
    <row r="1057" spans="1:55" x14ac:dyDescent="0.25">
      <c r="A1057">
        <v>22</v>
      </c>
      <c r="B1057" t="s">
        <v>435</v>
      </c>
      <c r="C1057">
        <v>2015</v>
      </c>
      <c r="D1057" t="s">
        <v>436</v>
      </c>
      <c r="E1057" s="3" t="s">
        <v>434</v>
      </c>
      <c r="F1057" s="3" t="s">
        <v>433</v>
      </c>
      <c r="G1057" s="1" t="s">
        <v>162</v>
      </c>
      <c r="H1057" t="s">
        <v>24</v>
      </c>
      <c r="I1057" t="s">
        <v>26</v>
      </c>
      <c r="J1057" t="s">
        <v>32</v>
      </c>
      <c r="K1057" t="s">
        <v>432</v>
      </c>
      <c r="L1057" t="s">
        <v>29</v>
      </c>
      <c r="M1057" t="s">
        <v>460</v>
      </c>
      <c r="N1057" t="s">
        <v>161</v>
      </c>
      <c r="P1057" t="s">
        <v>152</v>
      </c>
      <c r="Q1057" t="s">
        <v>438</v>
      </c>
      <c r="R1057" t="s">
        <v>451</v>
      </c>
      <c r="S1057" t="s">
        <v>549</v>
      </c>
      <c r="T1057" t="s">
        <v>39</v>
      </c>
      <c r="U1057" t="s">
        <v>450</v>
      </c>
      <c r="V1057" t="s">
        <v>11</v>
      </c>
      <c r="AA1057" t="s">
        <v>584</v>
      </c>
      <c r="AB1057" t="s">
        <v>345</v>
      </c>
      <c r="AC1057" t="s">
        <v>136</v>
      </c>
      <c r="AD1057" t="s">
        <v>345</v>
      </c>
      <c r="AE1057" t="s">
        <v>343</v>
      </c>
      <c r="AF1057" t="str">
        <f t="shared" si="209"/>
        <v>negative directional</v>
      </c>
      <c r="AG1057" t="str">
        <f t="shared" si="205"/>
        <v>negative directional</v>
      </c>
      <c r="AH1057">
        <f t="shared" si="202"/>
        <v>-0.17037961040088501</v>
      </c>
      <c r="AI1057">
        <f t="shared" si="207"/>
        <v>3.6569566100354202E-2</v>
      </c>
      <c r="AJ1057">
        <f t="shared" si="203"/>
        <v>1</v>
      </c>
      <c r="AK1057">
        <f t="shared" si="204"/>
        <v>0</v>
      </c>
      <c r="AL1057">
        <f t="shared" si="206"/>
        <v>0</v>
      </c>
      <c r="AM1057">
        <f t="shared" si="208"/>
        <v>0.82699999999999996</v>
      </c>
      <c r="AN1057">
        <v>-1.72601764046224</v>
      </c>
      <c r="AO1057">
        <v>231.30736572800899</v>
      </c>
      <c r="AP1057">
        <v>0.17299999999999999</v>
      </c>
      <c r="AQ1057">
        <v>700</v>
      </c>
      <c r="AR1057">
        <v>-0.17037961040088501</v>
      </c>
      <c r="AS1057">
        <v>3.6569566100354202E-2</v>
      </c>
      <c r="AT1057">
        <v>-0.240456220060878</v>
      </c>
      <c r="AU1057">
        <v>-9.75765913899522E-2</v>
      </c>
      <c r="AV1057">
        <v>942.00113296524603</v>
      </c>
      <c r="AW1057">
        <v>1E-3</v>
      </c>
      <c r="AX1057">
        <v>-9.7206814541197801E-4</v>
      </c>
      <c r="AY1057">
        <v>2.1068036984942799E-2</v>
      </c>
      <c r="AZ1057">
        <v>-4.6080911823082701E-2</v>
      </c>
      <c r="BA1057">
        <v>3.5192616225685897E-2</v>
      </c>
      <c r="BB1057">
        <v>1000</v>
      </c>
      <c r="BC1057">
        <v>0.92600000000000005</v>
      </c>
    </row>
    <row r="1058" spans="1:55" x14ac:dyDescent="0.25">
      <c r="A1058">
        <v>22</v>
      </c>
      <c r="B1058" t="s">
        <v>435</v>
      </c>
      <c r="C1058">
        <v>2015</v>
      </c>
      <c r="D1058" t="s">
        <v>436</v>
      </c>
      <c r="E1058" s="3" t="s">
        <v>434</v>
      </c>
      <c r="F1058" s="3" t="s">
        <v>433</v>
      </c>
      <c r="G1058" s="1" t="s">
        <v>162</v>
      </c>
      <c r="H1058" t="s">
        <v>24</v>
      </c>
      <c r="I1058" t="s">
        <v>26</v>
      </c>
      <c r="J1058" t="s">
        <v>32</v>
      </c>
      <c r="K1058" t="s">
        <v>432</v>
      </c>
      <c r="L1058" t="s">
        <v>29</v>
      </c>
      <c r="M1058" t="s">
        <v>460</v>
      </c>
      <c r="N1058" t="s">
        <v>161</v>
      </c>
      <c r="P1058" t="s">
        <v>152</v>
      </c>
      <c r="Q1058" t="s">
        <v>438</v>
      </c>
      <c r="R1058" t="s">
        <v>451</v>
      </c>
      <c r="S1058" t="s">
        <v>549</v>
      </c>
      <c r="T1058" t="s">
        <v>437</v>
      </c>
      <c r="U1058" t="s">
        <v>446</v>
      </c>
      <c r="V1058" t="s">
        <v>11</v>
      </c>
      <c r="AA1058" t="s">
        <v>585</v>
      </c>
      <c r="AB1058" t="s">
        <v>345</v>
      </c>
      <c r="AC1058" t="s">
        <v>136</v>
      </c>
      <c r="AD1058" t="s">
        <v>345</v>
      </c>
      <c r="AF1058" t="str">
        <f t="shared" si="209"/>
        <v>NA</v>
      </c>
      <c r="AG1058" t="str">
        <f t="shared" si="205"/>
        <v>NA</v>
      </c>
      <c r="AH1058" t="str">
        <f t="shared" si="202"/>
        <v>NA</v>
      </c>
      <c r="AI1058" t="str">
        <f t="shared" si="207"/>
        <v>NA</v>
      </c>
      <c r="AJ1058">
        <f t="shared" si="203"/>
        <v>0</v>
      </c>
      <c r="AK1058">
        <f t="shared" si="204"/>
        <v>0</v>
      </c>
      <c r="AL1058">
        <f t="shared" si="206"/>
        <v>0</v>
      </c>
      <c r="AM1058">
        <f t="shared" si="208"/>
        <v>0.30300000000000005</v>
      </c>
      <c r="AN1058">
        <v>0.94880778334831894</v>
      </c>
      <c r="AO1058">
        <v>34.846531913553001</v>
      </c>
      <c r="AP1058">
        <v>0.69699999999999995</v>
      </c>
      <c r="AQ1058">
        <v>700</v>
      </c>
      <c r="AR1058">
        <v>5.8523226424402899E-2</v>
      </c>
      <c r="AS1058">
        <v>4.8905707071722898E-2</v>
      </c>
      <c r="AT1058">
        <v>-2.4103623203700401E-2</v>
      </c>
      <c r="AU1058">
        <v>0.165692591966945</v>
      </c>
      <c r="AV1058">
        <v>1119.28811962758</v>
      </c>
      <c r="AW1058">
        <v>0.25</v>
      </c>
      <c r="AX1058">
        <v>-1.35570516163507E-2</v>
      </c>
      <c r="AY1058">
        <v>2.19051840798106E-2</v>
      </c>
      <c r="AZ1058">
        <v>-5.6791220587911098E-2</v>
      </c>
      <c r="BA1058">
        <v>2.89596464135684E-2</v>
      </c>
      <c r="BB1058">
        <v>1000</v>
      </c>
      <c r="BC1058">
        <v>0.53800000000000003</v>
      </c>
    </row>
    <row r="1059" spans="1:55" x14ac:dyDescent="0.25">
      <c r="A1059">
        <v>22</v>
      </c>
      <c r="B1059" t="s">
        <v>435</v>
      </c>
      <c r="C1059">
        <v>2015</v>
      </c>
      <c r="D1059" t="s">
        <v>436</v>
      </c>
      <c r="E1059" s="3" t="s">
        <v>434</v>
      </c>
      <c r="F1059" s="3" t="s">
        <v>433</v>
      </c>
      <c r="G1059" s="1" t="s">
        <v>162</v>
      </c>
      <c r="H1059" t="s">
        <v>24</v>
      </c>
      <c r="I1059" t="s">
        <v>26</v>
      </c>
      <c r="J1059" t="s">
        <v>32</v>
      </c>
      <c r="K1059" t="s">
        <v>432</v>
      </c>
      <c r="L1059" t="s">
        <v>29</v>
      </c>
      <c r="M1059" t="s">
        <v>460</v>
      </c>
      <c r="N1059" t="s">
        <v>161</v>
      </c>
      <c r="P1059" t="s">
        <v>152</v>
      </c>
      <c r="Q1059" t="s">
        <v>438</v>
      </c>
      <c r="R1059" t="s">
        <v>451</v>
      </c>
      <c r="S1059" t="s">
        <v>549</v>
      </c>
      <c r="T1059" t="s">
        <v>399</v>
      </c>
      <c r="U1059" t="s">
        <v>447</v>
      </c>
      <c r="V1059" t="s">
        <v>11</v>
      </c>
      <c r="AA1059" t="s">
        <v>585</v>
      </c>
      <c r="AB1059" t="s">
        <v>345</v>
      </c>
      <c r="AC1059" t="s">
        <v>136</v>
      </c>
      <c r="AD1059" t="s">
        <v>345</v>
      </c>
      <c r="AF1059" t="str">
        <f t="shared" si="209"/>
        <v>NA</v>
      </c>
      <c r="AG1059" t="str">
        <f t="shared" si="205"/>
        <v>NA</v>
      </c>
      <c r="AH1059" t="str">
        <f t="shared" si="202"/>
        <v>NA</v>
      </c>
      <c r="AI1059" t="str">
        <f t="shared" si="207"/>
        <v>NA</v>
      </c>
      <c r="AJ1059">
        <f t="shared" si="203"/>
        <v>0</v>
      </c>
      <c r="AK1059">
        <f t="shared" si="204"/>
        <v>0</v>
      </c>
      <c r="AL1059">
        <f t="shared" si="206"/>
        <v>0</v>
      </c>
      <c r="AM1059">
        <f t="shared" si="208"/>
        <v>0.44999999999999996</v>
      </c>
      <c r="AN1059">
        <v>-0.44590489394703597</v>
      </c>
      <c r="AO1059">
        <v>355.64545481686099</v>
      </c>
      <c r="AP1059">
        <v>0.55000000000000004</v>
      </c>
      <c r="AQ1059">
        <v>700</v>
      </c>
      <c r="AR1059">
        <v>7.2656820132835295E-2</v>
      </c>
      <c r="AS1059">
        <v>4.8444034301901799E-2</v>
      </c>
      <c r="AT1059">
        <v>-2.3313116355893702E-2</v>
      </c>
      <c r="AU1059">
        <v>0.162255841321894</v>
      </c>
      <c r="AV1059">
        <v>1000</v>
      </c>
      <c r="AW1059">
        <v>0.14199999999999999</v>
      </c>
      <c r="AX1059">
        <v>5.32126179971664E-3</v>
      </c>
      <c r="AY1059">
        <v>1.9676365288388901E-2</v>
      </c>
      <c r="AZ1059">
        <v>-3.2618328121316202E-2</v>
      </c>
      <c r="BA1059">
        <v>4.2690418747952201E-2</v>
      </c>
      <c r="BB1059">
        <v>1000</v>
      </c>
      <c r="BC1059">
        <v>0.79</v>
      </c>
    </row>
    <row r="1060" spans="1:55" x14ac:dyDescent="0.25">
      <c r="A1060">
        <v>22</v>
      </c>
      <c r="B1060" t="s">
        <v>435</v>
      </c>
      <c r="C1060">
        <v>2015</v>
      </c>
      <c r="D1060" t="s">
        <v>436</v>
      </c>
      <c r="E1060" s="3" t="s">
        <v>434</v>
      </c>
      <c r="F1060" s="3" t="s">
        <v>433</v>
      </c>
      <c r="G1060" s="1" t="s">
        <v>162</v>
      </c>
      <c r="H1060" t="s">
        <v>24</v>
      </c>
      <c r="I1060" t="s">
        <v>26</v>
      </c>
      <c r="J1060" t="s">
        <v>32</v>
      </c>
      <c r="K1060" t="s">
        <v>432</v>
      </c>
      <c r="L1060" t="s">
        <v>29</v>
      </c>
      <c r="M1060" t="s">
        <v>460</v>
      </c>
      <c r="N1060" t="s">
        <v>161</v>
      </c>
      <c r="P1060" t="s">
        <v>152</v>
      </c>
      <c r="Q1060" t="s">
        <v>438</v>
      </c>
      <c r="R1060" t="s">
        <v>451</v>
      </c>
      <c r="S1060" t="s">
        <v>549</v>
      </c>
      <c r="T1060" t="s">
        <v>116</v>
      </c>
      <c r="U1060" t="s">
        <v>448</v>
      </c>
      <c r="V1060" t="s">
        <v>11</v>
      </c>
      <c r="AA1060" t="s">
        <v>586</v>
      </c>
      <c r="AB1060" t="s">
        <v>345</v>
      </c>
      <c r="AC1060" t="s">
        <v>136</v>
      </c>
      <c r="AD1060" t="s">
        <v>345</v>
      </c>
      <c r="AE1060" t="s">
        <v>345</v>
      </c>
      <c r="AF1060" t="str">
        <f t="shared" si="209"/>
        <v>positive directional</v>
      </c>
      <c r="AG1060" t="str">
        <f t="shared" si="205"/>
        <v>positive directional</v>
      </c>
      <c r="AH1060">
        <f t="shared" si="202"/>
        <v>0.26566999332575297</v>
      </c>
      <c r="AI1060">
        <f t="shared" si="207"/>
        <v>4.1106104677347897E-2</v>
      </c>
      <c r="AJ1060">
        <f t="shared" si="203"/>
        <v>1</v>
      </c>
      <c r="AK1060">
        <f t="shared" si="204"/>
        <v>1</v>
      </c>
      <c r="AL1060">
        <f t="shared" si="206"/>
        <v>0</v>
      </c>
      <c r="AM1060">
        <f t="shared" si="208"/>
        <v>0.19599999999999995</v>
      </c>
      <c r="AN1060">
        <v>-2.0408490729502802</v>
      </c>
      <c r="AO1060">
        <v>2.57807115009662</v>
      </c>
      <c r="AP1060">
        <v>0.80400000000000005</v>
      </c>
      <c r="AQ1060">
        <v>700</v>
      </c>
      <c r="AR1060">
        <v>0.26566999332575297</v>
      </c>
      <c r="AS1060">
        <v>4.1106104677347897E-2</v>
      </c>
      <c r="AT1060">
        <v>0.187880916957511</v>
      </c>
      <c r="AU1060">
        <v>0.35129219840746401</v>
      </c>
      <c r="AV1060">
        <v>1000</v>
      </c>
      <c r="AW1060">
        <v>1E-3</v>
      </c>
      <c r="AX1060">
        <v>6.5236161727943595E-2</v>
      </c>
      <c r="AY1060">
        <v>2.68545363804353E-2</v>
      </c>
      <c r="AZ1060">
        <v>1.55668396037072E-2</v>
      </c>
      <c r="BA1060">
        <v>0.11604304696084</v>
      </c>
      <c r="BB1060">
        <v>999.99999999999898</v>
      </c>
      <c r="BC1060">
        <v>1.4E-2</v>
      </c>
    </row>
    <row r="1061" spans="1:55" x14ac:dyDescent="0.25">
      <c r="A1061">
        <v>22</v>
      </c>
      <c r="B1061" t="s">
        <v>435</v>
      </c>
      <c r="C1061">
        <v>2015</v>
      </c>
      <c r="D1061" t="s">
        <v>436</v>
      </c>
      <c r="E1061" s="3" t="s">
        <v>434</v>
      </c>
      <c r="F1061" s="3" t="s">
        <v>433</v>
      </c>
      <c r="G1061" s="1" t="s">
        <v>162</v>
      </c>
      <c r="H1061" t="s">
        <v>24</v>
      </c>
      <c r="I1061" t="s">
        <v>26</v>
      </c>
      <c r="J1061" t="s">
        <v>32</v>
      </c>
      <c r="K1061" t="s">
        <v>432</v>
      </c>
      <c r="L1061" t="s">
        <v>29</v>
      </c>
      <c r="M1061" t="s">
        <v>460</v>
      </c>
      <c r="N1061" t="s">
        <v>161</v>
      </c>
      <c r="P1061" t="s">
        <v>152</v>
      </c>
      <c r="Q1061" t="s">
        <v>438</v>
      </c>
      <c r="R1061" t="s">
        <v>451</v>
      </c>
      <c r="S1061" t="s">
        <v>549</v>
      </c>
      <c r="T1061" t="s">
        <v>366</v>
      </c>
      <c r="U1061" t="s">
        <v>449</v>
      </c>
      <c r="V1061" t="s">
        <v>11</v>
      </c>
      <c r="AA1061" t="s">
        <v>587</v>
      </c>
      <c r="AB1061" t="s">
        <v>345</v>
      </c>
      <c r="AC1061" t="s">
        <v>136</v>
      </c>
      <c r="AD1061" t="s">
        <v>345</v>
      </c>
      <c r="AE1061" t="s">
        <v>345</v>
      </c>
      <c r="AF1061" t="str">
        <f t="shared" si="209"/>
        <v>positive directional</v>
      </c>
      <c r="AG1061" t="str">
        <f t="shared" si="205"/>
        <v>positive directional</v>
      </c>
      <c r="AH1061">
        <f t="shared" si="202"/>
        <v>0.135285825023891</v>
      </c>
      <c r="AI1061">
        <f t="shared" si="207"/>
        <v>3.4104731528763498E-2</v>
      </c>
      <c r="AJ1061">
        <f t="shared" si="203"/>
        <v>1</v>
      </c>
      <c r="AK1061">
        <f t="shared" si="204"/>
        <v>0</v>
      </c>
      <c r="AL1061">
        <f t="shared" si="206"/>
        <v>0</v>
      </c>
      <c r="AM1061">
        <f t="shared" si="208"/>
        <v>0.68300000000000005</v>
      </c>
      <c r="AN1061">
        <v>2.3123229689399798</v>
      </c>
      <c r="AO1061">
        <v>79.835288463562605</v>
      </c>
      <c r="AP1061">
        <v>0.317</v>
      </c>
      <c r="AQ1061">
        <v>700</v>
      </c>
      <c r="AR1061">
        <v>0.135285825023891</v>
      </c>
      <c r="AS1061">
        <v>3.4104731528763498E-2</v>
      </c>
      <c r="AT1061">
        <v>6.2151653706678203E-2</v>
      </c>
      <c r="AU1061">
        <v>0.197257871099282</v>
      </c>
      <c r="AV1061">
        <v>1119.25180125371</v>
      </c>
      <c r="AW1061">
        <v>1E-3</v>
      </c>
      <c r="AX1061">
        <v>-5.99805961029941E-3</v>
      </c>
      <c r="AY1061">
        <v>2.0505546984514601E-2</v>
      </c>
      <c r="AZ1061">
        <v>-4.38865587420878E-2</v>
      </c>
      <c r="BA1061">
        <v>3.2833857985679102E-2</v>
      </c>
      <c r="BB1061">
        <v>999.99999999999704</v>
      </c>
      <c r="BC1061">
        <v>0.77400000000000002</v>
      </c>
    </row>
    <row r="1062" spans="1:55" x14ac:dyDescent="0.25">
      <c r="A1062">
        <v>22</v>
      </c>
      <c r="B1062" t="s">
        <v>435</v>
      </c>
      <c r="C1062">
        <v>2015</v>
      </c>
      <c r="D1062" t="s">
        <v>436</v>
      </c>
      <c r="E1062" s="3" t="s">
        <v>434</v>
      </c>
      <c r="F1062" s="3" t="s">
        <v>433</v>
      </c>
      <c r="G1062" s="1" t="s">
        <v>162</v>
      </c>
      <c r="H1062" t="s">
        <v>24</v>
      </c>
      <c r="I1062" t="s">
        <v>26</v>
      </c>
      <c r="J1062" t="s">
        <v>32</v>
      </c>
      <c r="K1062" t="s">
        <v>432</v>
      </c>
      <c r="L1062" t="s">
        <v>29</v>
      </c>
      <c r="M1062" t="s">
        <v>460</v>
      </c>
      <c r="N1062" t="s">
        <v>161</v>
      </c>
      <c r="P1062" t="s">
        <v>152</v>
      </c>
      <c r="Q1062" t="s">
        <v>443</v>
      </c>
      <c r="R1062" t="s">
        <v>452</v>
      </c>
      <c r="S1062" t="s">
        <v>549</v>
      </c>
      <c r="T1062" t="s">
        <v>39</v>
      </c>
      <c r="U1062" t="s">
        <v>450</v>
      </c>
      <c r="V1062" t="s">
        <v>11</v>
      </c>
      <c r="AA1062" t="s">
        <v>584</v>
      </c>
      <c r="AB1062" t="s">
        <v>345</v>
      </c>
      <c r="AC1062" t="s">
        <v>136</v>
      </c>
      <c r="AD1062" t="s">
        <v>345</v>
      </c>
      <c r="AE1062" t="s">
        <v>345</v>
      </c>
      <c r="AF1062" t="str">
        <f t="shared" si="209"/>
        <v>positive directional</v>
      </c>
      <c r="AG1062" t="str">
        <f t="shared" si="205"/>
        <v>positive directional</v>
      </c>
      <c r="AH1062">
        <f t="shared" si="202"/>
        <v>0.40437431587601302</v>
      </c>
      <c r="AI1062">
        <f t="shared" si="207"/>
        <v>8.9288003232670707E-2</v>
      </c>
      <c r="AJ1062">
        <f t="shared" si="203"/>
        <v>1</v>
      </c>
      <c r="AK1062">
        <f t="shared" si="204"/>
        <v>0</v>
      </c>
      <c r="AL1062">
        <f t="shared" si="206"/>
        <v>0</v>
      </c>
      <c r="AM1062">
        <f t="shared" si="208"/>
        <v>0.73899999999999999</v>
      </c>
      <c r="AN1062">
        <v>2.9717617720212002</v>
      </c>
      <c r="AO1062">
        <v>272.81562741862302</v>
      </c>
      <c r="AP1062">
        <v>0.26100000000000001</v>
      </c>
      <c r="AQ1062">
        <v>651</v>
      </c>
      <c r="AR1062">
        <v>0.40437431587601302</v>
      </c>
      <c r="AS1062">
        <v>8.9288003232670707E-2</v>
      </c>
      <c r="AT1062">
        <v>0.23196695384103799</v>
      </c>
      <c r="AU1062">
        <v>0.58383786672493398</v>
      </c>
      <c r="AV1062">
        <v>1205.9991770306699</v>
      </c>
      <c r="AW1062">
        <v>1E-3</v>
      </c>
      <c r="AX1062">
        <v>-2.56781088643354E-2</v>
      </c>
      <c r="AY1062">
        <v>5.0997454783516999E-2</v>
      </c>
      <c r="AZ1062">
        <v>-0.12002193043735999</v>
      </c>
      <c r="BA1062">
        <v>7.9693310864968198E-2</v>
      </c>
      <c r="BB1062">
        <v>999.99999999999898</v>
      </c>
      <c r="BC1062">
        <v>0.60199999999999998</v>
      </c>
    </row>
    <row r="1063" spans="1:55" x14ac:dyDescent="0.25">
      <c r="A1063">
        <v>22</v>
      </c>
      <c r="B1063" t="s">
        <v>435</v>
      </c>
      <c r="C1063">
        <v>2015</v>
      </c>
      <c r="D1063" t="s">
        <v>436</v>
      </c>
      <c r="E1063" s="3" t="s">
        <v>434</v>
      </c>
      <c r="F1063" s="3" t="s">
        <v>433</v>
      </c>
      <c r="G1063" s="1" t="s">
        <v>162</v>
      </c>
      <c r="H1063" t="s">
        <v>24</v>
      </c>
      <c r="I1063" t="s">
        <v>26</v>
      </c>
      <c r="J1063" t="s">
        <v>32</v>
      </c>
      <c r="K1063" t="s">
        <v>432</v>
      </c>
      <c r="L1063" t="s">
        <v>29</v>
      </c>
      <c r="M1063" t="s">
        <v>460</v>
      </c>
      <c r="N1063" t="s">
        <v>161</v>
      </c>
      <c r="P1063" t="s">
        <v>152</v>
      </c>
      <c r="Q1063" t="s">
        <v>443</v>
      </c>
      <c r="R1063" t="s">
        <v>452</v>
      </c>
      <c r="S1063" t="s">
        <v>549</v>
      </c>
      <c r="T1063" t="s">
        <v>437</v>
      </c>
      <c r="U1063" t="s">
        <v>446</v>
      </c>
      <c r="V1063" t="s">
        <v>11</v>
      </c>
      <c r="AA1063" t="s">
        <v>585</v>
      </c>
      <c r="AB1063" t="s">
        <v>345</v>
      </c>
      <c r="AC1063" t="s">
        <v>136</v>
      </c>
      <c r="AD1063" t="s">
        <v>345</v>
      </c>
      <c r="AF1063" t="str">
        <f t="shared" si="209"/>
        <v>NA</v>
      </c>
      <c r="AG1063" t="str">
        <f t="shared" si="205"/>
        <v>NA</v>
      </c>
      <c r="AH1063" t="str">
        <f t="shared" si="202"/>
        <v>NA</v>
      </c>
      <c r="AI1063" t="str">
        <f t="shared" si="207"/>
        <v>NA</v>
      </c>
      <c r="AJ1063">
        <f t="shared" si="203"/>
        <v>0</v>
      </c>
      <c r="AK1063">
        <f t="shared" si="204"/>
        <v>0</v>
      </c>
      <c r="AL1063">
        <f t="shared" si="206"/>
        <v>0</v>
      </c>
      <c r="AM1063">
        <f t="shared" si="208"/>
        <v>0.18899999999999995</v>
      </c>
      <c r="AN1063">
        <v>-0.19194599600521101</v>
      </c>
      <c r="AO1063">
        <v>28.658498163819001</v>
      </c>
      <c r="AP1063">
        <v>0.81100000000000005</v>
      </c>
      <c r="AQ1063">
        <v>651</v>
      </c>
      <c r="AR1063">
        <v>-6.6472992805215195E-2</v>
      </c>
      <c r="AS1063">
        <v>0.121885943400502</v>
      </c>
      <c r="AT1063">
        <v>-0.29577951249666501</v>
      </c>
      <c r="AU1063">
        <v>0.167224550619721</v>
      </c>
      <c r="AV1063">
        <v>1000</v>
      </c>
      <c r="AW1063">
        <v>0.58599999999999997</v>
      </c>
      <c r="AX1063">
        <v>-5.0772582293310602E-2</v>
      </c>
      <c r="AY1063">
        <v>5.5012013630695598E-2</v>
      </c>
      <c r="AZ1063">
        <v>-0.165884670976084</v>
      </c>
      <c r="BA1063">
        <v>4.9146425933940897E-2</v>
      </c>
      <c r="BB1063">
        <v>1000</v>
      </c>
      <c r="BC1063">
        <v>0.34399999999999997</v>
      </c>
    </row>
    <row r="1064" spans="1:55" x14ac:dyDescent="0.25">
      <c r="A1064">
        <v>22</v>
      </c>
      <c r="B1064" t="s">
        <v>435</v>
      </c>
      <c r="C1064">
        <v>2015</v>
      </c>
      <c r="D1064" t="s">
        <v>436</v>
      </c>
      <c r="E1064" s="3" t="s">
        <v>434</v>
      </c>
      <c r="F1064" s="3" t="s">
        <v>433</v>
      </c>
      <c r="G1064" s="1" t="s">
        <v>162</v>
      </c>
      <c r="H1064" t="s">
        <v>24</v>
      </c>
      <c r="I1064" t="s">
        <v>26</v>
      </c>
      <c r="J1064" t="s">
        <v>32</v>
      </c>
      <c r="K1064" t="s">
        <v>432</v>
      </c>
      <c r="L1064" t="s">
        <v>29</v>
      </c>
      <c r="M1064" t="s">
        <v>460</v>
      </c>
      <c r="N1064" t="s">
        <v>161</v>
      </c>
      <c r="P1064" t="s">
        <v>152</v>
      </c>
      <c r="Q1064" t="s">
        <v>443</v>
      </c>
      <c r="R1064" t="s">
        <v>452</v>
      </c>
      <c r="S1064" t="s">
        <v>549</v>
      </c>
      <c r="T1064" t="s">
        <v>399</v>
      </c>
      <c r="U1064" t="s">
        <v>447</v>
      </c>
      <c r="V1064" t="s">
        <v>11</v>
      </c>
      <c r="AA1064" t="s">
        <v>585</v>
      </c>
      <c r="AB1064" t="s">
        <v>345</v>
      </c>
      <c r="AC1064" t="s">
        <v>136</v>
      </c>
      <c r="AD1064" t="s">
        <v>345</v>
      </c>
      <c r="AF1064" t="str">
        <f t="shared" si="209"/>
        <v>disruptive</v>
      </c>
      <c r="AG1064" t="str">
        <f t="shared" si="205"/>
        <v>positive directional</v>
      </c>
      <c r="AH1064">
        <f t="shared" si="202"/>
        <v>0.37253230410586002</v>
      </c>
      <c r="AI1064">
        <f t="shared" si="207"/>
        <v>9.6443063380905802E-2</v>
      </c>
      <c r="AJ1064">
        <f t="shared" si="203"/>
        <v>1</v>
      </c>
      <c r="AK1064">
        <f t="shared" si="204"/>
        <v>1</v>
      </c>
      <c r="AL1064">
        <f t="shared" si="206"/>
        <v>1</v>
      </c>
      <c r="AM1064">
        <f t="shared" si="208"/>
        <v>1.5000000000000013E-2</v>
      </c>
      <c r="AN1064">
        <v>-0.85223269086092701</v>
      </c>
      <c r="AO1064">
        <v>0.66666066959183901</v>
      </c>
      <c r="AP1064">
        <v>0.98499999999999999</v>
      </c>
      <c r="AQ1064">
        <v>651</v>
      </c>
      <c r="AR1064">
        <v>0.31271473962253599</v>
      </c>
      <c r="AS1064">
        <v>0.123574510064479</v>
      </c>
      <c r="AT1064">
        <v>7.4892955228278907E-2</v>
      </c>
      <c r="AU1064">
        <v>0.54908919558511105</v>
      </c>
      <c r="AV1064">
        <v>877.49279908082895</v>
      </c>
      <c r="AW1064">
        <v>1.6E-2</v>
      </c>
      <c r="AX1064">
        <v>0.18626615205293001</v>
      </c>
      <c r="AY1064">
        <v>4.8221531690452901E-2</v>
      </c>
      <c r="AZ1064">
        <v>9.7218238573986995E-2</v>
      </c>
      <c r="BA1064">
        <v>0.28215778563753702</v>
      </c>
      <c r="BB1064">
        <v>744.69859020885303</v>
      </c>
      <c r="BC1064">
        <v>1E-3</v>
      </c>
    </row>
    <row r="1065" spans="1:55" x14ac:dyDescent="0.25">
      <c r="A1065">
        <v>22</v>
      </c>
      <c r="B1065" t="s">
        <v>435</v>
      </c>
      <c r="C1065">
        <v>2015</v>
      </c>
      <c r="D1065" t="s">
        <v>436</v>
      </c>
      <c r="E1065" s="3" t="s">
        <v>434</v>
      </c>
      <c r="F1065" s="3" t="s">
        <v>433</v>
      </c>
      <c r="G1065" s="1" t="s">
        <v>162</v>
      </c>
      <c r="H1065" t="s">
        <v>24</v>
      </c>
      <c r="I1065" t="s">
        <v>26</v>
      </c>
      <c r="J1065" t="s">
        <v>32</v>
      </c>
      <c r="K1065" t="s">
        <v>432</v>
      </c>
      <c r="L1065" t="s">
        <v>29</v>
      </c>
      <c r="M1065" t="s">
        <v>460</v>
      </c>
      <c r="N1065" t="s">
        <v>161</v>
      </c>
      <c r="P1065" t="s">
        <v>152</v>
      </c>
      <c r="Q1065" t="s">
        <v>443</v>
      </c>
      <c r="R1065" t="s">
        <v>452</v>
      </c>
      <c r="S1065" t="s">
        <v>549</v>
      </c>
      <c r="T1065" t="s">
        <v>116</v>
      </c>
      <c r="U1065" t="s">
        <v>448</v>
      </c>
      <c r="V1065" t="s">
        <v>11</v>
      </c>
      <c r="AA1065" t="s">
        <v>586</v>
      </c>
      <c r="AB1065" t="s">
        <v>345</v>
      </c>
      <c r="AC1065" t="s">
        <v>136</v>
      </c>
      <c r="AD1065" t="s">
        <v>345</v>
      </c>
      <c r="AE1065" t="s">
        <v>345</v>
      </c>
      <c r="AF1065" t="str">
        <f t="shared" si="209"/>
        <v>disruptive</v>
      </c>
      <c r="AG1065" t="str">
        <f t="shared" si="205"/>
        <v>positive directional</v>
      </c>
      <c r="AH1065">
        <f t="shared" si="202"/>
        <v>0.92440577199207197</v>
      </c>
      <c r="AI1065">
        <f t="shared" si="207"/>
        <v>0.13233038311915499</v>
      </c>
      <c r="AJ1065">
        <f t="shared" si="203"/>
        <v>1</v>
      </c>
      <c r="AK1065">
        <f t="shared" si="204"/>
        <v>1</v>
      </c>
      <c r="AL1065">
        <f t="shared" si="206"/>
        <v>1</v>
      </c>
      <c r="AM1065">
        <f t="shared" si="208"/>
        <v>0</v>
      </c>
      <c r="AN1065">
        <v>-0.60363903753458703</v>
      </c>
      <c r="AO1065">
        <v>9.1307694559254499E-2</v>
      </c>
      <c r="AP1065">
        <v>1</v>
      </c>
      <c r="AQ1065">
        <v>651</v>
      </c>
      <c r="AR1065">
        <v>0.55606258506526196</v>
      </c>
      <c r="AS1065">
        <v>9.9763134461025596E-2</v>
      </c>
      <c r="AT1065">
        <v>0.36854288023460002</v>
      </c>
      <c r="AU1065">
        <v>0.76748769918049198</v>
      </c>
      <c r="AV1065">
        <v>999.99999999999898</v>
      </c>
      <c r="AW1065">
        <v>1E-3</v>
      </c>
      <c r="AX1065">
        <v>0.46220288599603598</v>
      </c>
      <c r="AY1065">
        <v>6.6165191559577494E-2</v>
      </c>
      <c r="AZ1065">
        <v>0.33757585946295898</v>
      </c>
      <c r="BA1065">
        <v>0.58339150629944903</v>
      </c>
      <c r="BB1065">
        <v>1000</v>
      </c>
      <c r="BC1065">
        <v>1E-3</v>
      </c>
    </row>
    <row r="1066" spans="1:55" x14ac:dyDescent="0.25">
      <c r="A1066">
        <v>22</v>
      </c>
      <c r="B1066" t="s">
        <v>435</v>
      </c>
      <c r="C1066">
        <v>2015</v>
      </c>
      <c r="D1066" t="s">
        <v>436</v>
      </c>
      <c r="E1066" s="3" t="s">
        <v>434</v>
      </c>
      <c r="F1066" s="3" t="s">
        <v>433</v>
      </c>
      <c r="G1066" s="1" t="s">
        <v>162</v>
      </c>
      <c r="H1066" t="s">
        <v>24</v>
      </c>
      <c r="I1066" t="s">
        <v>26</v>
      </c>
      <c r="J1066" t="s">
        <v>32</v>
      </c>
      <c r="K1066" t="s">
        <v>432</v>
      </c>
      <c r="L1066" t="s">
        <v>29</v>
      </c>
      <c r="M1066" t="s">
        <v>460</v>
      </c>
      <c r="N1066" t="s">
        <v>161</v>
      </c>
      <c r="P1066" t="s">
        <v>152</v>
      </c>
      <c r="Q1066" t="s">
        <v>443</v>
      </c>
      <c r="R1066" t="s">
        <v>452</v>
      </c>
      <c r="S1066" t="s">
        <v>549</v>
      </c>
      <c r="T1066" t="s">
        <v>366</v>
      </c>
      <c r="U1066" t="s">
        <v>449</v>
      </c>
      <c r="V1066" t="s">
        <v>11</v>
      </c>
      <c r="AA1066" t="s">
        <v>587</v>
      </c>
      <c r="AB1066" t="s">
        <v>345</v>
      </c>
      <c r="AC1066" t="s">
        <v>136</v>
      </c>
      <c r="AD1066" t="s">
        <v>345</v>
      </c>
      <c r="AE1066" t="s">
        <v>345</v>
      </c>
      <c r="AF1066" t="str">
        <f t="shared" si="209"/>
        <v>NA</v>
      </c>
      <c r="AG1066" t="str">
        <f t="shared" si="205"/>
        <v>NA</v>
      </c>
      <c r="AH1066" t="str">
        <f t="shared" si="202"/>
        <v>NA</v>
      </c>
      <c r="AI1066" t="str">
        <f t="shared" si="207"/>
        <v>NA</v>
      </c>
      <c r="AJ1066">
        <f t="shared" si="203"/>
        <v>0</v>
      </c>
      <c r="AK1066">
        <f t="shared" si="204"/>
        <v>0</v>
      </c>
      <c r="AL1066">
        <f t="shared" si="206"/>
        <v>1</v>
      </c>
      <c r="AM1066">
        <f t="shared" si="208"/>
        <v>2.4000000000000021E-2</v>
      </c>
      <c r="AN1066">
        <v>0.31243594293168803</v>
      </c>
      <c r="AO1066">
        <v>2.8553951036048399</v>
      </c>
      <c r="AP1066">
        <v>0.97599999999999998</v>
      </c>
      <c r="AQ1066">
        <v>651</v>
      </c>
      <c r="AR1066">
        <v>6.2568713786616006E-2</v>
      </c>
      <c r="AS1066">
        <v>8.1253851606452196E-2</v>
      </c>
      <c r="AT1066">
        <v>-0.106433994686085</v>
      </c>
      <c r="AU1066">
        <v>0.21169414934411199</v>
      </c>
      <c r="AV1066">
        <v>876.81986881684395</v>
      </c>
      <c r="AW1066">
        <v>0.432</v>
      </c>
      <c r="AX1066">
        <v>-9.6132826792347206E-2</v>
      </c>
      <c r="AY1066">
        <v>4.9012999568955301E-2</v>
      </c>
      <c r="AZ1066">
        <v>-0.19213037061854299</v>
      </c>
      <c r="BA1066">
        <v>-4.9025528351194199E-3</v>
      </c>
      <c r="BB1066">
        <v>1000</v>
      </c>
      <c r="BC1066">
        <v>5.3999999999999999E-2</v>
      </c>
    </row>
    <row r="1067" spans="1:55" x14ac:dyDescent="0.25">
      <c r="A1067">
        <v>22</v>
      </c>
      <c r="B1067" t="s">
        <v>435</v>
      </c>
      <c r="C1067">
        <v>2015</v>
      </c>
      <c r="D1067" t="s">
        <v>436</v>
      </c>
      <c r="E1067" s="3" t="s">
        <v>434</v>
      </c>
      <c r="F1067" s="3" t="s">
        <v>433</v>
      </c>
      <c r="G1067" s="1" t="s">
        <v>162</v>
      </c>
      <c r="H1067" t="s">
        <v>24</v>
      </c>
      <c r="I1067" t="s">
        <v>26</v>
      </c>
      <c r="J1067" t="s">
        <v>32</v>
      </c>
      <c r="K1067" t="s">
        <v>432</v>
      </c>
      <c r="L1067" t="s">
        <v>29</v>
      </c>
      <c r="M1067" t="s">
        <v>460</v>
      </c>
      <c r="N1067" t="s">
        <v>161</v>
      </c>
      <c r="P1067" t="s">
        <v>152</v>
      </c>
      <c r="Q1067" t="s">
        <v>444</v>
      </c>
      <c r="R1067" t="s">
        <v>453</v>
      </c>
      <c r="S1067" t="s">
        <v>549</v>
      </c>
      <c r="T1067" t="s">
        <v>39</v>
      </c>
      <c r="U1067" t="s">
        <v>450</v>
      </c>
      <c r="V1067" t="s">
        <v>11</v>
      </c>
      <c r="AA1067" t="s">
        <v>584</v>
      </c>
      <c r="AB1067" t="s">
        <v>345</v>
      </c>
      <c r="AC1067" t="s">
        <v>136</v>
      </c>
      <c r="AD1067" t="s">
        <v>345</v>
      </c>
      <c r="AE1067" t="s">
        <v>345</v>
      </c>
      <c r="AF1067" t="str">
        <f t="shared" si="209"/>
        <v>negative directional</v>
      </c>
      <c r="AG1067" t="str">
        <f t="shared" si="205"/>
        <v>negative directional</v>
      </c>
      <c r="AH1067">
        <f t="shared" si="202"/>
        <v>-0.39246239531604099</v>
      </c>
      <c r="AI1067">
        <f t="shared" si="207"/>
        <v>5.0043118668710702E-2</v>
      </c>
      <c r="AJ1067">
        <f t="shared" si="203"/>
        <v>1</v>
      </c>
      <c r="AK1067">
        <f t="shared" si="204"/>
        <v>0</v>
      </c>
      <c r="AL1067">
        <f t="shared" si="206"/>
        <v>0</v>
      </c>
      <c r="AM1067">
        <f t="shared" si="208"/>
        <v>0.97299999999999998</v>
      </c>
      <c r="AN1067">
        <v>4.2792898602955596</v>
      </c>
      <c r="AO1067">
        <v>167.04919919981299</v>
      </c>
      <c r="AP1067">
        <v>2.7E-2</v>
      </c>
      <c r="AQ1067">
        <v>700</v>
      </c>
      <c r="AR1067">
        <v>-0.39246239531604099</v>
      </c>
      <c r="AS1067">
        <v>5.0043118668710702E-2</v>
      </c>
      <c r="AT1067">
        <v>-0.50359507542452797</v>
      </c>
      <c r="AU1067">
        <v>-0.30541998368425999</v>
      </c>
      <c r="AV1067">
        <v>1000</v>
      </c>
      <c r="AW1067">
        <v>1E-3</v>
      </c>
      <c r="AX1067">
        <v>6.5870295315129702E-3</v>
      </c>
      <c r="AY1067">
        <v>2.9082911184875399E-2</v>
      </c>
      <c r="AZ1067">
        <v>-5.2670776647573803E-2</v>
      </c>
      <c r="BA1067">
        <v>6.0734396320185603E-2</v>
      </c>
      <c r="BB1067">
        <v>1000</v>
      </c>
      <c r="BC1067">
        <v>0.84399999999999997</v>
      </c>
    </row>
    <row r="1068" spans="1:55" x14ac:dyDescent="0.25">
      <c r="A1068">
        <v>22</v>
      </c>
      <c r="B1068" t="s">
        <v>435</v>
      </c>
      <c r="C1068">
        <v>2015</v>
      </c>
      <c r="D1068" t="s">
        <v>436</v>
      </c>
      <c r="E1068" s="3" t="s">
        <v>434</v>
      </c>
      <c r="F1068" s="3" t="s">
        <v>433</v>
      </c>
      <c r="G1068" s="1" t="s">
        <v>162</v>
      </c>
      <c r="H1068" t="s">
        <v>24</v>
      </c>
      <c r="I1068" t="s">
        <v>26</v>
      </c>
      <c r="J1068" t="s">
        <v>32</v>
      </c>
      <c r="K1068" t="s">
        <v>432</v>
      </c>
      <c r="L1068" t="s">
        <v>29</v>
      </c>
      <c r="M1068" t="s">
        <v>460</v>
      </c>
      <c r="N1068" t="s">
        <v>161</v>
      </c>
      <c r="P1068" t="s">
        <v>152</v>
      </c>
      <c r="Q1068" t="s">
        <v>444</v>
      </c>
      <c r="R1068" t="s">
        <v>453</v>
      </c>
      <c r="S1068" t="s">
        <v>549</v>
      </c>
      <c r="T1068" t="s">
        <v>437</v>
      </c>
      <c r="U1068" t="s">
        <v>446</v>
      </c>
      <c r="V1068" t="s">
        <v>11</v>
      </c>
      <c r="AA1068" t="s">
        <v>585</v>
      </c>
      <c r="AB1068" t="s">
        <v>345</v>
      </c>
      <c r="AC1068" t="s">
        <v>136</v>
      </c>
      <c r="AD1068" t="s">
        <v>345</v>
      </c>
      <c r="AF1068" t="str">
        <f t="shared" si="209"/>
        <v>positive directional</v>
      </c>
      <c r="AG1068" t="str">
        <f t="shared" si="205"/>
        <v>positive directional</v>
      </c>
      <c r="AH1068">
        <f t="shared" si="202"/>
        <v>0.19742477042753601</v>
      </c>
      <c r="AI1068">
        <f t="shared" si="207"/>
        <v>7.1530901861886001E-2</v>
      </c>
      <c r="AJ1068">
        <f t="shared" si="203"/>
        <v>1</v>
      </c>
      <c r="AK1068">
        <f t="shared" si="204"/>
        <v>0</v>
      </c>
      <c r="AL1068">
        <f t="shared" si="206"/>
        <v>0</v>
      </c>
      <c r="AM1068">
        <f t="shared" si="208"/>
        <v>0.61799999999999999</v>
      </c>
      <c r="AN1068">
        <v>2.3768030370159399</v>
      </c>
      <c r="AO1068">
        <v>48.776487146459502</v>
      </c>
      <c r="AP1068">
        <v>0.38200000000000001</v>
      </c>
      <c r="AQ1068">
        <v>700</v>
      </c>
      <c r="AR1068">
        <v>0.19742477042753601</v>
      </c>
      <c r="AS1068">
        <v>7.1530901861886001E-2</v>
      </c>
      <c r="AT1068">
        <v>5.4106014868011698E-2</v>
      </c>
      <c r="AU1068">
        <v>0.33305419128737401</v>
      </c>
      <c r="AV1068">
        <v>1000</v>
      </c>
      <c r="AW1068">
        <v>8.0000000000000106E-3</v>
      </c>
      <c r="AX1068">
        <v>-1.95419921946463E-2</v>
      </c>
      <c r="AY1068">
        <v>3.0013161940819901E-2</v>
      </c>
      <c r="AZ1068">
        <v>-7.6291427059913999E-2</v>
      </c>
      <c r="BA1068">
        <v>3.6420432763407E-2</v>
      </c>
      <c r="BB1068">
        <v>836.45022097788205</v>
      </c>
      <c r="BC1068">
        <v>0.54600000000000004</v>
      </c>
    </row>
    <row r="1069" spans="1:55" x14ac:dyDescent="0.25">
      <c r="A1069">
        <v>22</v>
      </c>
      <c r="B1069" t="s">
        <v>435</v>
      </c>
      <c r="C1069">
        <v>2015</v>
      </c>
      <c r="D1069" t="s">
        <v>436</v>
      </c>
      <c r="E1069" s="3" t="s">
        <v>434</v>
      </c>
      <c r="F1069" s="3" t="s">
        <v>433</v>
      </c>
      <c r="G1069" s="1" t="s">
        <v>162</v>
      </c>
      <c r="H1069" t="s">
        <v>24</v>
      </c>
      <c r="I1069" t="s">
        <v>26</v>
      </c>
      <c r="J1069" t="s">
        <v>32</v>
      </c>
      <c r="K1069" t="s">
        <v>432</v>
      </c>
      <c r="L1069" t="s">
        <v>29</v>
      </c>
      <c r="M1069" t="s">
        <v>460</v>
      </c>
      <c r="N1069" t="s">
        <v>161</v>
      </c>
      <c r="P1069" t="s">
        <v>152</v>
      </c>
      <c r="Q1069" t="s">
        <v>444</v>
      </c>
      <c r="R1069" t="s">
        <v>453</v>
      </c>
      <c r="S1069" t="s">
        <v>549</v>
      </c>
      <c r="T1069" t="s">
        <v>399</v>
      </c>
      <c r="U1069" t="s">
        <v>447</v>
      </c>
      <c r="V1069" t="s">
        <v>11</v>
      </c>
      <c r="AA1069" t="s">
        <v>585</v>
      </c>
      <c r="AB1069" t="s">
        <v>345</v>
      </c>
      <c r="AC1069" t="s">
        <v>136</v>
      </c>
      <c r="AD1069" t="s">
        <v>345</v>
      </c>
      <c r="AF1069" t="str">
        <f t="shared" si="209"/>
        <v>positive directional</v>
      </c>
      <c r="AG1069" t="str">
        <f t="shared" si="205"/>
        <v>positive directional</v>
      </c>
      <c r="AH1069">
        <f t="shared" ref="AH1069:AH1132" si="210">IF(AF1069="NA","NA",IF(AF1069="MISSING DATA","NA",IF(OR(AF1069="positive directional",AF1069="negative directional"),AR1069,2*AX1069)))</f>
        <v>0.179328822359135</v>
      </c>
      <c r="AI1069">
        <f t="shared" si="207"/>
        <v>7.0971555643377995E-2</v>
      </c>
      <c r="AJ1069">
        <f t="shared" ref="AJ1069:AJ1132" si="211">IF(AW1069&lt;0.05,1,0)</f>
        <v>1</v>
      </c>
      <c r="AK1069">
        <f t="shared" ref="AK1069:AK1132" si="212">IF(BC1069&lt;0.05,1,0)</f>
        <v>1</v>
      </c>
      <c r="AL1069">
        <f t="shared" si="206"/>
        <v>0</v>
      </c>
      <c r="AM1069">
        <f t="shared" si="208"/>
        <v>0.10699999999999998</v>
      </c>
      <c r="AN1069">
        <v>1.49876281711561</v>
      </c>
      <c r="AO1069">
        <v>28.570478274547401</v>
      </c>
      <c r="AP1069">
        <v>0.89300000000000002</v>
      </c>
      <c r="AQ1069">
        <v>700</v>
      </c>
      <c r="AR1069">
        <v>0.179328822359135</v>
      </c>
      <c r="AS1069">
        <v>7.0971555643377995E-2</v>
      </c>
      <c r="AT1069">
        <v>3.5834735008393202E-2</v>
      </c>
      <c r="AU1069">
        <v>0.306965252646478</v>
      </c>
      <c r="AV1069">
        <v>1000</v>
      </c>
      <c r="AW1069">
        <v>0.01</v>
      </c>
      <c r="AX1069">
        <v>-5.94579270035996E-2</v>
      </c>
      <c r="AY1069">
        <v>2.72799750434904E-2</v>
      </c>
      <c r="AZ1069">
        <v>-0.115385093027726</v>
      </c>
      <c r="BA1069">
        <v>-8.3824664943676908E-3</v>
      </c>
      <c r="BB1069">
        <v>1000</v>
      </c>
      <c r="BC1069">
        <v>1.6E-2</v>
      </c>
    </row>
    <row r="1070" spans="1:55" x14ac:dyDescent="0.25">
      <c r="A1070">
        <v>22</v>
      </c>
      <c r="B1070" t="s">
        <v>435</v>
      </c>
      <c r="C1070">
        <v>2015</v>
      </c>
      <c r="D1070" t="s">
        <v>436</v>
      </c>
      <c r="E1070" s="3" t="s">
        <v>434</v>
      </c>
      <c r="F1070" s="3" t="s">
        <v>433</v>
      </c>
      <c r="G1070" s="1" t="s">
        <v>162</v>
      </c>
      <c r="H1070" t="s">
        <v>24</v>
      </c>
      <c r="I1070" t="s">
        <v>26</v>
      </c>
      <c r="J1070" t="s">
        <v>32</v>
      </c>
      <c r="K1070" t="s">
        <v>432</v>
      </c>
      <c r="L1070" t="s">
        <v>29</v>
      </c>
      <c r="M1070" t="s">
        <v>460</v>
      </c>
      <c r="N1070" t="s">
        <v>161</v>
      </c>
      <c r="P1070" t="s">
        <v>152</v>
      </c>
      <c r="Q1070" t="s">
        <v>444</v>
      </c>
      <c r="R1070" t="s">
        <v>453</v>
      </c>
      <c r="S1070" t="s">
        <v>549</v>
      </c>
      <c r="T1070" t="s">
        <v>116</v>
      </c>
      <c r="U1070" t="s">
        <v>448</v>
      </c>
      <c r="V1070" t="s">
        <v>11</v>
      </c>
      <c r="AA1070" t="s">
        <v>586</v>
      </c>
      <c r="AB1070" t="s">
        <v>345</v>
      </c>
      <c r="AC1070" t="s">
        <v>136</v>
      </c>
      <c r="AD1070" t="s">
        <v>345</v>
      </c>
      <c r="AE1070" t="s">
        <v>345</v>
      </c>
      <c r="AF1070" t="str">
        <f t="shared" si="209"/>
        <v>NA</v>
      </c>
      <c r="AG1070" t="str">
        <f t="shared" si="205"/>
        <v>NA</v>
      </c>
      <c r="AH1070" t="str">
        <f t="shared" si="210"/>
        <v>NA</v>
      </c>
      <c r="AI1070" t="str">
        <f t="shared" si="207"/>
        <v>NA</v>
      </c>
      <c r="AJ1070">
        <f t="shared" si="211"/>
        <v>0</v>
      </c>
      <c r="AK1070">
        <f t="shared" si="212"/>
        <v>0</v>
      </c>
      <c r="AL1070">
        <f t="shared" si="206"/>
        <v>0</v>
      </c>
      <c r="AM1070">
        <f t="shared" si="208"/>
        <v>0.26900000000000002</v>
      </c>
      <c r="AN1070">
        <v>0.66617788440096504</v>
      </c>
      <c r="AO1070">
        <v>193.29804539246899</v>
      </c>
      <c r="AP1070">
        <v>0.73099999999999998</v>
      </c>
      <c r="AQ1070">
        <v>700</v>
      </c>
      <c r="AR1070">
        <v>9.2411497248430396E-2</v>
      </c>
      <c r="AS1070">
        <v>5.8578629746775898E-2</v>
      </c>
      <c r="AT1070">
        <v>-2.81000823451905E-2</v>
      </c>
      <c r="AU1070">
        <v>0.19972416298787701</v>
      </c>
      <c r="AV1070">
        <v>1000</v>
      </c>
      <c r="AW1070">
        <v>0.122</v>
      </c>
      <c r="AX1070">
        <v>-3.8382094958456701E-2</v>
      </c>
      <c r="AY1070">
        <v>3.8737655883547301E-2</v>
      </c>
      <c r="AZ1070">
        <v>-0.114843133225804</v>
      </c>
      <c r="BA1070">
        <v>3.0478076601866601E-2</v>
      </c>
      <c r="BB1070">
        <v>1000</v>
      </c>
      <c r="BC1070">
        <v>0.33</v>
      </c>
    </row>
    <row r="1071" spans="1:55" x14ac:dyDescent="0.25">
      <c r="A1071">
        <v>22</v>
      </c>
      <c r="B1071" t="s">
        <v>435</v>
      </c>
      <c r="C1071">
        <v>2015</v>
      </c>
      <c r="D1071" t="s">
        <v>436</v>
      </c>
      <c r="E1071" s="3" t="s">
        <v>434</v>
      </c>
      <c r="F1071" s="3" t="s">
        <v>433</v>
      </c>
      <c r="G1071" s="1" t="s">
        <v>162</v>
      </c>
      <c r="H1071" t="s">
        <v>24</v>
      </c>
      <c r="I1071" t="s">
        <v>26</v>
      </c>
      <c r="J1071" t="s">
        <v>32</v>
      </c>
      <c r="K1071" t="s">
        <v>432</v>
      </c>
      <c r="L1071" t="s">
        <v>29</v>
      </c>
      <c r="M1071" t="s">
        <v>460</v>
      </c>
      <c r="N1071" t="s">
        <v>161</v>
      </c>
      <c r="P1071" t="s">
        <v>152</v>
      </c>
      <c r="Q1071" t="s">
        <v>444</v>
      </c>
      <c r="R1071" t="s">
        <v>453</v>
      </c>
      <c r="S1071" t="s">
        <v>549</v>
      </c>
      <c r="T1071" t="s">
        <v>366</v>
      </c>
      <c r="U1071" t="s">
        <v>449</v>
      </c>
      <c r="V1071" t="s">
        <v>11</v>
      </c>
      <c r="AA1071" t="s">
        <v>587</v>
      </c>
      <c r="AB1071" t="s">
        <v>345</v>
      </c>
      <c r="AC1071" t="s">
        <v>136</v>
      </c>
      <c r="AD1071" t="s">
        <v>345</v>
      </c>
      <c r="AE1071" t="s">
        <v>345</v>
      </c>
      <c r="AF1071" t="str">
        <f t="shared" si="209"/>
        <v>NA</v>
      </c>
      <c r="AG1071" t="str">
        <f t="shared" si="205"/>
        <v>NA</v>
      </c>
      <c r="AH1071" t="str">
        <f t="shared" si="210"/>
        <v>NA</v>
      </c>
      <c r="AI1071" t="str">
        <f t="shared" si="207"/>
        <v>NA</v>
      </c>
      <c r="AJ1071">
        <f t="shared" si="211"/>
        <v>0</v>
      </c>
      <c r="AK1071">
        <f t="shared" si="212"/>
        <v>0</v>
      </c>
      <c r="AL1071">
        <f t="shared" si="206"/>
        <v>0</v>
      </c>
      <c r="AM1071">
        <f t="shared" si="208"/>
        <v>0.19699999999999995</v>
      </c>
      <c r="AN1071">
        <v>0.38014808844245002</v>
      </c>
      <c r="AO1071">
        <v>23.283794267638299</v>
      </c>
      <c r="AP1071">
        <v>0.80300000000000005</v>
      </c>
      <c r="AQ1071">
        <v>700</v>
      </c>
      <c r="AR1071">
        <v>-4.0208685665192298E-2</v>
      </c>
      <c r="AS1071">
        <v>5.0214220726605398E-2</v>
      </c>
      <c r="AT1071">
        <v>-0.13216840656241399</v>
      </c>
      <c r="AU1071">
        <v>6.3521990668959902E-2</v>
      </c>
      <c r="AV1071">
        <v>1131.1658012165001</v>
      </c>
      <c r="AW1071">
        <v>0.432</v>
      </c>
      <c r="AX1071">
        <v>4.4379570280091802E-3</v>
      </c>
      <c r="AY1071">
        <v>2.9084745819647401E-2</v>
      </c>
      <c r="AZ1071">
        <v>-5.0962709672603503E-2</v>
      </c>
      <c r="BA1071">
        <v>5.8891102758934701E-2</v>
      </c>
      <c r="BB1071">
        <v>939.94299511370798</v>
      </c>
      <c r="BC1071">
        <v>0.88</v>
      </c>
    </row>
    <row r="1072" spans="1:55" x14ac:dyDescent="0.25">
      <c r="A1072">
        <v>22</v>
      </c>
      <c r="B1072" t="s">
        <v>435</v>
      </c>
      <c r="C1072">
        <v>2015</v>
      </c>
      <c r="D1072" t="s">
        <v>436</v>
      </c>
      <c r="E1072" s="3" t="s">
        <v>434</v>
      </c>
      <c r="F1072" s="3" t="s">
        <v>433</v>
      </c>
      <c r="G1072" s="1" t="s">
        <v>162</v>
      </c>
      <c r="H1072" t="s">
        <v>24</v>
      </c>
      <c r="I1072" t="s">
        <v>26</v>
      </c>
      <c r="J1072" t="s">
        <v>32</v>
      </c>
      <c r="K1072" t="s">
        <v>432</v>
      </c>
      <c r="L1072" t="s">
        <v>29</v>
      </c>
      <c r="M1072" t="s">
        <v>461</v>
      </c>
      <c r="N1072" t="s">
        <v>161</v>
      </c>
      <c r="P1072" t="s">
        <v>152</v>
      </c>
      <c r="Q1072" t="s">
        <v>438</v>
      </c>
      <c r="R1072" t="s">
        <v>451</v>
      </c>
      <c r="S1072" t="s">
        <v>549</v>
      </c>
      <c r="T1072" t="s">
        <v>39</v>
      </c>
      <c r="U1072" t="s">
        <v>450</v>
      </c>
      <c r="V1072" t="s">
        <v>11</v>
      </c>
      <c r="AA1072" t="s">
        <v>584</v>
      </c>
      <c r="AB1072" t="s">
        <v>345</v>
      </c>
      <c r="AC1072" t="s">
        <v>136</v>
      </c>
      <c r="AD1072" t="s">
        <v>345</v>
      </c>
      <c r="AE1072" t="s">
        <v>345</v>
      </c>
      <c r="AF1072" t="str">
        <f t="shared" si="209"/>
        <v>negative directional</v>
      </c>
      <c r="AG1072" t="str">
        <f t="shared" si="205"/>
        <v>negative directional</v>
      </c>
      <c r="AH1072">
        <f t="shared" si="210"/>
        <v>-0.168604230736636</v>
      </c>
      <c r="AI1072">
        <f t="shared" si="207"/>
        <v>3.5406914769628303E-2</v>
      </c>
      <c r="AJ1072">
        <f t="shared" si="211"/>
        <v>1</v>
      </c>
      <c r="AK1072">
        <f t="shared" si="212"/>
        <v>0</v>
      </c>
      <c r="AL1072">
        <f t="shared" si="206"/>
        <v>0</v>
      </c>
      <c r="AM1072">
        <f t="shared" si="208"/>
        <v>0.79300000000000004</v>
      </c>
      <c r="AN1072">
        <v>-1.8429263372772899</v>
      </c>
      <c r="AO1072">
        <v>146.694513075229</v>
      </c>
      <c r="AP1072">
        <v>0.20699999999999999</v>
      </c>
      <c r="AQ1072">
        <v>700</v>
      </c>
      <c r="AR1072">
        <v>-0.168604230736636</v>
      </c>
      <c r="AS1072">
        <v>3.5406914769628303E-2</v>
      </c>
      <c r="AT1072">
        <v>-0.232745366403833</v>
      </c>
      <c r="AU1072">
        <v>-9.6520451130345505E-2</v>
      </c>
      <c r="AV1072">
        <v>999.99999999999898</v>
      </c>
      <c r="AW1072">
        <v>1E-3</v>
      </c>
      <c r="AX1072">
        <v>-1.5831990306745499E-3</v>
      </c>
      <c r="AY1072">
        <v>2.1073521797284701E-2</v>
      </c>
      <c r="AZ1072">
        <v>-3.8501119939610397E-2</v>
      </c>
      <c r="BA1072">
        <v>4.27284897123172E-2</v>
      </c>
      <c r="BB1072">
        <v>1000</v>
      </c>
      <c r="BC1072">
        <v>0.92600000000000005</v>
      </c>
    </row>
    <row r="1073" spans="1:55" x14ac:dyDescent="0.25">
      <c r="A1073">
        <v>22</v>
      </c>
      <c r="B1073" t="s">
        <v>435</v>
      </c>
      <c r="C1073">
        <v>2015</v>
      </c>
      <c r="D1073" t="s">
        <v>436</v>
      </c>
      <c r="E1073" s="3" t="s">
        <v>434</v>
      </c>
      <c r="F1073" s="3" t="s">
        <v>433</v>
      </c>
      <c r="G1073" s="1" t="s">
        <v>162</v>
      </c>
      <c r="H1073" t="s">
        <v>24</v>
      </c>
      <c r="I1073" t="s">
        <v>26</v>
      </c>
      <c r="J1073" t="s">
        <v>32</v>
      </c>
      <c r="K1073" t="s">
        <v>432</v>
      </c>
      <c r="L1073" t="s">
        <v>29</v>
      </c>
      <c r="M1073" t="s">
        <v>461</v>
      </c>
      <c r="N1073" t="s">
        <v>161</v>
      </c>
      <c r="P1073" t="s">
        <v>152</v>
      </c>
      <c r="Q1073" t="s">
        <v>438</v>
      </c>
      <c r="R1073" t="s">
        <v>451</v>
      </c>
      <c r="S1073" t="s">
        <v>549</v>
      </c>
      <c r="T1073" t="s">
        <v>437</v>
      </c>
      <c r="U1073" t="s">
        <v>446</v>
      </c>
      <c r="V1073" t="s">
        <v>11</v>
      </c>
      <c r="AA1073" t="s">
        <v>585</v>
      </c>
      <c r="AB1073" t="s">
        <v>345</v>
      </c>
      <c r="AC1073" t="s">
        <v>136</v>
      </c>
      <c r="AD1073" t="s">
        <v>345</v>
      </c>
      <c r="AF1073" t="str">
        <f t="shared" si="209"/>
        <v>NA</v>
      </c>
      <c r="AG1073" t="str">
        <f t="shared" si="205"/>
        <v>NA</v>
      </c>
      <c r="AH1073" t="str">
        <f t="shared" si="210"/>
        <v>NA</v>
      </c>
      <c r="AI1073" t="str">
        <f t="shared" si="207"/>
        <v>NA</v>
      </c>
      <c r="AJ1073">
        <f t="shared" si="211"/>
        <v>0</v>
      </c>
      <c r="AK1073">
        <f t="shared" si="212"/>
        <v>0</v>
      </c>
      <c r="AL1073">
        <f t="shared" si="206"/>
        <v>0</v>
      </c>
      <c r="AM1073">
        <f t="shared" si="208"/>
        <v>0.27100000000000002</v>
      </c>
      <c r="AN1073">
        <v>1.0086102805838799</v>
      </c>
      <c r="AO1073">
        <v>100.386253407116</v>
      </c>
      <c r="AP1073">
        <v>0.72899999999999998</v>
      </c>
      <c r="AQ1073">
        <v>700</v>
      </c>
      <c r="AR1073">
        <v>5.87045746160594E-2</v>
      </c>
      <c r="AS1073">
        <v>5.04496402676212E-2</v>
      </c>
      <c r="AT1073">
        <v>-3.53409888339229E-2</v>
      </c>
      <c r="AU1073">
        <v>0.16034165989549401</v>
      </c>
      <c r="AV1073">
        <v>782.39166121931805</v>
      </c>
      <c r="AW1073">
        <v>0.248</v>
      </c>
      <c r="AX1073">
        <v>-1.34055591957305E-2</v>
      </c>
      <c r="AY1073">
        <v>2.1397835338768201E-2</v>
      </c>
      <c r="AZ1073">
        <v>-5.4996577149722697E-2</v>
      </c>
      <c r="BA1073">
        <v>2.7177358442713701E-2</v>
      </c>
      <c r="BB1073">
        <v>1000</v>
      </c>
      <c r="BC1073">
        <v>0.52800000000000002</v>
      </c>
    </row>
    <row r="1074" spans="1:55" x14ac:dyDescent="0.25">
      <c r="A1074">
        <v>22</v>
      </c>
      <c r="B1074" t="s">
        <v>435</v>
      </c>
      <c r="C1074">
        <v>2015</v>
      </c>
      <c r="D1074" t="s">
        <v>436</v>
      </c>
      <c r="E1074" s="3" t="s">
        <v>434</v>
      </c>
      <c r="F1074" s="3" t="s">
        <v>433</v>
      </c>
      <c r="G1074" s="1" t="s">
        <v>162</v>
      </c>
      <c r="H1074" t="s">
        <v>24</v>
      </c>
      <c r="I1074" t="s">
        <v>26</v>
      </c>
      <c r="J1074" t="s">
        <v>32</v>
      </c>
      <c r="K1074" t="s">
        <v>432</v>
      </c>
      <c r="L1074" t="s">
        <v>29</v>
      </c>
      <c r="M1074" t="s">
        <v>461</v>
      </c>
      <c r="N1074" t="s">
        <v>161</v>
      </c>
      <c r="P1074" t="s">
        <v>152</v>
      </c>
      <c r="Q1074" t="s">
        <v>438</v>
      </c>
      <c r="R1074" t="s">
        <v>451</v>
      </c>
      <c r="S1074" t="s">
        <v>549</v>
      </c>
      <c r="T1074" t="s">
        <v>399</v>
      </c>
      <c r="U1074" t="s">
        <v>447</v>
      </c>
      <c r="V1074" t="s">
        <v>11</v>
      </c>
      <c r="AA1074" t="s">
        <v>585</v>
      </c>
      <c r="AB1074" t="s">
        <v>345</v>
      </c>
      <c r="AC1074" t="s">
        <v>136</v>
      </c>
      <c r="AD1074" t="s">
        <v>345</v>
      </c>
      <c r="AF1074" t="str">
        <f t="shared" si="209"/>
        <v>NA</v>
      </c>
      <c r="AG1074" t="str">
        <f t="shared" si="205"/>
        <v>NA</v>
      </c>
      <c r="AH1074" t="str">
        <f t="shared" si="210"/>
        <v>NA</v>
      </c>
      <c r="AI1074" t="str">
        <f t="shared" si="207"/>
        <v>NA</v>
      </c>
      <c r="AJ1074">
        <f t="shared" si="211"/>
        <v>0</v>
      </c>
      <c r="AK1074">
        <f t="shared" si="212"/>
        <v>0</v>
      </c>
      <c r="AL1074">
        <f t="shared" si="206"/>
        <v>0</v>
      </c>
      <c r="AM1074">
        <f t="shared" si="208"/>
        <v>0.44999999999999996</v>
      </c>
      <c r="AN1074">
        <v>-0.51896170791645702</v>
      </c>
      <c r="AO1074">
        <v>77.523469294425794</v>
      </c>
      <c r="AP1074">
        <v>0.55000000000000004</v>
      </c>
      <c r="AQ1074">
        <v>700</v>
      </c>
      <c r="AR1074">
        <v>7.1991374209907893E-2</v>
      </c>
      <c r="AS1074">
        <v>4.8430693305390703E-2</v>
      </c>
      <c r="AT1074">
        <v>-1.56055812985869E-2</v>
      </c>
      <c r="AU1074">
        <v>0.17205313029990099</v>
      </c>
      <c r="AV1074">
        <v>1000</v>
      </c>
      <c r="AW1074">
        <v>0.124</v>
      </c>
      <c r="AX1074">
        <v>5.4080903016679796E-3</v>
      </c>
      <c r="AY1074">
        <v>1.9175098005138499E-2</v>
      </c>
      <c r="AZ1074">
        <v>-3.1478149176109603E-2</v>
      </c>
      <c r="BA1074">
        <v>4.5108153499313602E-2</v>
      </c>
      <c r="BB1074">
        <v>1103.4982683583501</v>
      </c>
      <c r="BC1074">
        <v>0.754</v>
      </c>
    </row>
    <row r="1075" spans="1:55" x14ac:dyDescent="0.25">
      <c r="A1075">
        <v>22</v>
      </c>
      <c r="B1075" t="s">
        <v>435</v>
      </c>
      <c r="C1075">
        <v>2015</v>
      </c>
      <c r="D1075" t="s">
        <v>436</v>
      </c>
      <c r="E1075" s="3" t="s">
        <v>434</v>
      </c>
      <c r="F1075" s="3" t="s">
        <v>433</v>
      </c>
      <c r="G1075" s="1" t="s">
        <v>162</v>
      </c>
      <c r="H1075" t="s">
        <v>24</v>
      </c>
      <c r="I1075" t="s">
        <v>26</v>
      </c>
      <c r="J1075" t="s">
        <v>32</v>
      </c>
      <c r="K1075" t="s">
        <v>432</v>
      </c>
      <c r="L1075" t="s">
        <v>29</v>
      </c>
      <c r="M1075" t="s">
        <v>461</v>
      </c>
      <c r="N1075" t="s">
        <v>161</v>
      </c>
      <c r="P1075" t="s">
        <v>152</v>
      </c>
      <c r="Q1075" t="s">
        <v>438</v>
      </c>
      <c r="R1075" t="s">
        <v>451</v>
      </c>
      <c r="S1075" t="s">
        <v>549</v>
      </c>
      <c r="T1075" t="s">
        <v>116</v>
      </c>
      <c r="U1075" t="s">
        <v>448</v>
      </c>
      <c r="V1075" t="s">
        <v>11</v>
      </c>
      <c r="AA1075" t="s">
        <v>586</v>
      </c>
      <c r="AB1075" t="s">
        <v>345</v>
      </c>
      <c r="AC1075" t="s">
        <v>136</v>
      </c>
      <c r="AD1075" t="s">
        <v>345</v>
      </c>
      <c r="AE1075" t="s">
        <v>345</v>
      </c>
      <c r="AF1075" t="str">
        <f t="shared" si="209"/>
        <v>positive directional</v>
      </c>
      <c r="AG1075" t="str">
        <f t="shared" si="205"/>
        <v>positive directional</v>
      </c>
      <c r="AH1075">
        <f t="shared" si="210"/>
        <v>0.26498094228657298</v>
      </c>
      <c r="AI1075">
        <f t="shared" si="207"/>
        <v>4.2364172305856998E-2</v>
      </c>
      <c r="AJ1075">
        <f t="shared" si="211"/>
        <v>1</v>
      </c>
      <c r="AK1075">
        <f t="shared" si="212"/>
        <v>1</v>
      </c>
      <c r="AL1075">
        <f t="shared" si="206"/>
        <v>0</v>
      </c>
      <c r="AM1075">
        <f t="shared" si="208"/>
        <v>0.18300000000000005</v>
      </c>
      <c r="AN1075">
        <v>-2.0439288921695802</v>
      </c>
      <c r="AO1075">
        <v>3.9022861426146398</v>
      </c>
      <c r="AP1075">
        <v>0.81699999999999995</v>
      </c>
      <c r="AQ1075">
        <v>700</v>
      </c>
      <c r="AR1075">
        <v>0.26498094228657298</v>
      </c>
      <c r="AS1075">
        <v>4.2364172305856998E-2</v>
      </c>
      <c r="AT1075">
        <v>0.18505280672980001</v>
      </c>
      <c r="AU1075">
        <v>0.349612479083589</v>
      </c>
      <c r="AV1075">
        <v>1000</v>
      </c>
      <c r="AW1075">
        <v>1E-3</v>
      </c>
      <c r="AX1075">
        <v>6.4913145179597703E-2</v>
      </c>
      <c r="AY1075">
        <v>2.6436676397607901E-2</v>
      </c>
      <c r="AZ1075">
        <v>9.3536102504003793E-3</v>
      </c>
      <c r="BA1075">
        <v>0.115340755728539</v>
      </c>
      <c r="BB1075">
        <v>1000</v>
      </c>
      <c r="BC1075">
        <v>0.01</v>
      </c>
    </row>
    <row r="1076" spans="1:55" x14ac:dyDescent="0.25">
      <c r="A1076">
        <v>22</v>
      </c>
      <c r="B1076" t="s">
        <v>435</v>
      </c>
      <c r="C1076">
        <v>2015</v>
      </c>
      <c r="D1076" t="s">
        <v>436</v>
      </c>
      <c r="E1076" s="3" t="s">
        <v>434</v>
      </c>
      <c r="F1076" s="3" t="s">
        <v>433</v>
      </c>
      <c r="G1076" s="1" t="s">
        <v>162</v>
      </c>
      <c r="H1076" t="s">
        <v>24</v>
      </c>
      <c r="I1076" t="s">
        <v>26</v>
      </c>
      <c r="J1076" t="s">
        <v>32</v>
      </c>
      <c r="K1076" t="s">
        <v>432</v>
      </c>
      <c r="L1076" t="s">
        <v>29</v>
      </c>
      <c r="M1076" t="s">
        <v>461</v>
      </c>
      <c r="N1076" t="s">
        <v>161</v>
      </c>
      <c r="P1076" t="s">
        <v>152</v>
      </c>
      <c r="Q1076" t="s">
        <v>438</v>
      </c>
      <c r="R1076" t="s">
        <v>451</v>
      </c>
      <c r="S1076" t="s">
        <v>549</v>
      </c>
      <c r="T1076" t="s">
        <v>366</v>
      </c>
      <c r="U1076" t="s">
        <v>449</v>
      </c>
      <c r="V1076" t="s">
        <v>11</v>
      </c>
      <c r="AA1076" t="s">
        <v>587</v>
      </c>
      <c r="AB1076" t="s">
        <v>345</v>
      </c>
      <c r="AC1076" t="s">
        <v>136</v>
      </c>
      <c r="AD1076" t="s">
        <v>345</v>
      </c>
      <c r="AE1076" t="s">
        <v>345</v>
      </c>
      <c r="AF1076" t="str">
        <f t="shared" si="209"/>
        <v>positive directional</v>
      </c>
      <c r="AG1076" t="str">
        <f t="shared" si="205"/>
        <v>positive directional</v>
      </c>
      <c r="AH1076">
        <f t="shared" si="210"/>
        <v>0.13581121121659401</v>
      </c>
      <c r="AI1076">
        <f t="shared" si="207"/>
        <v>3.4052848750620097E-2</v>
      </c>
      <c r="AJ1076">
        <f t="shared" si="211"/>
        <v>1</v>
      </c>
      <c r="AK1076">
        <f t="shared" si="212"/>
        <v>0</v>
      </c>
      <c r="AL1076">
        <f t="shared" si="206"/>
        <v>0</v>
      </c>
      <c r="AM1076">
        <f t="shared" si="208"/>
        <v>0.71700000000000008</v>
      </c>
      <c r="AN1076">
        <v>2.6522963902373502</v>
      </c>
      <c r="AO1076">
        <v>118.543025201658</v>
      </c>
      <c r="AP1076">
        <v>0.28299999999999997</v>
      </c>
      <c r="AQ1076">
        <v>700</v>
      </c>
      <c r="AR1076">
        <v>0.13581121121659401</v>
      </c>
      <c r="AS1076">
        <v>3.4052848750620097E-2</v>
      </c>
      <c r="AT1076">
        <v>7.0325677435903303E-2</v>
      </c>
      <c r="AU1076">
        <v>0.20034204704279501</v>
      </c>
      <c r="AV1076">
        <v>999.99999999999898</v>
      </c>
      <c r="AW1076">
        <v>1E-3</v>
      </c>
      <c r="AX1076">
        <v>-6.8105592188680902E-3</v>
      </c>
      <c r="AY1076">
        <v>1.9837024744830099E-2</v>
      </c>
      <c r="AZ1076">
        <v>-4.6580452642956502E-2</v>
      </c>
      <c r="BA1076">
        <v>3.0872476403601499E-2</v>
      </c>
      <c r="BB1076">
        <v>1000</v>
      </c>
      <c r="BC1076">
        <v>0.70199999999999996</v>
      </c>
    </row>
    <row r="1077" spans="1:55" x14ac:dyDescent="0.25">
      <c r="A1077">
        <v>22</v>
      </c>
      <c r="B1077" t="s">
        <v>435</v>
      </c>
      <c r="C1077">
        <v>2015</v>
      </c>
      <c r="D1077" t="s">
        <v>436</v>
      </c>
      <c r="E1077" s="3" t="s">
        <v>434</v>
      </c>
      <c r="F1077" s="3" t="s">
        <v>433</v>
      </c>
      <c r="G1077" s="1" t="s">
        <v>162</v>
      </c>
      <c r="H1077" t="s">
        <v>24</v>
      </c>
      <c r="I1077" t="s">
        <v>26</v>
      </c>
      <c r="J1077" t="s">
        <v>32</v>
      </c>
      <c r="K1077" t="s">
        <v>432</v>
      </c>
      <c r="L1077" t="s">
        <v>29</v>
      </c>
      <c r="M1077" t="s">
        <v>461</v>
      </c>
      <c r="N1077" t="s">
        <v>161</v>
      </c>
      <c r="P1077" t="s">
        <v>152</v>
      </c>
      <c r="Q1077" t="s">
        <v>443</v>
      </c>
      <c r="R1077" t="s">
        <v>452</v>
      </c>
      <c r="S1077" t="s">
        <v>549</v>
      </c>
      <c r="T1077" t="s">
        <v>39</v>
      </c>
      <c r="U1077" t="s">
        <v>450</v>
      </c>
      <c r="V1077" t="s">
        <v>11</v>
      </c>
      <c r="AA1077" t="s">
        <v>584</v>
      </c>
      <c r="AB1077" t="s">
        <v>345</v>
      </c>
      <c r="AC1077" t="s">
        <v>136</v>
      </c>
      <c r="AD1077" t="s">
        <v>345</v>
      </c>
      <c r="AE1077" t="s">
        <v>345</v>
      </c>
      <c r="AF1077" t="str">
        <f t="shared" si="209"/>
        <v>positive directional</v>
      </c>
      <c r="AG1077" t="str">
        <f t="shared" si="205"/>
        <v>positive directional</v>
      </c>
      <c r="AH1077">
        <f t="shared" si="210"/>
        <v>0.40309261902464699</v>
      </c>
      <c r="AI1077">
        <f t="shared" si="207"/>
        <v>8.9465119128191301E-2</v>
      </c>
      <c r="AJ1077">
        <f t="shared" si="211"/>
        <v>1</v>
      </c>
      <c r="AK1077">
        <f t="shared" si="212"/>
        <v>0</v>
      </c>
      <c r="AL1077">
        <f t="shared" si="206"/>
        <v>0</v>
      </c>
      <c r="AM1077">
        <f t="shared" si="208"/>
        <v>0.75800000000000001</v>
      </c>
      <c r="AN1077">
        <v>2.8514028462274301</v>
      </c>
      <c r="AO1077">
        <v>125.43066992709799</v>
      </c>
      <c r="AP1077">
        <v>0.24199999999999999</v>
      </c>
      <c r="AQ1077">
        <v>651</v>
      </c>
      <c r="AR1077">
        <v>0.40309261902464699</v>
      </c>
      <c r="AS1077">
        <v>8.9465119128191301E-2</v>
      </c>
      <c r="AT1077">
        <v>0.21511029245448299</v>
      </c>
      <c r="AU1077">
        <v>0.56051118272625899</v>
      </c>
      <c r="AV1077">
        <v>981.30974659252797</v>
      </c>
      <c r="AW1077">
        <v>1E-3</v>
      </c>
      <c r="AX1077">
        <v>-2.71242865444246E-2</v>
      </c>
      <c r="AY1077">
        <v>5.05706810748211E-2</v>
      </c>
      <c r="AZ1077">
        <v>-0.12549103414858101</v>
      </c>
      <c r="BA1077">
        <v>6.6399297022144296E-2</v>
      </c>
      <c r="BB1077">
        <v>1105.2250284311799</v>
      </c>
      <c r="BC1077">
        <v>0.63</v>
      </c>
    </row>
    <row r="1078" spans="1:55" x14ac:dyDescent="0.25">
      <c r="A1078">
        <v>22</v>
      </c>
      <c r="B1078" t="s">
        <v>435</v>
      </c>
      <c r="C1078">
        <v>2015</v>
      </c>
      <c r="D1078" t="s">
        <v>436</v>
      </c>
      <c r="E1078" s="3" t="s">
        <v>434</v>
      </c>
      <c r="F1078" s="3" t="s">
        <v>433</v>
      </c>
      <c r="G1078" s="1" t="s">
        <v>162</v>
      </c>
      <c r="H1078" t="s">
        <v>24</v>
      </c>
      <c r="I1078" t="s">
        <v>26</v>
      </c>
      <c r="J1078" t="s">
        <v>32</v>
      </c>
      <c r="K1078" t="s">
        <v>432</v>
      </c>
      <c r="L1078" t="s">
        <v>29</v>
      </c>
      <c r="M1078" t="s">
        <v>461</v>
      </c>
      <c r="N1078" t="s">
        <v>161</v>
      </c>
      <c r="P1078" t="s">
        <v>152</v>
      </c>
      <c r="Q1078" t="s">
        <v>443</v>
      </c>
      <c r="R1078" t="s">
        <v>452</v>
      </c>
      <c r="S1078" t="s">
        <v>549</v>
      </c>
      <c r="T1078" t="s">
        <v>437</v>
      </c>
      <c r="U1078" t="s">
        <v>446</v>
      </c>
      <c r="V1078" t="s">
        <v>11</v>
      </c>
      <c r="AA1078" t="s">
        <v>585</v>
      </c>
      <c r="AB1078" t="s">
        <v>345</v>
      </c>
      <c r="AC1078" t="s">
        <v>136</v>
      </c>
      <c r="AD1078" t="s">
        <v>345</v>
      </c>
      <c r="AF1078" t="str">
        <f t="shared" si="209"/>
        <v>NA</v>
      </c>
      <c r="AG1078" t="str">
        <f t="shared" si="205"/>
        <v>NA</v>
      </c>
      <c r="AH1078" t="str">
        <f t="shared" si="210"/>
        <v>NA</v>
      </c>
      <c r="AI1078" t="str">
        <f t="shared" si="207"/>
        <v>NA</v>
      </c>
      <c r="AJ1078">
        <f t="shared" si="211"/>
        <v>0</v>
      </c>
      <c r="AK1078">
        <f t="shared" si="212"/>
        <v>0</v>
      </c>
      <c r="AL1078">
        <f t="shared" si="206"/>
        <v>0</v>
      </c>
      <c r="AM1078">
        <f t="shared" si="208"/>
        <v>0.20099999999999996</v>
      </c>
      <c r="AN1078">
        <v>-0.267889029394693</v>
      </c>
      <c r="AO1078">
        <v>758.53608733594001</v>
      </c>
      <c r="AP1078">
        <v>0.79900000000000004</v>
      </c>
      <c r="AQ1078">
        <v>651</v>
      </c>
      <c r="AR1078">
        <v>-6.7515962299681306E-2</v>
      </c>
      <c r="AS1078">
        <v>0.12419267898045699</v>
      </c>
      <c r="AT1078">
        <v>-0.309823066767422</v>
      </c>
      <c r="AU1078">
        <v>0.163293203397188</v>
      </c>
      <c r="AV1078">
        <v>1000</v>
      </c>
      <c r="AW1078">
        <v>0.59</v>
      </c>
      <c r="AX1078">
        <v>-4.6400182045181503E-2</v>
      </c>
      <c r="AY1078">
        <v>5.1320352217545398E-2</v>
      </c>
      <c r="AZ1078">
        <v>-0.14133096018485999</v>
      </c>
      <c r="BA1078">
        <v>5.2571029416867497E-2</v>
      </c>
      <c r="BB1078">
        <v>1000</v>
      </c>
      <c r="BC1078">
        <v>0.36399999999999999</v>
      </c>
    </row>
    <row r="1079" spans="1:55" x14ac:dyDescent="0.25">
      <c r="A1079">
        <v>22</v>
      </c>
      <c r="B1079" t="s">
        <v>435</v>
      </c>
      <c r="C1079">
        <v>2015</v>
      </c>
      <c r="D1079" t="s">
        <v>436</v>
      </c>
      <c r="E1079" s="3" t="s">
        <v>434</v>
      </c>
      <c r="F1079" s="3" t="s">
        <v>433</v>
      </c>
      <c r="G1079" s="1" t="s">
        <v>162</v>
      </c>
      <c r="H1079" t="s">
        <v>24</v>
      </c>
      <c r="I1079" t="s">
        <v>26</v>
      </c>
      <c r="J1079" t="s">
        <v>32</v>
      </c>
      <c r="K1079" t="s">
        <v>432</v>
      </c>
      <c r="L1079" t="s">
        <v>29</v>
      </c>
      <c r="M1079" t="s">
        <v>461</v>
      </c>
      <c r="N1079" t="s">
        <v>161</v>
      </c>
      <c r="P1079" t="s">
        <v>152</v>
      </c>
      <c r="Q1079" t="s">
        <v>443</v>
      </c>
      <c r="R1079" t="s">
        <v>452</v>
      </c>
      <c r="S1079" t="s">
        <v>549</v>
      </c>
      <c r="T1079" t="s">
        <v>399</v>
      </c>
      <c r="U1079" t="s">
        <v>447</v>
      </c>
      <c r="V1079" t="s">
        <v>11</v>
      </c>
      <c r="AA1079" t="s">
        <v>585</v>
      </c>
      <c r="AB1079" t="s">
        <v>345</v>
      </c>
      <c r="AC1079" t="s">
        <v>136</v>
      </c>
      <c r="AD1079" t="s">
        <v>345</v>
      </c>
      <c r="AF1079" t="str">
        <f t="shared" si="209"/>
        <v>disruptive</v>
      </c>
      <c r="AG1079" t="str">
        <f t="shared" si="205"/>
        <v>positive directional</v>
      </c>
      <c r="AH1079">
        <f t="shared" si="210"/>
        <v>0.368694850852398</v>
      </c>
      <c r="AI1079">
        <f t="shared" si="207"/>
        <v>9.0649681591784798E-2</v>
      </c>
      <c r="AJ1079">
        <f t="shared" si="211"/>
        <v>1</v>
      </c>
      <c r="AK1079">
        <f t="shared" si="212"/>
        <v>1</v>
      </c>
      <c r="AL1079">
        <f t="shared" si="206"/>
        <v>1</v>
      </c>
      <c r="AM1079">
        <f t="shared" si="208"/>
        <v>1.0000000000000009E-2</v>
      </c>
      <c r="AN1079">
        <v>-0.84622371016350395</v>
      </c>
      <c r="AO1079">
        <v>0.63546829478226097</v>
      </c>
      <c r="AP1079">
        <v>0.99</v>
      </c>
      <c r="AQ1079">
        <v>651</v>
      </c>
      <c r="AR1079">
        <v>0.30592123621580503</v>
      </c>
      <c r="AS1079">
        <v>0.12017911252357701</v>
      </c>
      <c r="AT1079">
        <v>4.83400386838184E-2</v>
      </c>
      <c r="AU1079">
        <v>0.52800528790976398</v>
      </c>
      <c r="AV1079">
        <v>1000</v>
      </c>
      <c r="AW1079">
        <v>0.01</v>
      </c>
      <c r="AX1079">
        <v>0.184347425426199</v>
      </c>
      <c r="AY1079">
        <v>4.5324840795892399E-2</v>
      </c>
      <c r="AZ1079">
        <v>8.8282034026633496E-2</v>
      </c>
      <c r="BA1079">
        <v>0.26821363309863999</v>
      </c>
      <c r="BB1079">
        <v>1000</v>
      </c>
      <c r="BC1079">
        <v>1E-3</v>
      </c>
    </row>
    <row r="1080" spans="1:55" x14ac:dyDescent="0.25">
      <c r="A1080">
        <v>22</v>
      </c>
      <c r="B1080" t="s">
        <v>435</v>
      </c>
      <c r="C1080">
        <v>2015</v>
      </c>
      <c r="D1080" t="s">
        <v>436</v>
      </c>
      <c r="E1080" s="3" t="s">
        <v>434</v>
      </c>
      <c r="F1080" s="3" t="s">
        <v>433</v>
      </c>
      <c r="G1080" s="1" t="s">
        <v>162</v>
      </c>
      <c r="H1080" t="s">
        <v>24</v>
      </c>
      <c r="I1080" t="s">
        <v>26</v>
      </c>
      <c r="J1080" t="s">
        <v>32</v>
      </c>
      <c r="K1080" t="s">
        <v>432</v>
      </c>
      <c r="L1080" t="s">
        <v>29</v>
      </c>
      <c r="M1080" t="s">
        <v>461</v>
      </c>
      <c r="N1080" t="s">
        <v>161</v>
      </c>
      <c r="P1080" t="s">
        <v>152</v>
      </c>
      <c r="Q1080" t="s">
        <v>443</v>
      </c>
      <c r="R1080" t="s">
        <v>452</v>
      </c>
      <c r="S1080" t="s">
        <v>549</v>
      </c>
      <c r="T1080" t="s">
        <v>116</v>
      </c>
      <c r="U1080" t="s">
        <v>448</v>
      </c>
      <c r="V1080" t="s">
        <v>11</v>
      </c>
      <c r="AA1080" t="s">
        <v>586</v>
      </c>
      <c r="AB1080" t="s">
        <v>345</v>
      </c>
      <c r="AC1080" t="s">
        <v>136</v>
      </c>
      <c r="AD1080" t="s">
        <v>345</v>
      </c>
      <c r="AE1080" t="s">
        <v>345</v>
      </c>
      <c r="AF1080" t="str">
        <f t="shared" si="209"/>
        <v>disruptive</v>
      </c>
      <c r="AG1080" t="str">
        <f t="shared" si="205"/>
        <v>positive directional</v>
      </c>
      <c r="AH1080">
        <f t="shared" si="210"/>
        <v>0.93274377027269195</v>
      </c>
      <c r="AI1080">
        <f t="shared" si="207"/>
        <v>0.13135127601732879</v>
      </c>
      <c r="AJ1080">
        <f t="shared" si="211"/>
        <v>1</v>
      </c>
      <c r="AK1080">
        <f t="shared" si="212"/>
        <v>1</v>
      </c>
      <c r="AL1080">
        <f t="shared" si="206"/>
        <v>1</v>
      </c>
      <c r="AM1080">
        <f t="shared" si="208"/>
        <v>0</v>
      </c>
      <c r="AN1080">
        <v>-0.60239204583462302</v>
      </c>
      <c r="AO1080">
        <v>8.9172854989842301E-2</v>
      </c>
      <c r="AP1080">
        <v>1</v>
      </c>
      <c r="AQ1080">
        <v>651</v>
      </c>
      <c r="AR1080">
        <v>0.56157793534938505</v>
      </c>
      <c r="AS1080">
        <v>9.84769710207688E-2</v>
      </c>
      <c r="AT1080">
        <v>0.38344056182540998</v>
      </c>
      <c r="AU1080">
        <v>0.76118596129526805</v>
      </c>
      <c r="AV1080">
        <v>1145.61183758368</v>
      </c>
      <c r="AW1080">
        <v>1E-3</v>
      </c>
      <c r="AX1080">
        <v>0.46637188513634598</v>
      </c>
      <c r="AY1080">
        <v>6.5675638008664397E-2</v>
      </c>
      <c r="AZ1080">
        <v>0.33763210859251602</v>
      </c>
      <c r="BA1080">
        <v>0.59492150286678203</v>
      </c>
      <c r="BB1080">
        <v>1000</v>
      </c>
      <c r="BC1080">
        <v>1E-3</v>
      </c>
    </row>
    <row r="1081" spans="1:55" x14ac:dyDescent="0.25">
      <c r="A1081">
        <v>22</v>
      </c>
      <c r="B1081" t="s">
        <v>435</v>
      </c>
      <c r="C1081">
        <v>2015</v>
      </c>
      <c r="D1081" t="s">
        <v>436</v>
      </c>
      <c r="E1081" s="3" t="s">
        <v>434</v>
      </c>
      <c r="F1081" s="3" t="s">
        <v>433</v>
      </c>
      <c r="G1081" s="1" t="s">
        <v>162</v>
      </c>
      <c r="H1081" t="s">
        <v>24</v>
      </c>
      <c r="I1081" t="s">
        <v>26</v>
      </c>
      <c r="J1081" t="s">
        <v>32</v>
      </c>
      <c r="K1081" t="s">
        <v>432</v>
      </c>
      <c r="L1081" t="s">
        <v>29</v>
      </c>
      <c r="M1081" t="s">
        <v>461</v>
      </c>
      <c r="N1081" t="s">
        <v>161</v>
      </c>
      <c r="P1081" t="s">
        <v>152</v>
      </c>
      <c r="Q1081" t="s">
        <v>443</v>
      </c>
      <c r="R1081" t="s">
        <v>452</v>
      </c>
      <c r="S1081" t="s">
        <v>549</v>
      </c>
      <c r="T1081" t="s">
        <v>366</v>
      </c>
      <c r="U1081" t="s">
        <v>449</v>
      </c>
      <c r="V1081" t="s">
        <v>11</v>
      </c>
      <c r="AA1081" t="s">
        <v>587</v>
      </c>
      <c r="AB1081" t="s">
        <v>345</v>
      </c>
      <c r="AC1081" t="s">
        <v>136</v>
      </c>
      <c r="AD1081" t="s">
        <v>345</v>
      </c>
      <c r="AE1081" t="s">
        <v>345</v>
      </c>
      <c r="AF1081" t="str">
        <f t="shared" si="209"/>
        <v>stabilising</v>
      </c>
      <c r="AG1081" t="str">
        <f t="shared" si="205"/>
        <v>NA</v>
      </c>
      <c r="AH1081">
        <f t="shared" si="210"/>
        <v>-0.1909674765006438</v>
      </c>
      <c r="AI1081">
        <f t="shared" si="207"/>
        <v>9.6919103363900402E-2</v>
      </c>
      <c r="AJ1081">
        <f t="shared" si="211"/>
        <v>0</v>
      </c>
      <c r="AK1081">
        <f t="shared" si="212"/>
        <v>1</v>
      </c>
      <c r="AL1081">
        <f t="shared" si="206"/>
        <v>1</v>
      </c>
      <c r="AM1081">
        <f t="shared" si="208"/>
        <v>2.7000000000000024E-2</v>
      </c>
      <c r="AN1081">
        <v>0.35536079556740002</v>
      </c>
      <c r="AO1081">
        <v>48.18590267383</v>
      </c>
      <c r="AP1081">
        <v>0.97299999999999998</v>
      </c>
      <c r="AQ1081">
        <v>651</v>
      </c>
      <c r="AR1081">
        <v>6.9980068444493795E-2</v>
      </c>
      <c r="AS1081">
        <v>8.1819839685725607E-2</v>
      </c>
      <c r="AT1081">
        <v>-9.9648524490476106E-2</v>
      </c>
      <c r="AU1081">
        <v>0.21280526688497001</v>
      </c>
      <c r="AV1081">
        <v>1095.7321841241101</v>
      </c>
      <c r="AW1081">
        <v>0.39400000000000002</v>
      </c>
      <c r="AX1081">
        <v>-9.5483738250321901E-2</v>
      </c>
      <c r="AY1081">
        <v>4.8459551681950201E-2</v>
      </c>
      <c r="AZ1081">
        <v>-0.19184708220927901</v>
      </c>
      <c r="BA1081">
        <v>-5.6879569165175798E-3</v>
      </c>
      <c r="BB1081">
        <v>1000</v>
      </c>
      <c r="BC1081">
        <v>0.04</v>
      </c>
    </row>
    <row r="1082" spans="1:55" x14ac:dyDescent="0.25">
      <c r="A1082">
        <v>22</v>
      </c>
      <c r="B1082" t="s">
        <v>435</v>
      </c>
      <c r="C1082">
        <v>2015</v>
      </c>
      <c r="D1082" t="s">
        <v>436</v>
      </c>
      <c r="E1082" s="3" t="s">
        <v>434</v>
      </c>
      <c r="F1082" s="3" t="s">
        <v>433</v>
      </c>
      <c r="G1082" s="1" t="s">
        <v>162</v>
      </c>
      <c r="H1082" t="s">
        <v>24</v>
      </c>
      <c r="I1082" t="s">
        <v>26</v>
      </c>
      <c r="J1082" t="s">
        <v>32</v>
      </c>
      <c r="K1082" t="s">
        <v>432</v>
      </c>
      <c r="L1082" t="s">
        <v>29</v>
      </c>
      <c r="M1082" t="s">
        <v>461</v>
      </c>
      <c r="N1082" t="s">
        <v>161</v>
      </c>
      <c r="P1082" t="s">
        <v>152</v>
      </c>
      <c r="Q1082" t="s">
        <v>444</v>
      </c>
      <c r="R1082" t="s">
        <v>453</v>
      </c>
      <c r="S1082" t="s">
        <v>549</v>
      </c>
      <c r="T1082" t="s">
        <v>39</v>
      </c>
      <c r="U1082" t="s">
        <v>450</v>
      </c>
      <c r="V1082" t="s">
        <v>11</v>
      </c>
      <c r="AA1082" t="s">
        <v>584</v>
      </c>
      <c r="AB1082" t="s">
        <v>345</v>
      </c>
      <c r="AC1082" t="s">
        <v>136</v>
      </c>
      <c r="AD1082" t="s">
        <v>345</v>
      </c>
      <c r="AE1082" t="s">
        <v>345</v>
      </c>
      <c r="AF1082" t="str">
        <f t="shared" si="209"/>
        <v>negative directional</v>
      </c>
      <c r="AG1082" t="str">
        <f t="shared" si="205"/>
        <v>negative directional</v>
      </c>
      <c r="AH1082">
        <f t="shared" si="210"/>
        <v>-0.39358682563546199</v>
      </c>
      <c r="AI1082">
        <f t="shared" si="207"/>
        <v>5.2880212422708101E-2</v>
      </c>
      <c r="AJ1082">
        <f t="shared" si="211"/>
        <v>1</v>
      </c>
      <c r="AK1082">
        <f t="shared" si="212"/>
        <v>0</v>
      </c>
      <c r="AL1082">
        <f t="shared" si="206"/>
        <v>0</v>
      </c>
      <c r="AM1082">
        <f t="shared" si="208"/>
        <v>0.96199999999999997</v>
      </c>
      <c r="AN1082">
        <v>4.4411943374825604</v>
      </c>
      <c r="AO1082">
        <v>121.878279468275</v>
      </c>
      <c r="AP1082">
        <v>3.7999999999999999E-2</v>
      </c>
      <c r="AQ1082">
        <v>700</v>
      </c>
      <c r="AR1082">
        <v>-0.39358682563546199</v>
      </c>
      <c r="AS1082">
        <v>5.2880212422708101E-2</v>
      </c>
      <c r="AT1082">
        <v>-0.49080314161256</v>
      </c>
      <c r="AU1082">
        <v>-0.292649006209103</v>
      </c>
      <c r="AV1082">
        <v>1000</v>
      </c>
      <c r="AW1082">
        <v>1E-3</v>
      </c>
      <c r="AX1082">
        <v>6.6109264315866497E-3</v>
      </c>
      <c r="AY1082">
        <v>2.9795110973495801E-2</v>
      </c>
      <c r="AZ1082">
        <v>-5.1927064387200503E-2</v>
      </c>
      <c r="BA1082">
        <v>6.5770689572673305E-2</v>
      </c>
      <c r="BB1082">
        <v>886.01971386875198</v>
      </c>
      <c r="BC1082">
        <v>0.80600000000000005</v>
      </c>
    </row>
    <row r="1083" spans="1:55" x14ac:dyDescent="0.25">
      <c r="A1083">
        <v>22</v>
      </c>
      <c r="B1083" t="s">
        <v>435</v>
      </c>
      <c r="C1083">
        <v>2015</v>
      </c>
      <c r="D1083" t="s">
        <v>436</v>
      </c>
      <c r="E1083" s="3" t="s">
        <v>434</v>
      </c>
      <c r="F1083" s="3" t="s">
        <v>433</v>
      </c>
      <c r="G1083" s="1" t="s">
        <v>162</v>
      </c>
      <c r="H1083" t="s">
        <v>24</v>
      </c>
      <c r="I1083" t="s">
        <v>26</v>
      </c>
      <c r="J1083" t="s">
        <v>32</v>
      </c>
      <c r="K1083" t="s">
        <v>432</v>
      </c>
      <c r="L1083" t="s">
        <v>29</v>
      </c>
      <c r="M1083" t="s">
        <v>461</v>
      </c>
      <c r="N1083" t="s">
        <v>161</v>
      </c>
      <c r="P1083" t="s">
        <v>152</v>
      </c>
      <c r="Q1083" t="s">
        <v>444</v>
      </c>
      <c r="R1083" t="s">
        <v>453</v>
      </c>
      <c r="S1083" t="s">
        <v>549</v>
      </c>
      <c r="T1083" t="s">
        <v>437</v>
      </c>
      <c r="U1083" t="s">
        <v>446</v>
      </c>
      <c r="V1083" t="s">
        <v>11</v>
      </c>
      <c r="AA1083" t="s">
        <v>585</v>
      </c>
      <c r="AB1083" t="s">
        <v>345</v>
      </c>
      <c r="AC1083" t="s">
        <v>136</v>
      </c>
      <c r="AD1083" t="s">
        <v>345</v>
      </c>
      <c r="AF1083" t="str">
        <f t="shared" si="209"/>
        <v>positive directional</v>
      </c>
      <c r="AG1083" t="str">
        <f t="shared" si="205"/>
        <v>positive directional</v>
      </c>
      <c r="AH1083">
        <f t="shared" si="210"/>
        <v>0.198198898343454</v>
      </c>
      <c r="AI1083">
        <f t="shared" si="207"/>
        <v>7.0145711198417601E-2</v>
      </c>
      <c r="AJ1083">
        <f t="shared" si="211"/>
        <v>1</v>
      </c>
      <c r="AK1083">
        <f t="shared" si="212"/>
        <v>0</v>
      </c>
      <c r="AL1083">
        <f t="shared" si="206"/>
        <v>0</v>
      </c>
      <c r="AM1083">
        <f t="shared" si="208"/>
        <v>0.60099999999999998</v>
      </c>
      <c r="AN1083">
        <v>2.2831801849999902</v>
      </c>
      <c r="AO1083">
        <v>70.546122108958798</v>
      </c>
      <c r="AP1083">
        <v>0.39900000000000002</v>
      </c>
      <c r="AQ1083">
        <v>700</v>
      </c>
      <c r="AR1083">
        <v>0.198198898343454</v>
      </c>
      <c r="AS1083">
        <v>7.0145711198417601E-2</v>
      </c>
      <c r="AT1083">
        <v>5.8920411313010797E-2</v>
      </c>
      <c r="AU1083">
        <v>0.333748499308058</v>
      </c>
      <c r="AV1083">
        <v>999.99999999999898</v>
      </c>
      <c r="AW1083">
        <v>2E-3</v>
      </c>
      <c r="AX1083">
        <v>-1.83364585332484E-2</v>
      </c>
      <c r="AY1083">
        <v>3.0488467124697799E-2</v>
      </c>
      <c r="AZ1083">
        <v>-7.3743180299061406E-2</v>
      </c>
      <c r="BA1083">
        <v>4.1380677808774601E-2</v>
      </c>
      <c r="BB1083">
        <v>1000</v>
      </c>
      <c r="BC1083">
        <v>0.57999999999999996</v>
      </c>
    </row>
    <row r="1084" spans="1:55" x14ac:dyDescent="0.25">
      <c r="A1084">
        <v>22</v>
      </c>
      <c r="B1084" t="s">
        <v>435</v>
      </c>
      <c r="C1084">
        <v>2015</v>
      </c>
      <c r="D1084" t="s">
        <v>436</v>
      </c>
      <c r="E1084" s="3" t="s">
        <v>434</v>
      </c>
      <c r="F1084" s="3" t="s">
        <v>433</v>
      </c>
      <c r="G1084" s="1" t="s">
        <v>162</v>
      </c>
      <c r="H1084" t="s">
        <v>24</v>
      </c>
      <c r="I1084" t="s">
        <v>26</v>
      </c>
      <c r="J1084" t="s">
        <v>32</v>
      </c>
      <c r="K1084" t="s">
        <v>432</v>
      </c>
      <c r="L1084" t="s">
        <v>29</v>
      </c>
      <c r="M1084" t="s">
        <v>461</v>
      </c>
      <c r="N1084" t="s">
        <v>161</v>
      </c>
      <c r="P1084" t="s">
        <v>152</v>
      </c>
      <c r="Q1084" t="s">
        <v>444</v>
      </c>
      <c r="R1084" t="s">
        <v>453</v>
      </c>
      <c r="S1084" t="s">
        <v>549</v>
      </c>
      <c r="T1084" t="s">
        <v>399</v>
      </c>
      <c r="U1084" t="s">
        <v>447</v>
      </c>
      <c r="V1084" t="s">
        <v>11</v>
      </c>
      <c r="AA1084" t="s">
        <v>585</v>
      </c>
      <c r="AB1084" t="s">
        <v>345</v>
      </c>
      <c r="AC1084" t="s">
        <v>136</v>
      </c>
      <c r="AD1084" t="s">
        <v>345</v>
      </c>
      <c r="AF1084" t="str">
        <f t="shared" si="209"/>
        <v>positive directional</v>
      </c>
      <c r="AG1084" t="str">
        <f t="shared" si="205"/>
        <v>positive directional</v>
      </c>
      <c r="AH1084">
        <f t="shared" si="210"/>
        <v>0.18146891705138599</v>
      </c>
      <c r="AI1084">
        <f t="shared" si="207"/>
        <v>6.8832746129731906E-2</v>
      </c>
      <c r="AJ1084">
        <f t="shared" si="211"/>
        <v>1</v>
      </c>
      <c r="AK1084">
        <f t="shared" si="212"/>
        <v>1</v>
      </c>
      <c r="AL1084">
        <f t="shared" si="206"/>
        <v>0</v>
      </c>
      <c r="AM1084">
        <f t="shared" si="208"/>
        <v>0.10399999999999998</v>
      </c>
      <c r="AN1084">
        <v>1.4685145903008401</v>
      </c>
      <c r="AO1084">
        <v>32.0254595771084</v>
      </c>
      <c r="AP1084">
        <v>0.89600000000000002</v>
      </c>
      <c r="AQ1084">
        <v>700</v>
      </c>
      <c r="AR1084">
        <v>0.18146891705138599</v>
      </c>
      <c r="AS1084">
        <v>6.8832746129731906E-2</v>
      </c>
      <c r="AT1084">
        <v>5.50507430161815E-2</v>
      </c>
      <c r="AU1084">
        <v>0.32144462928408801</v>
      </c>
      <c r="AV1084">
        <v>892.48064309961399</v>
      </c>
      <c r="AW1084">
        <v>6.0000000000000097E-3</v>
      </c>
      <c r="AX1084">
        <v>-6.0176861179902397E-2</v>
      </c>
      <c r="AY1084">
        <v>2.6943301012106499E-2</v>
      </c>
      <c r="AZ1084">
        <v>-0.11139824858401</v>
      </c>
      <c r="BA1084">
        <v>-8.8224952414748294E-3</v>
      </c>
      <c r="BB1084">
        <v>1126.66042350918</v>
      </c>
      <c r="BC1084">
        <v>2.8000000000000001E-2</v>
      </c>
    </row>
    <row r="1085" spans="1:55" x14ac:dyDescent="0.25">
      <c r="A1085">
        <v>22</v>
      </c>
      <c r="B1085" t="s">
        <v>435</v>
      </c>
      <c r="C1085">
        <v>2015</v>
      </c>
      <c r="D1085" t="s">
        <v>436</v>
      </c>
      <c r="E1085" s="3" t="s">
        <v>434</v>
      </c>
      <c r="F1085" s="3" t="s">
        <v>433</v>
      </c>
      <c r="G1085" s="1" t="s">
        <v>162</v>
      </c>
      <c r="H1085" t="s">
        <v>24</v>
      </c>
      <c r="I1085" t="s">
        <v>26</v>
      </c>
      <c r="J1085" t="s">
        <v>32</v>
      </c>
      <c r="K1085" t="s">
        <v>432</v>
      </c>
      <c r="L1085" t="s">
        <v>29</v>
      </c>
      <c r="M1085" t="s">
        <v>461</v>
      </c>
      <c r="N1085" t="s">
        <v>161</v>
      </c>
      <c r="P1085" t="s">
        <v>152</v>
      </c>
      <c r="Q1085" t="s">
        <v>444</v>
      </c>
      <c r="R1085" t="s">
        <v>453</v>
      </c>
      <c r="S1085" t="s">
        <v>549</v>
      </c>
      <c r="T1085" t="s">
        <v>116</v>
      </c>
      <c r="U1085" t="s">
        <v>448</v>
      </c>
      <c r="V1085" t="s">
        <v>11</v>
      </c>
      <c r="AA1085" t="s">
        <v>586</v>
      </c>
      <c r="AB1085" t="s">
        <v>345</v>
      </c>
      <c r="AC1085" t="s">
        <v>136</v>
      </c>
      <c r="AD1085" t="s">
        <v>345</v>
      </c>
      <c r="AE1085" t="s">
        <v>345</v>
      </c>
      <c r="AF1085" t="str">
        <f t="shared" si="209"/>
        <v>NA</v>
      </c>
      <c r="AG1085" t="str">
        <f t="shared" si="205"/>
        <v>NA</v>
      </c>
      <c r="AH1085" t="str">
        <f t="shared" si="210"/>
        <v>NA</v>
      </c>
      <c r="AI1085" t="str">
        <f t="shared" si="207"/>
        <v>NA</v>
      </c>
      <c r="AJ1085">
        <f t="shared" si="211"/>
        <v>0</v>
      </c>
      <c r="AK1085">
        <f t="shared" si="212"/>
        <v>0</v>
      </c>
      <c r="AL1085">
        <f t="shared" si="206"/>
        <v>0</v>
      </c>
      <c r="AM1085">
        <f t="shared" si="208"/>
        <v>0.24099999999999999</v>
      </c>
      <c r="AN1085">
        <v>0.72807128752697403</v>
      </c>
      <c r="AO1085">
        <v>79.115895455562296</v>
      </c>
      <c r="AP1085">
        <v>0.75900000000000001</v>
      </c>
      <c r="AQ1085">
        <v>700</v>
      </c>
      <c r="AR1085">
        <v>9.2819985283121895E-2</v>
      </c>
      <c r="AS1085">
        <v>5.9270576959328802E-2</v>
      </c>
      <c r="AT1085">
        <v>-2.5148479846393498E-2</v>
      </c>
      <c r="AU1085">
        <v>0.20656259589804901</v>
      </c>
      <c r="AV1085">
        <v>1000</v>
      </c>
      <c r="AW1085">
        <v>0.126</v>
      </c>
      <c r="AX1085">
        <v>-3.8026512917165897E-2</v>
      </c>
      <c r="AY1085">
        <v>3.8053020708488698E-2</v>
      </c>
      <c r="AZ1085">
        <v>-0.115007326752675</v>
      </c>
      <c r="BA1085">
        <v>3.7654365456546698E-2</v>
      </c>
      <c r="BB1085">
        <v>897.86614726698394</v>
      </c>
      <c r="BC1085">
        <v>0.30599999999999999</v>
      </c>
    </row>
    <row r="1086" spans="1:55" x14ac:dyDescent="0.25">
      <c r="A1086">
        <v>22</v>
      </c>
      <c r="B1086" t="s">
        <v>435</v>
      </c>
      <c r="C1086">
        <v>2015</v>
      </c>
      <c r="D1086" t="s">
        <v>436</v>
      </c>
      <c r="E1086" s="3" t="s">
        <v>434</v>
      </c>
      <c r="F1086" s="3" t="s">
        <v>433</v>
      </c>
      <c r="G1086" s="1" t="s">
        <v>162</v>
      </c>
      <c r="H1086" t="s">
        <v>24</v>
      </c>
      <c r="I1086" t="s">
        <v>26</v>
      </c>
      <c r="J1086" t="s">
        <v>32</v>
      </c>
      <c r="K1086" t="s">
        <v>432</v>
      </c>
      <c r="L1086" t="s">
        <v>29</v>
      </c>
      <c r="M1086" t="s">
        <v>461</v>
      </c>
      <c r="N1086" t="s">
        <v>161</v>
      </c>
      <c r="P1086" t="s">
        <v>152</v>
      </c>
      <c r="Q1086" t="s">
        <v>444</v>
      </c>
      <c r="R1086" t="s">
        <v>453</v>
      </c>
      <c r="S1086" t="s">
        <v>549</v>
      </c>
      <c r="T1086" t="s">
        <v>366</v>
      </c>
      <c r="U1086" t="s">
        <v>449</v>
      </c>
      <c r="V1086" t="s">
        <v>11</v>
      </c>
      <c r="AA1086" t="s">
        <v>587</v>
      </c>
      <c r="AB1086" t="s">
        <v>345</v>
      </c>
      <c r="AC1086" t="s">
        <v>136</v>
      </c>
      <c r="AD1086" t="s">
        <v>345</v>
      </c>
      <c r="AE1086" t="s">
        <v>345</v>
      </c>
      <c r="AF1086" t="str">
        <f t="shared" si="209"/>
        <v>NA</v>
      </c>
      <c r="AG1086" t="str">
        <f t="shared" si="205"/>
        <v>NA</v>
      </c>
      <c r="AH1086" t="str">
        <f t="shared" si="210"/>
        <v>NA</v>
      </c>
      <c r="AI1086" t="str">
        <f t="shared" si="207"/>
        <v>NA</v>
      </c>
      <c r="AJ1086">
        <f t="shared" si="211"/>
        <v>0</v>
      </c>
      <c r="AK1086">
        <f t="shared" si="212"/>
        <v>0</v>
      </c>
      <c r="AL1086">
        <f t="shared" si="206"/>
        <v>0</v>
      </c>
      <c r="AM1086">
        <f t="shared" si="208"/>
        <v>0.20499999999999996</v>
      </c>
      <c r="AN1086">
        <v>0.37631249727452898</v>
      </c>
      <c r="AO1086">
        <v>54.9548167149782</v>
      </c>
      <c r="AP1086">
        <v>0.79500000000000004</v>
      </c>
      <c r="AQ1086">
        <v>700</v>
      </c>
      <c r="AR1086">
        <v>-4.3430140414953897E-2</v>
      </c>
      <c r="AS1086">
        <v>4.9394613993780798E-2</v>
      </c>
      <c r="AT1086">
        <v>-0.13559703547798599</v>
      </c>
      <c r="AU1086">
        <v>4.9905154519365197E-2</v>
      </c>
      <c r="AV1086">
        <v>1000</v>
      </c>
      <c r="AW1086">
        <v>0.38800000000000001</v>
      </c>
      <c r="AX1086">
        <v>3.59284323241229E-3</v>
      </c>
      <c r="AY1086">
        <v>2.9108528674854101E-2</v>
      </c>
      <c r="AZ1086">
        <v>-5.02709352404054E-2</v>
      </c>
      <c r="BA1086">
        <v>6.3939190978999194E-2</v>
      </c>
      <c r="BB1086">
        <v>1000</v>
      </c>
      <c r="BC1086">
        <v>0.91400000000000003</v>
      </c>
    </row>
    <row r="1087" spans="1:55" x14ac:dyDescent="0.25">
      <c r="A1087">
        <v>22</v>
      </c>
      <c r="B1087" t="s">
        <v>435</v>
      </c>
      <c r="C1087">
        <v>2015</v>
      </c>
      <c r="D1087" t="s">
        <v>436</v>
      </c>
      <c r="E1087" s="3" t="s">
        <v>434</v>
      </c>
      <c r="F1087" s="3" t="s">
        <v>433</v>
      </c>
      <c r="G1087" s="1" t="s">
        <v>162</v>
      </c>
      <c r="H1087" t="s">
        <v>24</v>
      </c>
      <c r="I1087" t="s">
        <v>26</v>
      </c>
      <c r="J1087" t="s">
        <v>32</v>
      </c>
      <c r="K1087" t="s">
        <v>432</v>
      </c>
      <c r="L1087" t="s">
        <v>29</v>
      </c>
      <c r="M1087" t="s">
        <v>462</v>
      </c>
      <c r="N1087" t="s">
        <v>161</v>
      </c>
      <c r="P1087" t="s">
        <v>151</v>
      </c>
      <c r="Q1087" t="s">
        <v>74</v>
      </c>
      <c r="R1087" t="s">
        <v>445</v>
      </c>
      <c r="S1087" t="s">
        <v>548</v>
      </c>
      <c r="T1087" t="s">
        <v>39</v>
      </c>
      <c r="U1087" t="s">
        <v>450</v>
      </c>
      <c r="V1087" t="s">
        <v>11</v>
      </c>
      <c r="AA1087" t="s">
        <v>442</v>
      </c>
      <c r="AB1087">
        <v>0</v>
      </c>
      <c r="AC1087" t="s">
        <v>136</v>
      </c>
      <c r="AD1087" t="s">
        <v>345</v>
      </c>
      <c r="AE1087" t="s">
        <v>345</v>
      </c>
      <c r="AF1087" t="str">
        <f t="shared" si="209"/>
        <v>positive directional</v>
      </c>
      <c r="AG1087" t="str">
        <f t="shared" si="205"/>
        <v>positive directional</v>
      </c>
      <c r="AH1087">
        <f t="shared" si="210"/>
        <v>0.13900460638348999</v>
      </c>
      <c r="AI1087">
        <f t="shared" si="207"/>
        <v>6.1500028167058997E-2</v>
      </c>
      <c r="AJ1087">
        <f t="shared" si="211"/>
        <v>1</v>
      </c>
      <c r="AK1087">
        <f t="shared" si="212"/>
        <v>0</v>
      </c>
      <c r="AL1087">
        <f t="shared" si="206"/>
        <v>0</v>
      </c>
      <c r="AM1087">
        <f t="shared" si="208"/>
        <v>0.17700000000000005</v>
      </c>
      <c r="AN1087">
        <v>-0.99984359765577902</v>
      </c>
      <c r="AO1087">
        <v>10.990660121146201</v>
      </c>
      <c r="AP1087">
        <v>0.82299999999999995</v>
      </c>
      <c r="AQ1087">
        <v>465</v>
      </c>
      <c r="AR1087">
        <v>0.13900460638348999</v>
      </c>
      <c r="AS1087">
        <v>6.1500028167058997E-2</v>
      </c>
      <c r="AT1087">
        <v>1.7409681575372801E-2</v>
      </c>
      <c r="AU1087">
        <v>0.25673870535683802</v>
      </c>
      <c r="AV1087">
        <v>1000</v>
      </c>
      <c r="AW1087">
        <v>0.02</v>
      </c>
      <c r="AX1087">
        <v>5.7707280718650299E-2</v>
      </c>
      <c r="AY1087">
        <v>3.7951507035581998E-2</v>
      </c>
      <c r="AZ1087">
        <v>-2.6706141841714302E-2</v>
      </c>
      <c r="BA1087">
        <v>0.12279686239344299</v>
      </c>
      <c r="BB1087">
        <v>1000</v>
      </c>
      <c r="BC1087">
        <v>0.156</v>
      </c>
    </row>
    <row r="1088" spans="1:55" x14ac:dyDescent="0.25">
      <c r="A1088">
        <v>22</v>
      </c>
      <c r="B1088" t="s">
        <v>435</v>
      </c>
      <c r="C1088">
        <v>2015</v>
      </c>
      <c r="D1088" t="s">
        <v>436</v>
      </c>
      <c r="E1088" s="3" t="s">
        <v>434</v>
      </c>
      <c r="F1088" s="3" t="s">
        <v>433</v>
      </c>
      <c r="G1088" s="1" t="s">
        <v>162</v>
      </c>
      <c r="H1088" t="s">
        <v>24</v>
      </c>
      <c r="I1088" t="s">
        <v>26</v>
      </c>
      <c r="J1088" t="s">
        <v>32</v>
      </c>
      <c r="K1088" t="s">
        <v>432</v>
      </c>
      <c r="L1088" t="s">
        <v>29</v>
      </c>
      <c r="M1088" t="s">
        <v>462</v>
      </c>
      <c r="N1088" t="s">
        <v>161</v>
      </c>
      <c r="P1088" t="s">
        <v>151</v>
      </c>
      <c r="Q1088" t="s">
        <v>74</v>
      </c>
      <c r="R1088" t="s">
        <v>445</v>
      </c>
      <c r="S1088" t="s">
        <v>548</v>
      </c>
      <c r="T1088" t="s">
        <v>437</v>
      </c>
      <c r="U1088" t="s">
        <v>446</v>
      </c>
      <c r="V1088" t="s">
        <v>11</v>
      </c>
      <c r="AA1088" t="s">
        <v>439</v>
      </c>
      <c r="AB1088">
        <v>0</v>
      </c>
      <c r="AC1088" t="s">
        <v>136</v>
      </c>
      <c r="AD1088" t="s">
        <v>345</v>
      </c>
      <c r="AF1088" t="str">
        <f t="shared" si="209"/>
        <v>NA</v>
      </c>
      <c r="AG1088" t="str">
        <f t="shared" si="205"/>
        <v>NA</v>
      </c>
      <c r="AH1088" t="str">
        <f t="shared" si="210"/>
        <v>NA</v>
      </c>
      <c r="AI1088" t="str">
        <f t="shared" si="207"/>
        <v>NA</v>
      </c>
      <c r="AJ1088">
        <f t="shared" si="211"/>
        <v>0</v>
      </c>
      <c r="AK1088">
        <f t="shared" si="212"/>
        <v>0</v>
      </c>
      <c r="AL1088">
        <f t="shared" si="206"/>
        <v>0</v>
      </c>
      <c r="AM1088">
        <f t="shared" si="208"/>
        <v>0.27800000000000002</v>
      </c>
      <c r="AN1088">
        <v>0.67191906594478501</v>
      </c>
      <c r="AO1088">
        <v>74.459894556534707</v>
      </c>
      <c r="AP1088">
        <v>0.72199999999999998</v>
      </c>
      <c r="AQ1088">
        <v>465</v>
      </c>
      <c r="AR1088">
        <v>-7.1017331289948402E-2</v>
      </c>
      <c r="AS1088">
        <v>8.8045140914505604E-2</v>
      </c>
      <c r="AT1088">
        <v>-0.24697404939797701</v>
      </c>
      <c r="AU1088">
        <v>0.100102776501444</v>
      </c>
      <c r="AV1088">
        <v>1000</v>
      </c>
      <c r="AW1088">
        <v>0.42</v>
      </c>
      <c r="AX1088">
        <v>1.6546751272650099E-2</v>
      </c>
      <c r="AY1088">
        <v>3.7383044312551801E-2</v>
      </c>
      <c r="AZ1088">
        <v>-6.2332320252608001E-2</v>
      </c>
      <c r="BA1088">
        <v>8.4408256734604906E-2</v>
      </c>
      <c r="BB1088">
        <v>1000</v>
      </c>
      <c r="BC1088">
        <v>0.66200000000000003</v>
      </c>
    </row>
    <row r="1089" spans="1:55" x14ac:dyDescent="0.25">
      <c r="A1089">
        <v>22</v>
      </c>
      <c r="B1089" t="s">
        <v>435</v>
      </c>
      <c r="C1089">
        <v>2015</v>
      </c>
      <c r="D1089" t="s">
        <v>436</v>
      </c>
      <c r="E1089" s="3" t="s">
        <v>434</v>
      </c>
      <c r="F1089" s="3" t="s">
        <v>433</v>
      </c>
      <c r="G1089" s="1" t="s">
        <v>162</v>
      </c>
      <c r="H1089" t="s">
        <v>24</v>
      </c>
      <c r="I1089" t="s">
        <v>26</v>
      </c>
      <c r="J1089" t="s">
        <v>32</v>
      </c>
      <c r="K1089" t="s">
        <v>432</v>
      </c>
      <c r="L1089" t="s">
        <v>29</v>
      </c>
      <c r="M1089" t="s">
        <v>462</v>
      </c>
      <c r="N1089" t="s">
        <v>161</v>
      </c>
      <c r="P1089" t="s">
        <v>151</v>
      </c>
      <c r="Q1089" t="s">
        <v>74</v>
      </c>
      <c r="R1089" t="s">
        <v>445</v>
      </c>
      <c r="S1089" t="s">
        <v>548</v>
      </c>
      <c r="T1089" t="s">
        <v>399</v>
      </c>
      <c r="U1089" t="s">
        <v>447</v>
      </c>
      <c r="V1089" t="s">
        <v>11</v>
      </c>
      <c r="AA1089" t="s">
        <v>439</v>
      </c>
      <c r="AB1089">
        <v>0</v>
      </c>
      <c r="AC1089" t="s">
        <v>136</v>
      </c>
      <c r="AD1089" t="s">
        <v>345</v>
      </c>
      <c r="AF1089" t="str">
        <f t="shared" si="209"/>
        <v>positive directional</v>
      </c>
      <c r="AG1089" t="str">
        <f t="shared" si="205"/>
        <v>positive directional</v>
      </c>
      <c r="AH1089">
        <f t="shared" si="210"/>
        <v>0.27754339933804201</v>
      </c>
      <c r="AI1089">
        <f t="shared" si="207"/>
        <v>8.9011671484667307E-2</v>
      </c>
      <c r="AJ1089">
        <f t="shared" si="211"/>
        <v>1</v>
      </c>
      <c r="AK1089">
        <f t="shared" si="212"/>
        <v>0</v>
      </c>
      <c r="AL1089">
        <f t="shared" si="206"/>
        <v>0</v>
      </c>
      <c r="AM1089">
        <f t="shared" si="208"/>
        <v>0.77800000000000002</v>
      </c>
      <c r="AN1089">
        <v>3.5827817531712198</v>
      </c>
      <c r="AO1089">
        <v>5699.7179862939702</v>
      </c>
      <c r="AP1089">
        <v>0.222</v>
      </c>
      <c r="AQ1089">
        <v>465</v>
      </c>
      <c r="AR1089">
        <v>0.27754339933804201</v>
      </c>
      <c r="AS1089">
        <v>8.9011671484667307E-2</v>
      </c>
      <c r="AT1089">
        <v>9.0348213750985507E-2</v>
      </c>
      <c r="AU1089">
        <v>0.43944945242765199</v>
      </c>
      <c r="AV1089">
        <v>1000</v>
      </c>
      <c r="AW1089">
        <v>2E-3</v>
      </c>
      <c r="AX1089">
        <v>-2.1814108163294401E-2</v>
      </c>
      <c r="AY1089">
        <v>3.0668385083349702E-2</v>
      </c>
      <c r="AZ1089">
        <v>-7.8475201313267504E-2</v>
      </c>
      <c r="BA1089">
        <v>4.1537671175319701E-2</v>
      </c>
      <c r="BB1089">
        <v>999.99999999999898</v>
      </c>
      <c r="BC1089">
        <v>0.46200000000000002</v>
      </c>
    </row>
    <row r="1090" spans="1:55" x14ac:dyDescent="0.25">
      <c r="A1090">
        <v>22</v>
      </c>
      <c r="B1090" t="s">
        <v>435</v>
      </c>
      <c r="C1090">
        <v>2015</v>
      </c>
      <c r="D1090" t="s">
        <v>436</v>
      </c>
      <c r="E1090" s="3" t="s">
        <v>434</v>
      </c>
      <c r="F1090" s="3" t="s">
        <v>433</v>
      </c>
      <c r="G1090" s="1" t="s">
        <v>162</v>
      </c>
      <c r="H1090" t="s">
        <v>24</v>
      </c>
      <c r="I1090" t="s">
        <v>26</v>
      </c>
      <c r="J1090" t="s">
        <v>32</v>
      </c>
      <c r="K1090" t="s">
        <v>432</v>
      </c>
      <c r="L1090" t="s">
        <v>29</v>
      </c>
      <c r="M1090" t="s">
        <v>462</v>
      </c>
      <c r="N1090" t="s">
        <v>161</v>
      </c>
      <c r="P1090" t="s">
        <v>151</v>
      </c>
      <c r="Q1090" t="s">
        <v>74</v>
      </c>
      <c r="R1090" t="s">
        <v>445</v>
      </c>
      <c r="S1090" t="s">
        <v>548</v>
      </c>
      <c r="T1090" t="s">
        <v>116</v>
      </c>
      <c r="U1090" t="s">
        <v>448</v>
      </c>
      <c r="V1090" t="s">
        <v>11</v>
      </c>
      <c r="AA1090" t="s">
        <v>440</v>
      </c>
      <c r="AB1090">
        <v>0</v>
      </c>
      <c r="AC1090" t="s">
        <v>136</v>
      </c>
      <c r="AD1090" t="s">
        <v>345</v>
      </c>
      <c r="AE1090" t="s">
        <v>345</v>
      </c>
      <c r="AF1090" t="str">
        <f t="shared" si="209"/>
        <v>disruptive</v>
      </c>
      <c r="AG1090" t="str">
        <f t="shared" si="205"/>
        <v>NA</v>
      </c>
      <c r="AH1090">
        <f t="shared" si="210"/>
        <v>0.17647453757225179</v>
      </c>
      <c r="AI1090">
        <f t="shared" si="207"/>
        <v>7.8786649964769195E-2</v>
      </c>
      <c r="AJ1090">
        <f t="shared" si="211"/>
        <v>0</v>
      </c>
      <c r="AK1090">
        <f t="shared" si="212"/>
        <v>1</v>
      </c>
      <c r="AL1090">
        <f t="shared" si="206"/>
        <v>1</v>
      </c>
      <c r="AM1090">
        <f t="shared" si="208"/>
        <v>1.7000000000000015E-2</v>
      </c>
      <c r="AN1090">
        <v>-0.50089785671922904</v>
      </c>
      <c r="AO1090">
        <v>1.94634920693289</v>
      </c>
      <c r="AP1090">
        <v>0.98299999999999998</v>
      </c>
      <c r="AQ1090">
        <v>465</v>
      </c>
      <c r="AR1090">
        <v>9.1031810558474605E-2</v>
      </c>
      <c r="AS1090">
        <v>7.4378772191075304E-2</v>
      </c>
      <c r="AT1090">
        <v>-5.7514313608408002E-2</v>
      </c>
      <c r="AU1090">
        <v>0.23099519948300401</v>
      </c>
      <c r="AV1090">
        <v>1681.22517479461</v>
      </c>
      <c r="AW1090">
        <v>0.22</v>
      </c>
      <c r="AX1090">
        <v>8.8237268786125894E-2</v>
      </c>
      <c r="AY1090">
        <v>3.9393324982384598E-2</v>
      </c>
      <c r="AZ1090">
        <v>3.7468811351573099E-3</v>
      </c>
      <c r="BA1090">
        <v>0.15397325392768799</v>
      </c>
      <c r="BB1090">
        <v>999.99999999999704</v>
      </c>
      <c r="BC1090">
        <v>0.02</v>
      </c>
    </row>
    <row r="1091" spans="1:55" x14ac:dyDescent="0.25">
      <c r="A1091">
        <v>22</v>
      </c>
      <c r="B1091" t="s">
        <v>435</v>
      </c>
      <c r="C1091">
        <v>2015</v>
      </c>
      <c r="D1091" t="s">
        <v>436</v>
      </c>
      <c r="E1091" s="3" t="s">
        <v>434</v>
      </c>
      <c r="F1091" s="3" t="s">
        <v>433</v>
      </c>
      <c r="G1091" s="1" t="s">
        <v>162</v>
      </c>
      <c r="H1091" t="s">
        <v>24</v>
      </c>
      <c r="I1091" t="s">
        <v>26</v>
      </c>
      <c r="J1091" t="s">
        <v>32</v>
      </c>
      <c r="K1091" t="s">
        <v>432</v>
      </c>
      <c r="L1091" t="s">
        <v>29</v>
      </c>
      <c r="M1091" t="s">
        <v>462</v>
      </c>
      <c r="N1091" t="s">
        <v>161</v>
      </c>
      <c r="P1091" t="s">
        <v>151</v>
      </c>
      <c r="Q1091" t="s">
        <v>74</v>
      </c>
      <c r="R1091" t="s">
        <v>445</v>
      </c>
      <c r="S1091" t="s">
        <v>548</v>
      </c>
      <c r="T1091" t="s">
        <v>366</v>
      </c>
      <c r="U1091" t="s">
        <v>449</v>
      </c>
      <c r="V1091" t="s">
        <v>11</v>
      </c>
      <c r="AA1091" t="s">
        <v>441</v>
      </c>
      <c r="AB1091">
        <v>0</v>
      </c>
      <c r="AC1091" t="s">
        <v>136</v>
      </c>
      <c r="AD1091" t="s">
        <v>345</v>
      </c>
      <c r="AE1091" t="s">
        <v>345</v>
      </c>
      <c r="AF1091" t="str">
        <f t="shared" si="209"/>
        <v>NA</v>
      </c>
      <c r="AG1091" t="str">
        <f t="shared" ref="AG1091:AG1154" si="213">IF(AR1091="NA","MISSING DATA",IF(AC1091="both",IF(AK1091,IF(AX1091&lt;0,"stabilising","disruptive"),IF(AJ1091,IF(AR1091&gt;0,"positive directional","negative directional"),"NA")),IF(AC1091="quadratic",IF(AK1091,IF(AX1091&lt;0,"stabilising","disruptive"),"NA"),IF(AC1091="linear",IF(AJ1091,IF(AR1091&gt;0,"positive directional","negative directional"),"NA")))))</f>
        <v>NA</v>
      </c>
      <c r="AH1091" t="str">
        <f t="shared" si="210"/>
        <v>NA</v>
      </c>
      <c r="AI1091" t="str">
        <f t="shared" si="207"/>
        <v>NA</v>
      </c>
      <c r="AJ1091">
        <f t="shared" si="211"/>
        <v>0</v>
      </c>
      <c r="AK1091">
        <f t="shared" si="212"/>
        <v>0</v>
      </c>
      <c r="AL1091">
        <f t="shared" si="206"/>
        <v>0</v>
      </c>
      <c r="AM1091">
        <f t="shared" si="208"/>
        <v>0.122</v>
      </c>
      <c r="AN1091">
        <v>0.31888729060250398</v>
      </c>
      <c r="AO1091">
        <v>985.68913643196902</v>
      </c>
      <c r="AP1091">
        <v>0.878</v>
      </c>
      <c r="AQ1091">
        <v>465</v>
      </c>
      <c r="AR1091">
        <v>-2.0036274549350998E-2</v>
      </c>
      <c r="AS1091">
        <v>5.91367044229473E-2</v>
      </c>
      <c r="AT1091">
        <v>-0.13757544483269199</v>
      </c>
      <c r="AU1091">
        <v>8.2288244549999903E-2</v>
      </c>
      <c r="AV1091">
        <v>1000</v>
      </c>
      <c r="AW1091">
        <v>0.74</v>
      </c>
      <c r="AX1091">
        <v>3.01199308134781E-2</v>
      </c>
      <c r="AY1091">
        <v>3.42302446207359E-2</v>
      </c>
      <c r="AZ1091">
        <v>-4.42000609255047E-2</v>
      </c>
      <c r="BA1091">
        <v>9.3352074705762803E-2</v>
      </c>
      <c r="BB1091">
        <v>883.00388005773095</v>
      </c>
      <c r="BC1091">
        <v>0.36599999999999999</v>
      </c>
    </row>
    <row r="1092" spans="1:55" x14ac:dyDescent="0.25">
      <c r="A1092">
        <v>22</v>
      </c>
      <c r="B1092" t="s">
        <v>435</v>
      </c>
      <c r="C1092">
        <v>2015</v>
      </c>
      <c r="D1092" t="s">
        <v>436</v>
      </c>
      <c r="E1092" s="3" t="s">
        <v>434</v>
      </c>
      <c r="F1092" s="3" t="s">
        <v>433</v>
      </c>
      <c r="G1092" s="1" t="s">
        <v>162</v>
      </c>
      <c r="H1092" t="s">
        <v>24</v>
      </c>
      <c r="I1092" t="s">
        <v>26</v>
      </c>
      <c r="J1092" t="s">
        <v>32</v>
      </c>
      <c r="K1092" t="s">
        <v>432</v>
      </c>
      <c r="L1092" t="s">
        <v>29</v>
      </c>
      <c r="M1092" t="s">
        <v>462</v>
      </c>
      <c r="N1092" t="s">
        <v>161</v>
      </c>
      <c r="P1092" t="s">
        <v>152</v>
      </c>
      <c r="Q1092" t="s">
        <v>438</v>
      </c>
      <c r="R1092" t="s">
        <v>451</v>
      </c>
      <c r="S1092" t="s">
        <v>549</v>
      </c>
      <c r="T1092" t="s">
        <v>39</v>
      </c>
      <c r="U1092" t="s">
        <v>450</v>
      </c>
      <c r="V1092" t="s">
        <v>11</v>
      </c>
      <c r="AA1092" t="s">
        <v>584</v>
      </c>
      <c r="AB1092" t="s">
        <v>345</v>
      </c>
      <c r="AC1092" t="s">
        <v>136</v>
      </c>
      <c r="AD1092" t="s">
        <v>345</v>
      </c>
      <c r="AE1092" t="s">
        <v>345</v>
      </c>
      <c r="AF1092" t="str">
        <f t="shared" si="209"/>
        <v>negative directional</v>
      </c>
      <c r="AG1092" t="str">
        <f t="shared" si="213"/>
        <v>negative directional</v>
      </c>
      <c r="AH1092">
        <f t="shared" si="210"/>
        <v>-0.17037902766919</v>
      </c>
      <c r="AI1092">
        <f t="shared" si="207"/>
        <v>3.5248060906987802E-2</v>
      </c>
      <c r="AJ1092">
        <f t="shared" si="211"/>
        <v>1</v>
      </c>
      <c r="AK1092">
        <f t="shared" si="212"/>
        <v>0</v>
      </c>
      <c r="AL1092">
        <f t="shared" si="206"/>
        <v>0</v>
      </c>
      <c r="AM1092">
        <f t="shared" si="208"/>
        <v>0.79300000000000004</v>
      </c>
      <c r="AN1092">
        <v>1.49408623854334</v>
      </c>
      <c r="AO1092">
        <v>189.03399613209501</v>
      </c>
      <c r="AP1092">
        <v>0.20699999999999999</v>
      </c>
      <c r="AQ1092">
        <v>700</v>
      </c>
      <c r="AR1092">
        <v>-0.17037902766919</v>
      </c>
      <c r="AS1092">
        <v>3.5248060906987802E-2</v>
      </c>
      <c r="AT1092">
        <v>-0.24149592614048701</v>
      </c>
      <c r="AU1092">
        <v>-0.10755564296414399</v>
      </c>
      <c r="AV1092">
        <v>999.99999999999795</v>
      </c>
      <c r="AW1092">
        <v>1E-3</v>
      </c>
      <c r="AX1092">
        <v>1.8749296656812899E-4</v>
      </c>
      <c r="AY1092">
        <v>2.1189285576863101E-2</v>
      </c>
      <c r="AZ1092">
        <v>-3.8587190821999698E-2</v>
      </c>
      <c r="BA1092">
        <v>4.3116661589010598E-2</v>
      </c>
      <c r="BB1092">
        <v>1000</v>
      </c>
      <c r="BC1092">
        <v>0.996</v>
      </c>
    </row>
    <row r="1093" spans="1:55" x14ac:dyDescent="0.25">
      <c r="A1093">
        <v>22</v>
      </c>
      <c r="B1093" t="s">
        <v>435</v>
      </c>
      <c r="C1093">
        <v>2015</v>
      </c>
      <c r="D1093" t="s">
        <v>436</v>
      </c>
      <c r="E1093" s="3" t="s">
        <v>434</v>
      </c>
      <c r="F1093" s="3" t="s">
        <v>433</v>
      </c>
      <c r="G1093" s="1" t="s">
        <v>162</v>
      </c>
      <c r="H1093" t="s">
        <v>24</v>
      </c>
      <c r="I1093" t="s">
        <v>26</v>
      </c>
      <c r="J1093" t="s">
        <v>32</v>
      </c>
      <c r="K1093" t="s">
        <v>432</v>
      </c>
      <c r="L1093" t="s">
        <v>29</v>
      </c>
      <c r="M1093" t="s">
        <v>462</v>
      </c>
      <c r="N1093" t="s">
        <v>161</v>
      </c>
      <c r="P1093" t="s">
        <v>152</v>
      </c>
      <c r="Q1093" t="s">
        <v>438</v>
      </c>
      <c r="R1093" t="s">
        <v>451</v>
      </c>
      <c r="S1093" t="s">
        <v>549</v>
      </c>
      <c r="T1093" t="s">
        <v>437</v>
      </c>
      <c r="U1093" t="s">
        <v>446</v>
      </c>
      <c r="V1093" t="s">
        <v>11</v>
      </c>
      <c r="AA1093" t="s">
        <v>585</v>
      </c>
      <c r="AB1093" t="s">
        <v>345</v>
      </c>
      <c r="AC1093" t="s">
        <v>136</v>
      </c>
      <c r="AD1093" t="s">
        <v>345</v>
      </c>
      <c r="AF1093" t="str">
        <f t="shared" si="209"/>
        <v>NA</v>
      </c>
      <c r="AG1093" t="str">
        <f t="shared" si="213"/>
        <v>NA</v>
      </c>
      <c r="AH1093" t="str">
        <f t="shared" si="210"/>
        <v>NA</v>
      </c>
      <c r="AI1093" t="str">
        <f t="shared" si="207"/>
        <v>NA</v>
      </c>
      <c r="AJ1093">
        <f t="shared" si="211"/>
        <v>0</v>
      </c>
      <c r="AK1093">
        <f t="shared" si="212"/>
        <v>0</v>
      </c>
      <c r="AL1093">
        <f t="shared" si="206"/>
        <v>0</v>
      </c>
      <c r="AM1093">
        <f t="shared" si="208"/>
        <v>0.29200000000000004</v>
      </c>
      <c r="AN1093">
        <v>0.84600859222526603</v>
      </c>
      <c r="AO1093">
        <v>110.879041128184</v>
      </c>
      <c r="AP1093">
        <v>0.70799999999999996</v>
      </c>
      <c r="AQ1093">
        <v>700</v>
      </c>
      <c r="AR1093">
        <v>5.8603106771189899E-2</v>
      </c>
      <c r="AS1093">
        <v>4.8143904645668097E-2</v>
      </c>
      <c r="AT1093">
        <v>-4.0604927780805197E-2</v>
      </c>
      <c r="AU1093">
        <v>0.14452795896795601</v>
      </c>
      <c r="AV1093">
        <v>1094.4107802583101</v>
      </c>
      <c r="AW1093">
        <v>0.24199999999999999</v>
      </c>
      <c r="AX1093">
        <v>-1.27102473970351E-2</v>
      </c>
      <c r="AY1093">
        <v>2.2443917892297799E-2</v>
      </c>
      <c r="AZ1093">
        <v>-5.88359672838124E-2</v>
      </c>
      <c r="BA1093">
        <v>2.8242306012543801E-2</v>
      </c>
      <c r="BB1093">
        <v>1319.4019084481999</v>
      </c>
      <c r="BC1093">
        <v>0.56000000000000005</v>
      </c>
    </row>
    <row r="1094" spans="1:55" x14ac:dyDescent="0.25">
      <c r="A1094">
        <v>22</v>
      </c>
      <c r="B1094" t="s">
        <v>435</v>
      </c>
      <c r="C1094">
        <v>2015</v>
      </c>
      <c r="D1094" t="s">
        <v>436</v>
      </c>
      <c r="E1094" s="3" t="s">
        <v>434</v>
      </c>
      <c r="F1094" s="3" t="s">
        <v>433</v>
      </c>
      <c r="G1094" s="1" t="s">
        <v>162</v>
      </c>
      <c r="H1094" t="s">
        <v>24</v>
      </c>
      <c r="I1094" t="s">
        <v>26</v>
      </c>
      <c r="J1094" t="s">
        <v>32</v>
      </c>
      <c r="K1094" t="s">
        <v>432</v>
      </c>
      <c r="L1094" t="s">
        <v>29</v>
      </c>
      <c r="M1094" t="s">
        <v>462</v>
      </c>
      <c r="N1094" t="s">
        <v>161</v>
      </c>
      <c r="P1094" t="s">
        <v>152</v>
      </c>
      <c r="Q1094" t="s">
        <v>438</v>
      </c>
      <c r="R1094" t="s">
        <v>451</v>
      </c>
      <c r="S1094" t="s">
        <v>549</v>
      </c>
      <c r="T1094" t="s">
        <v>399</v>
      </c>
      <c r="U1094" t="s">
        <v>447</v>
      </c>
      <c r="V1094" t="s">
        <v>11</v>
      </c>
      <c r="AA1094" t="s">
        <v>585</v>
      </c>
      <c r="AB1094" t="s">
        <v>345</v>
      </c>
      <c r="AC1094" t="s">
        <v>136</v>
      </c>
      <c r="AD1094" t="s">
        <v>345</v>
      </c>
      <c r="AF1094" t="str">
        <f t="shared" si="209"/>
        <v>NA</v>
      </c>
      <c r="AG1094" t="str">
        <f t="shared" si="213"/>
        <v>NA</v>
      </c>
      <c r="AH1094" t="str">
        <f t="shared" si="210"/>
        <v>NA</v>
      </c>
      <c r="AI1094" t="str">
        <f t="shared" si="207"/>
        <v>NA</v>
      </c>
      <c r="AJ1094">
        <f t="shared" si="211"/>
        <v>0</v>
      </c>
      <c r="AK1094">
        <f t="shared" si="212"/>
        <v>0</v>
      </c>
      <c r="AL1094">
        <f t="shared" si="206"/>
        <v>0</v>
      </c>
      <c r="AM1094">
        <f t="shared" si="208"/>
        <v>0.46799999999999997</v>
      </c>
      <c r="AN1094">
        <v>-0.326401660724564</v>
      </c>
      <c r="AO1094">
        <v>374.21060123350998</v>
      </c>
      <c r="AP1094">
        <v>0.53200000000000003</v>
      </c>
      <c r="AQ1094">
        <v>700</v>
      </c>
      <c r="AR1094">
        <v>7.6795962233592599E-2</v>
      </c>
      <c r="AS1094">
        <v>4.8095214989963102E-2</v>
      </c>
      <c r="AT1094">
        <v>-2.12205152929528E-2</v>
      </c>
      <c r="AU1094">
        <v>0.171141343549607</v>
      </c>
      <c r="AV1094">
        <v>1101.0259888896801</v>
      </c>
      <c r="AW1094">
        <v>0.11</v>
      </c>
      <c r="AX1094">
        <v>3.9137650525740203E-3</v>
      </c>
      <c r="AY1094">
        <v>2.0015945436352E-2</v>
      </c>
      <c r="AZ1094">
        <v>-3.58589486040728E-2</v>
      </c>
      <c r="BA1094">
        <v>4.1368346741364803E-2</v>
      </c>
      <c r="BB1094">
        <v>1000</v>
      </c>
      <c r="BC1094">
        <v>0.86799999999999999</v>
      </c>
    </row>
    <row r="1095" spans="1:55" x14ac:dyDescent="0.25">
      <c r="A1095">
        <v>22</v>
      </c>
      <c r="B1095" t="s">
        <v>435</v>
      </c>
      <c r="C1095">
        <v>2015</v>
      </c>
      <c r="D1095" t="s">
        <v>436</v>
      </c>
      <c r="E1095" s="3" t="s">
        <v>434</v>
      </c>
      <c r="F1095" s="3" t="s">
        <v>433</v>
      </c>
      <c r="G1095" s="1" t="s">
        <v>162</v>
      </c>
      <c r="H1095" t="s">
        <v>24</v>
      </c>
      <c r="I1095" t="s">
        <v>26</v>
      </c>
      <c r="J1095" t="s">
        <v>32</v>
      </c>
      <c r="K1095" t="s">
        <v>432</v>
      </c>
      <c r="L1095" t="s">
        <v>29</v>
      </c>
      <c r="M1095" t="s">
        <v>462</v>
      </c>
      <c r="N1095" t="s">
        <v>161</v>
      </c>
      <c r="P1095" t="s">
        <v>152</v>
      </c>
      <c r="Q1095" t="s">
        <v>438</v>
      </c>
      <c r="R1095" t="s">
        <v>451</v>
      </c>
      <c r="S1095" t="s">
        <v>549</v>
      </c>
      <c r="T1095" t="s">
        <v>116</v>
      </c>
      <c r="U1095" t="s">
        <v>448</v>
      </c>
      <c r="V1095" t="s">
        <v>11</v>
      </c>
      <c r="AA1095" t="s">
        <v>586</v>
      </c>
      <c r="AB1095" t="s">
        <v>345</v>
      </c>
      <c r="AC1095" t="s">
        <v>136</v>
      </c>
      <c r="AD1095" t="s">
        <v>345</v>
      </c>
      <c r="AE1095" t="s">
        <v>345</v>
      </c>
      <c r="AF1095" t="str">
        <f t="shared" si="209"/>
        <v>positive directional</v>
      </c>
      <c r="AG1095" t="str">
        <f t="shared" si="213"/>
        <v>positive directional</v>
      </c>
      <c r="AH1095">
        <f t="shared" si="210"/>
        <v>0.262852365601421</v>
      </c>
      <c r="AI1095">
        <f t="shared" si="207"/>
        <v>4.0620154852175197E-2</v>
      </c>
      <c r="AJ1095">
        <f t="shared" si="211"/>
        <v>1</v>
      </c>
      <c r="AK1095">
        <f t="shared" si="212"/>
        <v>1</v>
      </c>
      <c r="AL1095">
        <f t="shared" si="206"/>
        <v>0</v>
      </c>
      <c r="AM1095">
        <f t="shared" si="208"/>
        <v>0.19999999999999996</v>
      </c>
      <c r="AN1095">
        <v>-2.0342212594852902</v>
      </c>
      <c r="AO1095">
        <v>31.3057710447614</v>
      </c>
      <c r="AP1095">
        <v>0.8</v>
      </c>
      <c r="AQ1095">
        <v>700</v>
      </c>
      <c r="AR1095">
        <v>0.262852365601421</v>
      </c>
      <c r="AS1095">
        <v>4.0620154852175197E-2</v>
      </c>
      <c r="AT1095">
        <v>0.19065734531614001</v>
      </c>
      <c r="AU1095">
        <v>0.347943974611781</v>
      </c>
      <c r="AV1095">
        <v>1000</v>
      </c>
      <c r="AW1095">
        <v>1E-3</v>
      </c>
      <c r="AX1095">
        <v>6.3293013758110001E-2</v>
      </c>
      <c r="AY1095">
        <v>2.6422367950995399E-2</v>
      </c>
      <c r="AZ1095">
        <v>9.7799837822094594E-3</v>
      </c>
      <c r="BA1095">
        <v>0.112033492696355</v>
      </c>
      <c r="BB1095">
        <v>1000</v>
      </c>
      <c r="BC1095">
        <v>1.6E-2</v>
      </c>
    </row>
    <row r="1096" spans="1:55" x14ac:dyDescent="0.25">
      <c r="A1096">
        <v>22</v>
      </c>
      <c r="B1096" t="s">
        <v>435</v>
      </c>
      <c r="C1096">
        <v>2015</v>
      </c>
      <c r="D1096" t="s">
        <v>436</v>
      </c>
      <c r="E1096" s="3" t="s">
        <v>434</v>
      </c>
      <c r="F1096" s="3" t="s">
        <v>433</v>
      </c>
      <c r="G1096" s="1" t="s">
        <v>162</v>
      </c>
      <c r="H1096" t="s">
        <v>24</v>
      </c>
      <c r="I1096" t="s">
        <v>26</v>
      </c>
      <c r="J1096" t="s">
        <v>32</v>
      </c>
      <c r="K1096" t="s">
        <v>432</v>
      </c>
      <c r="L1096" t="s">
        <v>29</v>
      </c>
      <c r="M1096" t="s">
        <v>462</v>
      </c>
      <c r="N1096" t="s">
        <v>161</v>
      </c>
      <c r="P1096" t="s">
        <v>152</v>
      </c>
      <c r="Q1096" t="s">
        <v>438</v>
      </c>
      <c r="R1096" t="s">
        <v>451</v>
      </c>
      <c r="S1096" t="s">
        <v>549</v>
      </c>
      <c r="T1096" t="s">
        <v>366</v>
      </c>
      <c r="U1096" t="s">
        <v>449</v>
      </c>
      <c r="V1096" t="s">
        <v>11</v>
      </c>
      <c r="AA1096" t="s">
        <v>587</v>
      </c>
      <c r="AB1096" t="s">
        <v>345</v>
      </c>
      <c r="AC1096" t="s">
        <v>136</v>
      </c>
      <c r="AD1096" t="s">
        <v>345</v>
      </c>
      <c r="AE1096" t="s">
        <v>345</v>
      </c>
      <c r="AF1096" t="str">
        <f t="shared" si="209"/>
        <v>positive directional</v>
      </c>
      <c r="AG1096" t="str">
        <f t="shared" si="213"/>
        <v>positive directional</v>
      </c>
      <c r="AH1096">
        <f t="shared" si="210"/>
        <v>0.13408128807396599</v>
      </c>
      <c r="AI1096">
        <f t="shared" si="207"/>
        <v>3.3414717377273598E-2</v>
      </c>
      <c r="AJ1096">
        <f t="shared" si="211"/>
        <v>1</v>
      </c>
      <c r="AK1096">
        <f t="shared" si="212"/>
        <v>0</v>
      </c>
      <c r="AL1096">
        <f t="shared" si="206"/>
        <v>0</v>
      </c>
      <c r="AM1096">
        <f t="shared" si="208"/>
        <v>0.69500000000000006</v>
      </c>
      <c r="AN1096">
        <v>2.52706299855693</v>
      </c>
      <c r="AO1096">
        <v>1921.0429160800099</v>
      </c>
      <c r="AP1096">
        <v>0.30499999999999999</v>
      </c>
      <c r="AQ1096">
        <v>700</v>
      </c>
      <c r="AR1096">
        <v>0.13408128807396599</v>
      </c>
      <c r="AS1096">
        <v>3.3414717377273598E-2</v>
      </c>
      <c r="AT1096">
        <v>6.9972484736354104E-2</v>
      </c>
      <c r="AU1096">
        <v>0.20053021603962401</v>
      </c>
      <c r="AV1096">
        <v>860.43836856454004</v>
      </c>
      <c r="AW1096">
        <v>1E-3</v>
      </c>
      <c r="AX1096">
        <v>-6.2186374831690004E-3</v>
      </c>
      <c r="AY1096">
        <v>1.9781379322910599E-2</v>
      </c>
      <c r="AZ1096">
        <v>-4.2129337816731997E-2</v>
      </c>
      <c r="BA1096">
        <v>3.4570047966553802E-2</v>
      </c>
      <c r="BB1096">
        <v>886.81469821341102</v>
      </c>
      <c r="BC1096">
        <v>0.72399999999999998</v>
      </c>
    </row>
    <row r="1097" spans="1:55" x14ac:dyDescent="0.25">
      <c r="A1097">
        <v>22</v>
      </c>
      <c r="B1097" t="s">
        <v>435</v>
      </c>
      <c r="C1097">
        <v>2015</v>
      </c>
      <c r="D1097" t="s">
        <v>436</v>
      </c>
      <c r="E1097" s="3" t="s">
        <v>434</v>
      </c>
      <c r="F1097" s="3" t="s">
        <v>433</v>
      </c>
      <c r="G1097" s="1" t="s">
        <v>162</v>
      </c>
      <c r="H1097" t="s">
        <v>24</v>
      </c>
      <c r="I1097" t="s">
        <v>26</v>
      </c>
      <c r="J1097" t="s">
        <v>32</v>
      </c>
      <c r="K1097" t="s">
        <v>432</v>
      </c>
      <c r="L1097" t="s">
        <v>29</v>
      </c>
      <c r="M1097" t="s">
        <v>462</v>
      </c>
      <c r="N1097" t="s">
        <v>161</v>
      </c>
      <c r="P1097" t="s">
        <v>152</v>
      </c>
      <c r="Q1097" t="s">
        <v>443</v>
      </c>
      <c r="R1097" t="s">
        <v>452</v>
      </c>
      <c r="S1097" t="s">
        <v>549</v>
      </c>
      <c r="T1097" t="s">
        <v>39</v>
      </c>
      <c r="U1097" t="s">
        <v>450</v>
      </c>
      <c r="V1097" t="s">
        <v>11</v>
      </c>
      <c r="AA1097" t="s">
        <v>584</v>
      </c>
      <c r="AB1097" t="s">
        <v>345</v>
      </c>
      <c r="AC1097" t="s">
        <v>136</v>
      </c>
      <c r="AD1097" t="s">
        <v>345</v>
      </c>
      <c r="AE1097" t="s">
        <v>345</v>
      </c>
      <c r="AF1097" t="str">
        <f t="shared" si="209"/>
        <v>positive directional</v>
      </c>
      <c r="AG1097" t="str">
        <f t="shared" si="213"/>
        <v>positive directional</v>
      </c>
      <c r="AH1097">
        <f t="shared" si="210"/>
        <v>0.40384250699248397</v>
      </c>
      <c r="AI1097">
        <f t="shared" si="207"/>
        <v>8.6195949335205496E-2</v>
      </c>
      <c r="AJ1097">
        <f t="shared" si="211"/>
        <v>1</v>
      </c>
      <c r="AK1097">
        <f t="shared" si="212"/>
        <v>0</v>
      </c>
      <c r="AL1097">
        <f t="shared" si="206"/>
        <v>0</v>
      </c>
      <c r="AM1097">
        <f t="shared" si="208"/>
        <v>0.745</v>
      </c>
      <c r="AN1097">
        <v>3.0507303051077601</v>
      </c>
      <c r="AO1097">
        <v>64.529917804698997</v>
      </c>
      <c r="AP1097">
        <v>0.255</v>
      </c>
      <c r="AQ1097">
        <v>651</v>
      </c>
      <c r="AR1097">
        <v>0.40384250699248397</v>
      </c>
      <c r="AS1097">
        <v>8.6195949335205496E-2</v>
      </c>
      <c r="AT1097">
        <v>0.24263236555270901</v>
      </c>
      <c r="AU1097">
        <v>0.56896735393093001</v>
      </c>
      <c r="AV1097">
        <v>1000</v>
      </c>
      <c r="AW1097">
        <v>1E-3</v>
      </c>
      <c r="AX1097">
        <v>-2.7431800267843399E-2</v>
      </c>
      <c r="AY1097">
        <v>5.1521214311312603E-2</v>
      </c>
      <c r="AZ1097">
        <v>-0.12282264178793401</v>
      </c>
      <c r="BA1097">
        <v>8.09236025161226E-2</v>
      </c>
      <c r="BB1097">
        <v>1000</v>
      </c>
      <c r="BC1097">
        <v>0.57599999999999996</v>
      </c>
    </row>
    <row r="1098" spans="1:55" x14ac:dyDescent="0.25">
      <c r="A1098">
        <v>22</v>
      </c>
      <c r="B1098" t="s">
        <v>435</v>
      </c>
      <c r="C1098">
        <v>2015</v>
      </c>
      <c r="D1098" t="s">
        <v>436</v>
      </c>
      <c r="E1098" s="3" t="s">
        <v>434</v>
      </c>
      <c r="F1098" s="3" t="s">
        <v>433</v>
      </c>
      <c r="G1098" s="1" t="s">
        <v>162</v>
      </c>
      <c r="H1098" t="s">
        <v>24</v>
      </c>
      <c r="I1098" t="s">
        <v>26</v>
      </c>
      <c r="J1098" t="s">
        <v>32</v>
      </c>
      <c r="K1098" t="s">
        <v>432</v>
      </c>
      <c r="L1098" t="s">
        <v>29</v>
      </c>
      <c r="M1098" t="s">
        <v>462</v>
      </c>
      <c r="N1098" t="s">
        <v>161</v>
      </c>
      <c r="P1098" t="s">
        <v>152</v>
      </c>
      <c r="Q1098" t="s">
        <v>443</v>
      </c>
      <c r="R1098" t="s">
        <v>452</v>
      </c>
      <c r="S1098" t="s">
        <v>549</v>
      </c>
      <c r="T1098" t="s">
        <v>437</v>
      </c>
      <c r="U1098" t="s">
        <v>446</v>
      </c>
      <c r="V1098" t="s">
        <v>11</v>
      </c>
      <c r="AA1098" t="s">
        <v>585</v>
      </c>
      <c r="AB1098" t="s">
        <v>345</v>
      </c>
      <c r="AC1098" t="s">
        <v>136</v>
      </c>
      <c r="AD1098" t="s">
        <v>345</v>
      </c>
      <c r="AF1098" t="str">
        <f t="shared" si="209"/>
        <v>NA</v>
      </c>
      <c r="AG1098" t="str">
        <f t="shared" si="213"/>
        <v>NA</v>
      </c>
      <c r="AH1098" t="str">
        <f t="shared" si="210"/>
        <v>NA</v>
      </c>
      <c r="AI1098" t="str">
        <f t="shared" si="207"/>
        <v>NA</v>
      </c>
      <c r="AJ1098">
        <f t="shared" si="211"/>
        <v>0</v>
      </c>
      <c r="AK1098">
        <f t="shared" si="212"/>
        <v>0</v>
      </c>
      <c r="AL1098">
        <f t="shared" si="206"/>
        <v>0</v>
      </c>
      <c r="AM1098">
        <f t="shared" si="208"/>
        <v>0.18600000000000005</v>
      </c>
      <c r="AN1098">
        <v>-0.23654565446311199</v>
      </c>
      <c r="AO1098">
        <v>17.683621045235299</v>
      </c>
      <c r="AP1098">
        <v>0.81399999999999995</v>
      </c>
      <c r="AQ1098">
        <v>651</v>
      </c>
      <c r="AR1098">
        <v>-6.37541403034695E-2</v>
      </c>
      <c r="AS1098">
        <v>0.119626461347994</v>
      </c>
      <c r="AT1098">
        <v>-0.27773873989644898</v>
      </c>
      <c r="AU1098">
        <v>0.181581755547086</v>
      </c>
      <c r="AV1098">
        <v>999.99999999999898</v>
      </c>
      <c r="AW1098">
        <v>0.59599999999999997</v>
      </c>
      <c r="AX1098">
        <v>-4.7697074783738601E-2</v>
      </c>
      <c r="AY1098">
        <v>5.3858050057783498E-2</v>
      </c>
      <c r="AZ1098">
        <v>-0.152835302438461</v>
      </c>
      <c r="BA1098">
        <v>5.6168036710005302E-2</v>
      </c>
      <c r="BB1098">
        <v>876.17766931819301</v>
      </c>
      <c r="BC1098">
        <v>0.39400000000000002</v>
      </c>
    </row>
    <row r="1099" spans="1:55" x14ac:dyDescent="0.25">
      <c r="A1099">
        <v>22</v>
      </c>
      <c r="B1099" t="s">
        <v>435</v>
      </c>
      <c r="C1099">
        <v>2015</v>
      </c>
      <c r="D1099" t="s">
        <v>436</v>
      </c>
      <c r="E1099" s="3" t="s">
        <v>434</v>
      </c>
      <c r="F1099" s="3" t="s">
        <v>433</v>
      </c>
      <c r="G1099" s="1" t="s">
        <v>162</v>
      </c>
      <c r="H1099" t="s">
        <v>24</v>
      </c>
      <c r="I1099" t="s">
        <v>26</v>
      </c>
      <c r="J1099" t="s">
        <v>32</v>
      </c>
      <c r="K1099" t="s">
        <v>432</v>
      </c>
      <c r="L1099" t="s">
        <v>29</v>
      </c>
      <c r="M1099" t="s">
        <v>462</v>
      </c>
      <c r="N1099" t="s">
        <v>161</v>
      </c>
      <c r="P1099" t="s">
        <v>152</v>
      </c>
      <c r="Q1099" t="s">
        <v>443</v>
      </c>
      <c r="R1099" t="s">
        <v>452</v>
      </c>
      <c r="S1099" t="s">
        <v>549</v>
      </c>
      <c r="T1099" t="s">
        <v>399</v>
      </c>
      <c r="U1099" t="s">
        <v>447</v>
      </c>
      <c r="V1099" t="s">
        <v>11</v>
      </c>
      <c r="AA1099" t="s">
        <v>585</v>
      </c>
      <c r="AB1099" t="s">
        <v>345</v>
      </c>
      <c r="AC1099" t="s">
        <v>136</v>
      </c>
      <c r="AD1099" t="s">
        <v>345</v>
      </c>
      <c r="AF1099" t="str">
        <f t="shared" si="209"/>
        <v>disruptive</v>
      </c>
      <c r="AG1099" t="str">
        <f t="shared" si="213"/>
        <v>positive directional</v>
      </c>
      <c r="AH1099">
        <f t="shared" si="210"/>
        <v>0.36759081945872002</v>
      </c>
      <c r="AI1099">
        <f t="shared" si="207"/>
        <v>9.5724707939296397E-2</v>
      </c>
      <c r="AJ1099">
        <f t="shared" si="211"/>
        <v>1</v>
      </c>
      <c r="AK1099">
        <f t="shared" si="212"/>
        <v>1</v>
      </c>
      <c r="AL1099">
        <f t="shared" si="206"/>
        <v>1</v>
      </c>
      <c r="AM1099">
        <f t="shared" si="208"/>
        <v>1.2000000000000011E-2</v>
      </c>
      <c r="AN1099">
        <v>-0.82270043743825805</v>
      </c>
      <c r="AO1099">
        <v>0.60890591609044997</v>
      </c>
      <c r="AP1099">
        <v>0.98799999999999999</v>
      </c>
      <c r="AQ1099">
        <v>651</v>
      </c>
      <c r="AR1099">
        <v>0.31025502980421699</v>
      </c>
      <c r="AS1099">
        <v>0.116905825104426</v>
      </c>
      <c r="AT1099">
        <v>9.3776003768084606E-2</v>
      </c>
      <c r="AU1099">
        <v>0.55034896401048194</v>
      </c>
      <c r="AV1099">
        <v>1000</v>
      </c>
      <c r="AW1099">
        <v>6.0000000000000097E-3</v>
      </c>
      <c r="AX1099">
        <v>0.18379540972936001</v>
      </c>
      <c r="AY1099">
        <v>4.7862353969648198E-2</v>
      </c>
      <c r="AZ1099">
        <v>8.7234233244089396E-2</v>
      </c>
      <c r="BA1099">
        <v>0.27420912537490899</v>
      </c>
      <c r="BB1099">
        <v>999.99999999999898</v>
      </c>
      <c r="BC1099">
        <v>1E-3</v>
      </c>
    </row>
    <row r="1100" spans="1:55" x14ac:dyDescent="0.25">
      <c r="A1100">
        <v>22</v>
      </c>
      <c r="B1100" t="s">
        <v>435</v>
      </c>
      <c r="C1100">
        <v>2015</v>
      </c>
      <c r="D1100" t="s">
        <v>436</v>
      </c>
      <c r="E1100" s="3" t="s">
        <v>434</v>
      </c>
      <c r="F1100" s="3" t="s">
        <v>433</v>
      </c>
      <c r="G1100" s="1" t="s">
        <v>162</v>
      </c>
      <c r="H1100" t="s">
        <v>24</v>
      </c>
      <c r="I1100" t="s">
        <v>26</v>
      </c>
      <c r="J1100" t="s">
        <v>32</v>
      </c>
      <c r="K1100" t="s">
        <v>432</v>
      </c>
      <c r="L1100" t="s">
        <v>29</v>
      </c>
      <c r="M1100" t="s">
        <v>462</v>
      </c>
      <c r="N1100" t="s">
        <v>161</v>
      </c>
      <c r="P1100" t="s">
        <v>152</v>
      </c>
      <c r="Q1100" t="s">
        <v>443</v>
      </c>
      <c r="R1100" t="s">
        <v>452</v>
      </c>
      <c r="S1100" t="s">
        <v>549</v>
      </c>
      <c r="T1100" t="s">
        <v>116</v>
      </c>
      <c r="U1100" t="s">
        <v>448</v>
      </c>
      <c r="V1100" t="s">
        <v>11</v>
      </c>
      <c r="AA1100" t="s">
        <v>586</v>
      </c>
      <c r="AB1100" t="s">
        <v>345</v>
      </c>
      <c r="AC1100" t="s">
        <v>136</v>
      </c>
      <c r="AD1100" t="s">
        <v>345</v>
      </c>
      <c r="AE1100" t="s">
        <v>345</v>
      </c>
      <c r="AF1100" t="str">
        <f t="shared" si="209"/>
        <v>disruptive</v>
      </c>
      <c r="AG1100" t="str">
        <f t="shared" si="213"/>
        <v>positive directional</v>
      </c>
      <c r="AH1100">
        <f t="shared" si="210"/>
        <v>0.92984294636228604</v>
      </c>
      <c r="AI1100">
        <f t="shared" si="207"/>
        <v>0.13534716609197281</v>
      </c>
      <c r="AJ1100">
        <f t="shared" si="211"/>
        <v>1</v>
      </c>
      <c r="AK1100">
        <f t="shared" si="212"/>
        <v>1</v>
      </c>
      <c r="AL1100">
        <f t="shared" si="206"/>
        <v>1</v>
      </c>
      <c r="AM1100">
        <f t="shared" si="208"/>
        <v>0</v>
      </c>
      <c r="AN1100">
        <v>-0.60108658921367197</v>
      </c>
      <c r="AO1100">
        <v>8.8577432498150602E-2</v>
      </c>
      <c r="AP1100">
        <v>1</v>
      </c>
      <c r="AQ1100">
        <v>651</v>
      </c>
      <c r="AR1100">
        <v>0.55955905822762597</v>
      </c>
      <c r="AS1100">
        <v>9.9599871171322504E-2</v>
      </c>
      <c r="AT1100">
        <v>0.35763289522583402</v>
      </c>
      <c r="AU1100">
        <v>0.74419480210053701</v>
      </c>
      <c r="AV1100">
        <v>1101.0876001024899</v>
      </c>
      <c r="AW1100">
        <v>1E-3</v>
      </c>
      <c r="AX1100">
        <v>0.46492147318114302</v>
      </c>
      <c r="AY1100">
        <v>6.7673583045986405E-2</v>
      </c>
      <c r="AZ1100">
        <v>0.33117615504306702</v>
      </c>
      <c r="BA1100">
        <v>0.58068461419315998</v>
      </c>
      <c r="BB1100">
        <v>1083.0575407930601</v>
      </c>
      <c r="BC1100">
        <v>1E-3</v>
      </c>
    </row>
    <row r="1101" spans="1:55" x14ac:dyDescent="0.25">
      <c r="A1101">
        <v>22</v>
      </c>
      <c r="B1101" t="s">
        <v>435</v>
      </c>
      <c r="C1101">
        <v>2015</v>
      </c>
      <c r="D1101" t="s">
        <v>436</v>
      </c>
      <c r="E1101" s="3" t="s">
        <v>434</v>
      </c>
      <c r="F1101" s="3" t="s">
        <v>433</v>
      </c>
      <c r="G1101" s="1" t="s">
        <v>162</v>
      </c>
      <c r="H1101" t="s">
        <v>24</v>
      </c>
      <c r="I1101" t="s">
        <v>26</v>
      </c>
      <c r="J1101" t="s">
        <v>32</v>
      </c>
      <c r="K1101" t="s">
        <v>432</v>
      </c>
      <c r="L1101" t="s">
        <v>29</v>
      </c>
      <c r="M1101" t="s">
        <v>462</v>
      </c>
      <c r="N1101" t="s">
        <v>161</v>
      </c>
      <c r="P1101" t="s">
        <v>152</v>
      </c>
      <c r="Q1101" t="s">
        <v>443</v>
      </c>
      <c r="R1101" t="s">
        <v>452</v>
      </c>
      <c r="S1101" t="s">
        <v>549</v>
      </c>
      <c r="T1101" t="s">
        <v>366</v>
      </c>
      <c r="U1101" t="s">
        <v>449</v>
      </c>
      <c r="V1101" t="s">
        <v>11</v>
      </c>
      <c r="AA1101" t="s">
        <v>587</v>
      </c>
      <c r="AB1101" t="s">
        <v>345</v>
      </c>
      <c r="AC1101" t="s">
        <v>136</v>
      </c>
      <c r="AD1101" t="s">
        <v>345</v>
      </c>
      <c r="AE1101" t="s">
        <v>345</v>
      </c>
      <c r="AF1101" t="str">
        <f t="shared" si="209"/>
        <v>stabilising</v>
      </c>
      <c r="AG1101" t="str">
        <f t="shared" si="213"/>
        <v>NA</v>
      </c>
      <c r="AH1101">
        <f t="shared" si="210"/>
        <v>-0.198453728266373</v>
      </c>
      <c r="AI1101">
        <f t="shared" si="207"/>
        <v>9.7402354640733199E-2</v>
      </c>
      <c r="AJ1101">
        <f t="shared" si="211"/>
        <v>0</v>
      </c>
      <c r="AK1101">
        <f t="shared" si="212"/>
        <v>1</v>
      </c>
      <c r="AL1101">
        <f t="shared" ref="AL1101:AL1164" si="214">IF(AM1101="NA","NA",IF(AM1101&lt;0.05,1,0))</f>
        <v>1</v>
      </c>
      <c r="AM1101">
        <f t="shared" si="208"/>
        <v>2.8000000000000025E-2</v>
      </c>
      <c r="AN1101">
        <v>0.33827645095099201</v>
      </c>
      <c r="AO1101">
        <v>2.6406853409518098</v>
      </c>
      <c r="AP1101">
        <v>0.97199999999999998</v>
      </c>
      <c r="AQ1101">
        <v>651</v>
      </c>
      <c r="AR1101">
        <v>6.7905705111540898E-2</v>
      </c>
      <c r="AS1101">
        <v>8.4154072093684806E-2</v>
      </c>
      <c r="AT1101">
        <v>-9.5943691442698806E-2</v>
      </c>
      <c r="AU1101">
        <v>0.22134862843086001</v>
      </c>
      <c r="AV1101">
        <v>1000</v>
      </c>
      <c r="AW1101">
        <v>0.40799999999999997</v>
      </c>
      <c r="AX1101">
        <v>-9.9226864133186501E-2</v>
      </c>
      <c r="AY1101">
        <v>4.87011773203666E-2</v>
      </c>
      <c r="AZ1101">
        <v>-0.19192221372941301</v>
      </c>
      <c r="BA1101">
        <v>-6.6949447864317303E-4</v>
      </c>
      <c r="BB1101">
        <v>1000</v>
      </c>
      <c r="BC1101">
        <v>0.04</v>
      </c>
    </row>
    <row r="1102" spans="1:55" x14ac:dyDescent="0.25">
      <c r="A1102">
        <v>22</v>
      </c>
      <c r="B1102" t="s">
        <v>435</v>
      </c>
      <c r="C1102">
        <v>2015</v>
      </c>
      <c r="D1102" t="s">
        <v>436</v>
      </c>
      <c r="E1102" s="3" t="s">
        <v>434</v>
      </c>
      <c r="F1102" s="3" t="s">
        <v>433</v>
      </c>
      <c r="G1102" s="1" t="s">
        <v>162</v>
      </c>
      <c r="H1102" t="s">
        <v>24</v>
      </c>
      <c r="I1102" t="s">
        <v>26</v>
      </c>
      <c r="J1102" t="s">
        <v>32</v>
      </c>
      <c r="K1102" t="s">
        <v>432</v>
      </c>
      <c r="L1102" t="s">
        <v>29</v>
      </c>
      <c r="M1102" t="s">
        <v>462</v>
      </c>
      <c r="N1102" t="s">
        <v>161</v>
      </c>
      <c r="P1102" t="s">
        <v>152</v>
      </c>
      <c r="Q1102" t="s">
        <v>444</v>
      </c>
      <c r="R1102" t="s">
        <v>453</v>
      </c>
      <c r="S1102" t="s">
        <v>549</v>
      </c>
      <c r="T1102" t="s">
        <v>39</v>
      </c>
      <c r="U1102" t="s">
        <v>450</v>
      </c>
      <c r="V1102" t="s">
        <v>11</v>
      </c>
      <c r="AA1102" t="s">
        <v>584</v>
      </c>
      <c r="AB1102" t="s">
        <v>345</v>
      </c>
      <c r="AC1102" t="s">
        <v>136</v>
      </c>
      <c r="AD1102" t="s">
        <v>345</v>
      </c>
      <c r="AE1102" t="s">
        <v>345</v>
      </c>
      <c r="AF1102" t="str">
        <f t="shared" si="209"/>
        <v>negative directional</v>
      </c>
      <c r="AG1102" t="str">
        <f t="shared" si="213"/>
        <v>negative directional</v>
      </c>
      <c r="AH1102">
        <f t="shared" si="210"/>
        <v>-0.39306222892817599</v>
      </c>
      <c r="AI1102">
        <f t="shared" si="207"/>
        <v>5.14199220933651E-2</v>
      </c>
      <c r="AJ1102">
        <f t="shared" si="211"/>
        <v>1</v>
      </c>
      <c r="AK1102">
        <f t="shared" si="212"/>
        <v>0</v>
      </c>
      <c r="AL1102">
        <f t="shared" si="214"/>
        <v>0</v>
      </c>
      <c r="AM1102">
        <f t="shared" si="208"/>
        <v>0.96</v>
      </c>
      <c r="AN1102">
        <v>4.3631958943182401</v>
      </c>
      <c r="AO1102">
        <v>159.82176055502299</v>
      </c>
      <c r="AP1102">
        <v>0.04</v>
      </c>
      <c r="AQ1102">
        <v>700</v>
      </c>
      <c r="AR1102">
        <v>-0.39306222892817599</v>
      </c>
      <c r="AS1102">
        <v>5.14199220933651E-2</v>
      </c>
      <c r="AT1102">
        <v>-0.48817877876717802</v>
      </c>
      <c r="AU1102">
        <v>-0.300323276416748</v>
      </c>
      <c r="AV1102">
        <v>806.19557756425195</v>
      </c>
      <c r="AW1102">
        <v>1E-3</v>
      </c>
      <c r="AX1102">
        <v>8.2915769253110606E-3</v>
      </c>
      <c r="AY1102">
        <v>2.929783334049E-2</v>
      </c>
      <c r="AZ1102">
        <v>-5.1619015313917799E-2</v>
      </c>
      <c r="BA1102">
        <v>6.3283265044447007E-2</v>
      </c>
      <c r="BB1102">
        <v>1000</v>
      </c>
      <c r="BC1102">
        <v>0.80400000000000005</v>
      </c>
    </row>
    <row r="1103" spans="1:55" x14ac:dyDescent="0.25">
      <c r="A1103">
        <v>22</v>
      </c>
      <c r="B1103" t="s">
        <v>435</v>
      </c>
      <c r="C1103">
        <v>2015</v>
      </c>
      <c r="D1103" t="s">
        <v>436</v>
      </c>
      <c r="E1103" s="3" t="s">
        <v>434</v>
      </c>
      <c r="F1103" s="3" t="s">
        <v>433</v>
      </c>
      <c r="G1103" s="1" t="s">
        <v>162</v>
      </c>
      <c r="H1103" t="s">
        <v>24</v>
      </c>
      <c r="I1103" t="s">
        <v>26</v>
      </c>
      <c r="J1103" t="s">
        <v>32</v>
      </c>
      <c r="K1103" t="s">
        <v>432</v>
      </c>
      <c r="L1103" t="s">
        <v>29</v>
      </c>
      <c r="M1103" t="s">
        <v>462</v>
      </c>
      <c r="N1103" t="s">
        <v>161</v>
      </c>
      <c r="P1103" t="s">
        <v>152</v>
      </c>
      <c r="Q1103" t="s">
        <v>444</v>
      </c>
      <c r="R1103" t="s">
        <v>453</v>
      </c>
      <c r="S1103" t="s">
        <v>549</v>
      </c>
      <c r="T1103" t="s">
        <v>437</v>
      </c>
      <c r="U1103" t="s">
        <v>446</v>
      </c>
      <c r="V1103" t="s">
        <v>11</v>
      </c>
      <c r="AA1103" t="s">
        <v>585</v>
      </c>
      <c r="AB1103" t="s">
        <v>345</v>
      </c>
      <c r="AC1103" t="s">
        <v>136</v>
      </c>
      <c r="AD1103" t="s">
        <v>345</v>
      </c>
      <c r="AF1103" t="str">
        <f t="shared" si="209"/>
        <v>positive directional</v>
      </c>
      <c r="AG1103" t="str">
        <f t="shared" si="213"/>
        <v>positive directional</v>
      </c>
      <c r="AH1103">
        <f t="shared" si="210"/>
        <v>0.19589556391464699</v>
      </c>
      <c r="AI1103">
        <f t="shared" si="207"/>
        <v>7.0473027411550898E-2</v>
      </c>
      <c r="AJ1103">
        <f t="shared" si="211"/>
        <v>1</v>
      </c>
      <c r="AK1103">
        <f t="shared" si="212"/>
        <v>0</v>
      </c>
      <c r="AL1103">
        <f t="shared" si="214"/>
        <v>0</v>
      </c>
      <c r="AM1103">
        <f t="shared" si="208"/>
        <v>0.625</v>
      </c>
      <c r="AN1103">
        <v>2.1964239230787501</v>
      </c>
      <c r="AO1103">
        <v>148.419271222563</v>
      </c>
      <c r="AP1103">
        <v>0.375</v>
      </c>
      <c r="AQ1103">
        <v>700</v>
      </c>
      <c r="AR1103">
        <v>0.19589556391464699</v>
      </c>
      <c r="AS1103">
        <v>7.0473027411550898E-2</v>
      </c>
      <c r="AT1103">
        <v>5.5844315647846102E-2</v>
      </c>
      <c r="AU1103">
        <v>0.32889109489406099</v>
      </c>
      <c r="AV1103">
        <v>771.42715055624603</v>
      </c>
      <c r="AW1103">
        <v>6.0000000000000097E-3</v>
      </c>
      <c r="AX1103">
        <v>-1.7549157510003601E-2</v>
      </c>
      <c r="AY1103">
        <v>3.1828716182033902E-2</v>
      </c>
      <c r="AZ1103">
        <v>-7.6062932763306904E-2</v>
      </c>
      <c r="BA1103">
        <v>4.4119522324763197E-2</v>
      </c>
      <c r="BB1103">
        <v>1000</v>
      </c>
      <c r="BC1103">
        <v>0.59599999999999997</v>
      </c>
    </row>
    <row r="1104" spans="1:55" x14ac:dyDescent="0.25">
      <c r="A1104">
        <v>22</v>
      </c>
      <c r="B1104" t="s">
        <v>435</v>
      </c>
      <c r="C1104">
        <v>2015</v>
      </c>
      <c r="D1104" t="s">
        <v>436</v>
      </c>
      <c r="E1104" s="3" t="s">
        <v>434</v>
      </c>
      <c r="F1104" s="3" t="s">
        <v>433</v>
      </c>
      <c r="G1104" s="1" t="s">
        <v>162</v>
      </c>
      <c r="H1104" t="s">
        <v>24</v>
      </c>
      <c r="I1104" t="s">
        <v>26</v>
      </c>
      <c r="J1104" t="s">
        <v>32</v>
      </c>
      <c r="K1104" t="s">
        <v>432</v>
      </c>
      <c r="L1104" t="s">
        <v>29</v>
      </c>
      <c r="M1104" t="s">
        <v>462</v>
      </c>
      <c r="N1104" t="s">
        <v>161</v>
      </c>
      <c r="P1104" t="s">
        <v>152</v>
      </c>
      <c r="Q1104" t="s">
        <v>444</v>
      </c>
      <c r="R1104" t="s">
        <v>453</v>
      </c>
      <c r="S1104" t="s">
        <v>549</v>
      </c>
      <c r="T1104" t="s">
        <v>399</v>
      </c>
      <c r="U1104" t="s">
        <v>447</v>
      </c>
      <c r="V1104" t="s">
        <v>11</v>
      </c>
      <c r="AA1104" t="s">
        <v>585</v>
      </c>
      <c r="AB1104" t="s">
        <v>345</v>
      </c>
      <c r="AC1104" t="s">
        <v>136</v>
      </c>
      <c r="AD1104" t="s">
        <v>345</v>
      </c>
      <c r="AF1104" t="str">
        <f t="shared" si="209"/>
        <v>positive directional</v>
      </c>
      <c r="AG1104" t="str">
        <f t="shared" si="213"/>
        <v>positive directional</v>
      </c>
      <c r="AH1104">
        <f t="shared" si="210"/>
        <v>0.179644390048354</v>
      </c>
      <c r="AI1104">
        <f t="shared" ref="AI1104:AI1164" si="215">IF(AF1104="NA","NA",IF(AF1104="MISSING DATA","NA",IF(OR(AF1104="positive directional",AF1104="negative directional"),AS1104,2*AY1104)))</f>
        <v>7.0777486904853304E-2</v>
      </c>
      <c r="AJ1104">
        <f t="shared" si="211"/>
        <v>1</v>
      </c>
      <c r="AK1104">
        <f t="shared" si="212"/>
        <v>1</v>
      </c>
      <c r="AL1104">
        <f t="shared" si="214"/>
        <v>0</v>
      </c>
      <c r="AM1104">
        <f t="shared" si="208"/>
        <v>0.124</v>
      </c>
      <c r="AN1104">
        <v>1.5189618696922</v>
      </c>
      <c r="AO1104">
        <v>69.956422930584694</v>
      </c>
      <c r="AP1104">
        <v>0.876</v>
      </c>
      <c r="AQ1104">
        <v>700</v>
      </c>
      <c r="AR1104">
        <v>0.179644390048354</v>
      </c>
      <c r="AS1104">
        <v>7.0777486904853304E-2</v>
      </c>
      <c r="AT1104">
        <v>2.69018176768441E-2</v>
      </c>
      <c r="AU1104">
        <v>0.30199408780026699</v>
      </c>
      <c r="AV1104">
        <v>1159.99231015799</v>
      </c>
      <c r="AW1104">
        <v>1.6E-2</v>
      </c>
      <c r="AX1104">
        <v>-5.8112980194590498E-2</v>
      </c>
      <c r="AY1104">
        <v>2.77769200841445E-2</v>
      </c>
      <c r="AZ1104">
        <v>-0.111196035722969</v>
      </c>
      <c r="BA1104">
        <v>-1.7636389811741501E-3</v>
      </c>
      <c r="BB1104">
        <v>1000</v>
      </c>
      <c r="BC1104">
        <v>4.8000000000000001E-2</v>
      </c>
    </row>
    <row r="1105" spans="1:55" x14ac:dyDescent="0.25">
      <c r="A1105">
        <v>22</v>
      </c>
      <c r="B1105" t="s">
        <v>435</v>
      </c>
      <c r="C1105">
        <v>2015</v>
      </c>
      <c r="D1105" t="s">
        <v>436</v>
      </c>
      <c r="E1105" s="3" t="s">
        <v>434</v>
      </c>
      <c r="F1105" s="3" t="s">
        <v>433</v>
      </c>
      <c r="G1105" s="1" t="s">
        <v>162</v>
      </c>
      <c r="H1105" t="s">
        <v>24</v>
      </c>
      <c r="I1105" t="s">
        <v>26</v>
      </c>
      <c r="J1105" t="s">
        <v>32</v>
      </c>
      <c r="K1105" t="s">
        <v>432</v>
      </c>
      <c r="L1105" t="s">
        <v>29</v>
      </c>
      <c r="M1105" t="s">
        <v>462</v>
      </c>
      <c r="N1105" t="s">
        <v>161</v>
      </c>
      <c r="P1105" t="s">
        <v>152</v>
      </c>
      <c r="Q1105" t="s">
        <v>444</v>
      </c>
      <c r="R1105" t="s">
        <v>453</v>
      </c>
      <c r="S1105" t="s">
        <v>549</v>
      </c>
      <c r="T1105" t="s">
        <v>116</v>
      </c>
      <c r="U1105" t="s">
        <v>448</v>
      </c>
      <c r="V1105" t="s">
        <v>11</v>
      </c>
      <c r="AA1105" t="s">
        <v>586</v>
      </c>
      <c r="AB1105" t="s">
        <v>345</v>
      </c>
      <c r="AC1105" t="s">
        <v>136</v>
      </c>
      <c r="AD1105" t="s">
        <v>345</v>
      </c>
      <c r="AE1105" t="s">
        <v>345</v>
      </c>
      <c r="AF1105" t="str">
        <f t="shared" si="209"/>
        <v>NA</v>
      </c>
      <c r="AG1105" t="str">
        <f t="shared" si="213"/>
        <v>NA</v>
      </c>
      <c r="AH1105" t="str">
        <f t="shared" si="210"/>
        <v>NA</v>
      </c>
      <c r="AI1105" t="str">
        <f t="shared" si="215"/>
        <v>NA</v>
      </c>
      <c r="AJ1105">
        <f t="shared" si="211"/>
        <v>0</v>
      </c>
      <c r="AK1105">
        <f t="shared" si="212"/>
        <v>0</v>
      </c>
      <c r="AL1105">
        <f t="shared" si="214"/>
        <v>0</v>
      </c>
      <c r="AM1105">
        <f t="shared" si="208"/>
        <v>0.26200000000000001</v>
      </c>
      <c r="AN1105">
        <v>0.67808138607399504</v>
      </c>
      <c r="AO1105">
        <v>780.14316545364295</v>
      </c>
      <c r="AP1105">
        <v>0.73799999999999999</v>
      </c>
      <c r="AQ1105">
        <v>700</v>
      </c>
      <c r="AR1105">
        <v>9.1498101112638106E-2</v>
      </c>
      <c r="AS1105">
        <v>5.8854447222057203E-2</v>
      </c>
      <c r="AT1105">
        <v>-2.7662832617806998E-2</v>
      </c>
      <c r="AU1105">
        <v>0.19979213305487101</v>
      </c>
      <c r="AV1105">
        <v>1000</v>
      </c>
      <c r="AW1105">
        <v>0.114</v>
      </c>
      <c r="AX1105">
        <v>-4.1074119364078301E-2</v>
      </c>
      <c r="AY1105">
        <v>3.8394852380953602E-2</v>
      </c>
      <c r="AZ1105">
        <v>-0.11380917850328801</v>
      </c>
      <c r="BA1105">
        <v>2.9186355423007598E-2</v>
      </c>
      <c r="BB1105">
        <v>1202.31349493013</v>
      </c>
      <c r="BC1105">
        <v>0.28199999999999997</v>
      </c>
    </row>
    <row r="1106" spans="1:55" x14ac:dyDescent="0.25">
      <c r="A1106">
        <v>22</v>
      </c>
      <c r="B1106" t="s">
        <v>435</v>
      </c>
      <c r="C1106">
        <v>2015</v>
      </c>
      <c r="D1106" t="s">
        <v>436</v>
      </c>
      <c r="E1106" s="3" t="s">
        <v>434</v>
      </c>
      <c r="F1106" s="3" t="s">
        <v>433</v>
      </c>
      <c r="G1106" s="1" t="s">
        <v>162</v>
      </c>
      <c r="H1106" t="s">
        <v>24</v>
      </c>
      <c r="I1106" t="s">
        <v>26</v>
      </c>
      <c r="J1106" t="s">
        <v>32</v>
      </c>
      <c r="K1106" t="s">
        <v>432</v>
      </c>
      <c r="L1106" t="s">
        <v>29</v>
      </c>
      <c r="M1106" t="s">
        <v>462</v>
      </c>
      <c r="N1106" t="s">
        <v>161</v>
      </c>
      <c r="P1106" t="s">
        <v>152</v>
      </c>
      <c r="Q1106" t="s">
        <v>444</v>
      </c>
      <c r="R1106" t="s">
        <v>453</v>
      </c>
      <c r="S1106" t="s">
        <v>549</v>
      </c>
      <c r="T1106" t="s">
        <v>366</v>
      </c>
      <c r="U1106" t="s">
        <v>449</v>
      </c>
      <c r="V1106" t="s">
        <v>11</v>
      </c>
      <c r="AA1106" t="s">
        <v>587</v>
      </c>
      <c r="AB1106" t="s">
        <v>345</v>
      </c>
      <c r="AC1106" t="s">
        <v>136</v>
      </c>
      <c r="AD1106" t="s">
        <v>345</v>
      </c>
      <c r="AE1106" t="s">
        <v>345</v>
      </c>
      <c r="AF1106" t="str">
        <f t="shared" si="209"/>
        <v>NA</v>
      </c>
      <c r="AG1106" t="str">
        <f t="shared" si="213"/>
        <v>NA</v>
      </c>
      <c r="AH1106" t="str">
        <f t="shared" si="210"/>
        <v>NA</v>
      </c>
      <c r="AI1106" t="str">
        <f t="shared" si="215"/>
        <v>NA</v>
      </c>
      <c r="AJ1106">
        <f t="shared" si="211"/>
        <v>0</v>
      </c>
      <c r="AK1106">
        <f t="shared" si="212"/>
        <v>0</v>
      </c>
      <c r="AL1106">
        <f t="shared" si="214"/>
        <v>0</v>
      </c>
      <c r="AM1106">
        <f t="shared" si="208"/>
        <v>0.23599999999999999</v>
      </c>
      <c r="AN1106">
        <v>0.42766901633885501</v>
      </c>
      <c r="AO1106">
        <v>60.002325111826401</v>
      </c>
      <c r="AP1106">
        <v>0.76400000000000001</v>
      </c>
      <c r="AQ1106">
        <v>700</v>
      </c>
      <c r="AR1106">
        <v>-4.4504014146985703E-2</v>
      </c>
      <c r="AS1106">
        <v>4.9896580121617899E-2</v>
      </c>
      <c r="AT1106">
        <v>-0.14049391214211901</v>
      </c>
      <c r="AU1106">
        <v>5.4451668438559898E-2</v>
      </c>
      <c r="AV1106">
        <v>999.99999999999898</v>
      </c>
      <c r="AW1106">
        <v>0.36399999999999999</v>
      </c>
      <c r="AX1106">
        <v>4.7595161178980803E-3</v>
      </c>
      <c r="AY1106">
        <v>2.7905665777246499E-2</v>
      </c>
      <c r="AZ1106">
        <v>-4.8211197194177699E-2</v>
      </c>
      <c r="BA1106">
        <v>6.0698025576130001E-2</v>
      </c>
      <c r="BB1106">
        <v>999.99999999999898</v>
      </c>
      <c r="BC1106">
        <v>0.876</v>
      </c>
    </row>
    <row r="1107" spans="1:55" x14ac:dyDescent="0.25">
      <c r="A1107">
        <v>22</v>
      </c>
      <c r="B1107" t="s">
        <v>435</v>
      </c>
      <c r="C1107">
        <v>2015</v>
      </c>
      <c r="D1107" t="s">
        <v>436</v>
      </c>
      <c r="E1107" s="3" t="s">
        <v>434</v>
      </c>
      <c r="F1107" s="3" t="s">
        <v>433</v>
      </c>
      <c r="G1107" s="1" t="s">
        <v>162</v>
      </c>
      <c r="H1107" t="s">
        <v>24</v>
      </c>
      <c r="I1107" t="s">
        <v>26</v>
      </c>
      <c r="J1107" t="s">
        <v>32</v>
      </c>
      <c r="K1107" t="s">
        <v>432</v>
      </c>
      <c r="L1107" t="s">
        <v>29</v>
      </c>
      <c r="M1107" t="s">
        <v>463</v>
      </c>
      <c r="N1107" t="s">
        <v>161</v>
      </c>
      <c r="P1107" t="s">
        <v>151</v>
      </c>
      <c r="Q1107" t="s">
        <v>74</v>
      </c>
      <c r="R1107" t="s">
        <v>445</v>
      </c>
      <c r="S1107" t="s">
        <v>548</v>
      </c>
      <c r="T1107" t="s">
        <v>39</v>
      </c>
      <c r="U1107" t="s">
        <v>450</v>
      </c>
      <c r="V1107" t="s">
        <v>11</v>
      </c>
      <c r="AA1107" t="s">
        <v>442</v>
      </c>
      <c r="AB1107">
        <v>0</v>
      </c>
      <c r="AC1107" t="s">
        <v>136</v>
      </c>
      <c r="AD1107" t="s">
        <v>345</v>
      </c>
      <c r="AE1107" t="s">
        <v>345</v>
      </c>
      <c r="AF1107" t="str">
        <f t="shared" si="209"/>
        <v>positive directional</v>
      </c>
      <c r="AG1107" t="str">
        <f t="shared" si="213"/>
        <v>positive directional</v>
      </c>
      <c r="AH1107">
        <f t="shared" si="210"/>
        <v>0.13666572852248901</v>
      </c>
      <c r="AI1107">
        <f t="shared" si="215"/>
        <v>5.8854850634001997E-2</v>
      </c>
      <c r="AJ1107">
        <f t="shared" si="211"/>
        <v>1</v>
      </c>
      <c r="AK1107">
        <f t="shared" si="212"/>
        <v>0</v>
      </c>
      <c r="AL1107">
        <f t="shared" si="214"/>
        <v>0</v>
      </c>
      <c r="AM1107">
        <f t="shared" si="208"/>
        <v>0.16400000000000003</v>
      </c>
      <c r="AN1107">
        <v>-1.0613719208533201</v>
      </c>
      <c r="AO1107">
        <v>22.226345708118</v>
      </c>
      <c r="AP1107">
        <v>0.83599999999999997</v>
      </c>
      <c r="AQ1107">
        <v>465</v>
      </c>
      <c r="AR1107">
        <v>0.13666572852248901</v>
      </c>
      <c r="AS1107">
        <v>5.8854850634001997E-2</v>
      </c>
      <c r="AT1107">
        <v>3.3056016865884899E-2</v>
      </c>
      <c r="AU1107">
        <v>0.26244135379965899</v>
      </c>
      <c r="AV1107">
        <v>1126.1939962772899</v>
      </c>
      <c r="AW1107">
        <v>2.1999999999999999E-2</v>
      </c>
      <c r="AX1107">
        <v>5.9344710179238799E-2</v>
      </c>
      <c r="AY1107">
        <v>3.7341018365066599E-2</v>
      </c>
      <c r="AZ1107">
        <v>-1.0978798429278E-2</v>
      </c>
      <c r="BA1107">
        <v>0.13662942079099599</v>
      </c>
      <c r="BB1107">
        <v>1000</v>
      </c>
      <c r="BC1107">
        <v>9.8000000000000101E-2</v>
      </c>
    </row>
    <row r="1108" spans="1:55" x14ac:dyDescent="0.25">
      <c r="A1108">
        <v>22</v>
      </c>
      <c r="B1108" t="s">
        <v>435</v>
      </c>
      <c r="C1108">
        <v>2015</v>
      </c>
      <c r="D1108" t="s">
        <v>436</v>
      </c>
      <c r="E1108" s="3" t="s">
        <v>434</v>
      </c>
      <c r="F1108" s="3" t="s">
        <v>433</v>
      </c>
      <c r="G1108" s="1" t="s">
        <v>162</v>
      </c>
      <c r="H1108" t="s">
        <v>24</v>
      </c>
      <c r="I1108" t="s">
        <v>26</v>
      </c>
      <c r="J1108" t="s">
        <v>32</v>
      </c>
      <c r="K1108" t="s">
        <v>432</v>
      </c>
      <c r="L1108" t="s">
        <v>29</v>
      </c>
      <c r="M1108" t="s">
        <v>463</v>
      </c>
      <c r="N1108" t="s">
        <v>161</v>
      </c>
      <c r="P1108" t="s">
        <v>151</v>
      </c>
      <c r="Q1108" t="s">
        <v>74</v>
      </c>
      <c r="R1108" t="s">
        <v>445</v>
      </c>
      <c r="S1108" t="s">
        <v>548</v>
      </c>
      <c r="T1108" t="s">
        <v>437</v>
      </c>
      <c r="U1108" t="s">
        <v>446</v>
      </c>
      <c r="V1108" t="s">
        <v>11</v>
      </c>
      <c r="AA1108" t="s">
        <v>439</v>
      </c>
      <c r="AB1108">
        <v>0</v>
      </c>
      <c r="AC1108" t="s">
        <v>136</v>
      </c>
      <c r="AD1108" t="s">
        <v>345</v>
      </c>
      <c r="AF1108" t="str">
        <f t="shared" si="209"/>
        <v>NA</v>
      </c>
      <c r="AG1108" t="str">
        <f t="shared" si="213"/>
        <v>NA</v>
      </c>
      <c r="AH1108" t="str">
        <f t="shared" si="210"/>
        <v>NA</v>
      </c>
      <c r="AI1108" t="str">
        <f t="shared" si="215"/>
        <v>NA</v>
      </c>
      <c r="AJ1108">
        <f t="shared" si="211"/>
        <v>0</v>
      </c>
      <c r="AK1108">
        <f t="shared" si="212"/>
        <v>0</v>
      </c>
      <c r="AL1108">
        <f t="shared" si="214"/>
        <v>0</v>
      </c>
      <c r="AM1108">
        <f t="shared" si="208"/>
        <v>0.27</v>
      </c>
      <c r="AN1108">
        <v>0.69407913282699396</v>
      </c>
      <c r="AO1108">
        <v>142.61716383514599</v>
      </c>
      <c r="AP1108">
        <v>0.73</v>
      </c>
      <c r="AQ1108">
        <v>465</v>
      </c>
      <c r="AR1108">
        <v>-6.9522987638461806E-2</v>
      </c>
      <c r="AS1108">
        <v>8.85135143770929E-2</v>
      </c>
      <c r="AT1108">
        <v>-0.232738638631417</v>
      </c>
      <c r="AU1108">
        <v>0.111294676753459</v>
      </c>
      <c r="AV1108">
        <v>1000</v>
      </c>
      <c r="AW1108">
        <v>0.42799999999999999</v>
      </c>
      <c r="AX1108">
        <v>1.6730966482507399E-2</v>
      </c>
      <c r="AY1108">
        <v>3.7378371877981403E-2</v>
      </c>
      <c r="AZ1108">
        <v>-5.2398937157704502E-2</v>
      </c>
      <c r="BA1108">
        <v>9.3076153309084503E-2</v>
      </c>
      <c r="BB1108">
        <v>789.910673705769</v>
      </c>
      <c r="BC1108">
        <v>0.64800000000000002</v>
      </c>
    </row>
    <row r="1109" spans="1:55" x14ac:dyDescent="0.25">
      <c r="A1109">
        <v>22</v>
      </c>
      <c r="B1109" t="s">
        <v>435</v>
      </c>
      <c r="C1109">
        <v>2015</v>
      </c>
      <c r="D1109" t="s">
        <v>436</v>
      </c>
      <c r="E1109" s="3" t="s">
        <v>434</v>
      </c>
      <c r="F1109" s="3" t="s">
        <v>433</v>
      </c>
      <c r="G1109" s="1" t="s">
        <v>162</v>
      </c>
      <c r="H1109" t="s">
        <v>24</v>
      </c>
      <c r="I1109" t="s">
        <v>26</v>
      </c>
      <c r="J1109" t="s">
        <v>32</v>
      </c>
      <c r="K1109" t="s">
        <v>432</v>
      </c>
      <c r="L1109" t="s">
        <v>29</v>
      </c>
      <c r="M1109" t="s">
        <v>463</v>
      </c>
      <c r="N1109" t="s">
        <v>161</v>
      </c>
      <c r="P1109" t="s">
        <v>151</v>
      </c>
      <c r="Q1109" t="s">
        <v>74</v>
      </c>
      <c r="R1109" t="s">
        <v>445</v>
      </c>
      <c r="S1109" t="s">
        <v>548</v>
      </c>
      <c r="T1109" t="s">
        <v>399</v>
      </c>
      <c r="U1109" t="s">
        <v>447</v>
      </c>
      <c r="V1109" t="s">
        <v>11</v>
      </c>
      <c r="AA1109" t="s">
        <v>439</v>
      </c>
      <c r="AB1109">
        <v>0</v>
      </c>
      <c r="AC1109" t="s">
        <v>136</v>
      </c>
      <c r="AD1109" t="s">
        <v>345</v>
      </c>
      <c r="AF1109" t="str">
        <f t="shared" si="209"/>
        <v>positive directional</v>
      </c>
      <c r="AG1109" t="str">
        <f t="shared" si="213"/>
        <v>positive directional</v>
      </c>
      <c r="AH1109">
        <f t="shared" si="210"/>
        <v>0.27910485455106998</v>
      </c>
      <c r="AI1109">
        <f t="shared" si="215"/>
        <v>8.9961194108670997E-2</v>
      </c>
      <c r="AJ1109">
        <f t="shared" si="211"/>
        <v>1</v>
      </c>
      <c r="AK1109">
        <f t="shared" si="212"/>
        <v>0</v>
      </c>
      <c r="AL1109">
        <f t="shared" si="214"/>
        <v>0</v>
      </c>
      <c r="AM1109">
        <f t="shared" ref="AM1109:AM1164" si="216">IF(AP1109="NA","NA",1-AP1109)</f>
        <v>0.752</v>
      </c>
      <c r="AN1109">
        <v>3.3861604272578698</v>
      </c>
      <c r="AO1109">
        <v>114.01053759000099</v>
      </c>
      <c r="AP1109">
        <v>0.248</v>
      </c>
      <c r="AQ1109">
        <v>465</v>
      </c>
      <c r="AR1109">
        <v>0.27910485455106998</v>
      </c>
      <c r="AS1109">
        <v>8.9961194108670997E-2</v>
      </c>
      <c r="AT1109">
        <v>8.2821773436080506E-2</v>
      </c>
      <c r="AU1109">
        <v>0.43350138074311001</v>
      </c>
      <c r="AV1109">
        <v>1000</v>
      </c>
      <c r="AW1109">
        <v>4.0000000000000001E-3</v>
      </c>
      <c r="AX1109">
        <v>-2.3272287542299101E-2</v>
      </c>
      <c r="AY1109">
        <v>3.2930611205662201E-2</v>
      </c>
      <c r="AZ1109">
        <v>-8.9337261706532403E-2</v>
      </c>
      <c r="BA1109">
        <v>4.1413432627450703E-2</v>
      </c>
      <c r="BB1109">
        <v>999.99999999999898</v>
      </c>
      <c r="BC1109">
        <v>0.47799999999999998</v>
      </c>
    </row>
    <row r="1110" spans="1:55" x14ac:dyDescent="0.25">
      <c r="A1110">
        <v>22</v>
      </c>
      <c r="B1110" t="s">
        <v>435</v>
      </c>
      <c r="C1110">
        <v>2015</v>
      </c>
      <c r="D1110" t="s">
        <v>436</v>
      </c>
      <c r="E1110" s="3" t="s">
        <v>434</v>
      </c>
      <c r="F1110" s="3" t="s">
        <v>433</v>
      </c>
      <c r="G1110" s="1" t="s">
        <v>162</v>
      </c>
      <c r="H1110" t="s">
        <v>24</v>
      </c>
      <c r="I1110" t="s">
        <v>26</v>
      </c>
      <c r="J1110" t="s">
        <v>32</v>
      </c>
      <c r="K1110" t="s">
        <v>432</v>
      </c>
      <c r="L1110" t="s">
        <v>29</v>
      </c>
      <c r="M1110" t="s">
        <v>463</v>
      </c>
      <c r="N1110" t="s">
        <v>161</v>
      </c>
      <c r="P1110" t="s">
        <v>151</v>
      </c>
      <c r="Q1110" t="s">
        <v>74</v>
      </c>
      <c r="R1110" t="s">
        <v>445</v>
      </c>
      <c r="S1110" t="s">
        <v>548</v>
      </c>
      <c r="T1110" t="s">
        <v>116</v>
      </c>
      <c r="U1110" t="s">
        <v>448</v>
      </c>
      <c r="V1110" t="s">
        <v>11</v>
      </c>
      <c r="AA1110" t="s">
        <v>440</v>
      </c>
      <c r="AB1110">
        <v>0</v>
      </c>
      <c r="AC1110" t="s">
        <v>136</v>
      </c>
      <c r="AD1110" t="s">
        <v>345</v>
      </c>
      <c r="AE1110" t="s">
        <v>345</v>
      </c>
      <c r="AF1110" t="str">
        <f t="shared" si="209"/>
        <v>disruptive</v>
      </c>
      <c r="AG1110" t="str">
        <f t="shared" si="213"/>
        <v>NA</v>
      </c>
      <c r="AH1110">
        <f t="shared" si="210"/>
        <v>0.17513174821374641</v>
      </c>
      <c r="AI1110">
        <f t="shared" si="215"/>
        <v>7.8471328540137802E-2</v>
      </c>
      <c r="AJ1110">
        <f t="shared" si="211"/>
        <v>0</v>
      </c>
      <c r="AK1110">
        <f t="shared" si="212"/>
        <v>1</v>
      </c>
      <c r="AL1110">
        <f t="shared" si="214"/>
        <v>1</v>
      </c>
      <c r="AM1110">
        <f t="shared" si="216"/>
        <v>1.5000000000000013E-2</v>
      </c>
      <c r="AN1110">
        <v>-0.52296687620359605</v>
      </c>
      <c r="AO1110">
        <v>1.48535097455997</v>
      </c>
      <c r="AP1110">
        <v>0.98499999999999999</v>
      </c>
      <c r="AQ1110">
        <v>465</v>
      </c>
      <c r="AR1110">
        <v>9.1602405200917905E-2</v>
      </c>
      <c r="AS1110">
        <v>7.2142204411751204E-2</v>
      </c>
      <c r="AT1110">
        <v>-4.5331883768085397E-2</v>
      </c>
      <c r="AU1110">
        <v>0.223607204155996</v>
      </c>
      <c r="AV1110">
        <v>857.22139513332297</v>
      </c>
      <c r="AW1110">
        <v>0.21</v>
      </c>
      <c r="AX1110">
        <v>8.7565874106873207E-2</v>
      </c>
      <c r="AY1110">
        <v>3.9235664270068901E-2</v>
      </c>
      <c r="AZ1110">
        <v>1.0557564659393399E-2</v>
      </c>
      <c r="BA1110">
        <v>0.15908326621865901</v>
      </c>
      <c r="BB1110">
        <v>1000</v>
      </c>
      <c r="BC1110">
        <v>0.02</v>
      </c>
    </row>
    <row r="1111" spans="1:55" x14ac:dyDescent="0.25">
      <c r="A1111">
        <v>22</v>
      </c>
      <c r="B1111" t="s">
        <v>435</v>
      </c>
      <c r="C1111">
        <v>2015</v>
      </c>
      <c r="D1111" t="s">
        <v>436</v>
      </c>
      <c r="E1111" s="3" t="s">
        <v>434</v>
      </c>
      <c r="F1111" s="3" t="s">
        <v>433</v>
      </c>
      <c r="G1111" s="1" t="s">
        <v>162</v>
      </c>
      <c r="H1111" t="s">
        <v>24</v>
      </c>
      <c r="I1111" t="s">
        <v>26</v>
      </c>
      <c r="J1111" t="s">
        <v>32</v>
      </c>
      <c r="K1111" t="s">
        <v>432</v>
      </c>
      <c r="L1111" t="s">
        <v>29</v>
      </c>
      <c r="M1111" t="s">
        <v>463</v>
      </c>
      <c r="N1111" t="s">
        <v>161</v>
      </c>
      <c r="P1111" t="s">
        <v>151</v>
      </c>
      <c r="Q1111" t="s">
        <v>74</v>
      </c>
      <c r="R1111" t="s">
        <v>445</v>
      </c>
      <c r="S1111" t="s">
        <v>548</v>
      </c>
      <c r="T1111" t="s">
        <v>366</v>
      </c>
      <c r="U1111" t="s">
        <v>449</v>
      </c>
      <c r="V1111" t="s">
        <v>11</v>
      </c>
      <c r="AA1111" t="s">
        <v>441</v>
      </c>
      <c r="AB1111">
        <v>0</v>
      </c>
      <c r="AC1111" t="s">
        <v>136</v>
      </c>
      <c r="AD1111" t="s">
        <v>345</v>
      </c>
      <c r="AE1111" t="s">
        <v>343</v>
      </c>
      <c r="AF1111" t="str">
        <f t="shared" si="209"/>
        <v>NA</v>
      </c>
      <c r="AG1111" t="str">
        <f t="shared" si="213"/>
        <v>NA</v>
      </c>
      <c r="AH1111" t="str">
        <f t="shared" si="210"/>
        <v>NA</v>
      </c>
      <c r="AI1111" t="str">
        <f t="shared" si="215"/>
        <v>NA</v>
      </c>
      <c r="AJ1111">
        <f t="shared" si="211"/>
        <v>0</v>
      </c>
      <c r="AK1111">
        <f t="shared" si="212"/>
        <v>0</v>
      </c>
      <c r="AL1111">
        <f t="shared" si="214"/>
        <v>0</v>
      </c>
      <c r="AM1111">
        <f t="shared" si="216"/>
        <v>0.11799999999999999</v>
      </c>
      <c r="AN1111">
        <v>0.34449615360883301</v>
      </c>
      <c r="AO1111">
        <v>47.991478366406398</v>
      </c>
      <c r="AP1111">
        <v>0.88200000000000001</v>
      </c>
      <c r="AQ1111">
        <v>465</v>
      </c>
      <c r="AR1111">
        <v>-1.99717547856922E-2</v>
      </c>
      <c r="AS1111">
        <v>5.9187507874879801E-2</v>
      </c>
      <c r="AT1111">
        <v>-0.128394470199964</v>
      </c>
      <c r="AU1111">
        <v>9.6865353683824706E-2</v>
      </c>
      <c r="AV1111">
        <v>1000</v>
      </c>
      <c r="AW1111">
        <v>0.74399999999999999</v>
      </c>
      <c r="AX1111">
        <v>3.07285800512026E-2</v>
      </c>
      <c r="AY1111">
        <v>3.3997224664784699E-2</v>
      </c>
      <c r="AZ1111">
        <v>-3.3000321142026202E-2</v>
      </c>
      <c r="BA1111">
        <v>9.9037386831923896E-2</v>
      </c>
      <c r="BB1111">
        <v>1000</v>
      </c>
      <c r="BC1111">
        <v>0.34200000000000003</v>
      </c>
    </row>
    <row r="1112" spans="1:55" x14ac:dyDescent="0.25">
      <c r="A1112">
        <v>22</v>
      </c>
      <c r="B1112" t="s">
        <v>435</v>
      </c>
      <c r="C1112">
        <v>2015</v>
      </c>
      <c r="D1112" t="s">
        <v>436</v>
      </c>
      <c r="E1112" s="3" t="s">
        <v>434</v>
      </c>
      <c r="F1112" s="3" t="s">
        <v>433</v>
      </c>
      <c r="G1112" s="1" t="s">
        <v>162</v>
      </c>
      <c r="H1112" t="s">
        <v>24</v>
      </c>
      <c r="I1112" t="s">
        <v>26</v>
      </c>
      <c r="J1112" t="s">
        <v>32</v>
      </c>
      <c r="K1112" t="s">
        <v>432</v>
      </c>
      <c r="L1112" t="s">
        <v>29</v>
      </c>
      <c r="M1112" t="s">
        <v>463</v>
      </c>
      <c r="N1112" t="s">
        <v>161</v>
      </c>
      <c r="P1112" t="s">
        <v>152</v>
      </c>
      <c r="Q1112" t="s">
        <v>438</v>
      </c>
      <c r="R1112" t="s">
        <v>451</v>
      </c>
      <c r="S1112" t="s">
        <v>549</v>
      </c>
      <c r="T1112" t="s">
        <v>39</v>
      </c>
      <c r="U1112" t="s">
        <v>450</v>
      </c>
      <c r="V1112" t="s">
        <v>11</v>
      </c>
      <c r="AA1112" t="s">
        <v>584</v>
      </c>
      <c r="AB1112" t="s">
        <v>345</v>
      </c>
      <c r="AC1112" t="s">
        <v>136</v>
      </c>
      <c r="AD1112" t="s">
        <v>345</v>
      </c>
      <c r="AE1112" t="s">
        <v>345</v>
      </c>
      <c r="AF1112" t="str">
        <f t="shared" si="209"/>
        <v>negative directional</v>
      </c>
      <c r="AG1112" t="str">
        <f t="shared" si="213"/>
        <v>negative directional</v>
      </c>
      <c r="AH1112">
        <f t="shared" si="210"/>
        <v>-0.16927161419841799</v>
      </c>
      <c r="AI1112">
        <f t="shared" si="215"/>
        <v>3.6128983655289798E-2</v>
      </c>
      <c r="AJ1112">
        <f t="shared" si="211"/>
        <v>1</v>
      </c>
      <c r="AK1112">
        <f t="shared" si="212"/>
        <v>0</v>
      </c>
      <c r="AL1112">
        <f t="shared" si="214"/>
        <v>0</v>
      </c>
      <c r="AM1112">
        <f t="shared" si="216"/>
        <v>0.78800000000000003</v>
      </c>
      <c r="AN1112">
        <v>1.3217483580690601</v>
      </c>
      <c r="AO1112">
        <v>474.00416934694903</v>
      </c>
      <c r="AP1112">
        <v>0.21199999999999999</v>
      </c>
      <c r="AQ1112">
        <v>700</v>
      </c>
      <c r="AR1112">
        <v>-0.16927161419841799</v>
      </c>
      <c r="AS1112">
        <v>3.6128983655289798E-2</v>
      </c>
      <c r="AT1112">
        <v>-0.23217526522057599</v>
      </c>
      <c r="AU1112">
        <v>-9.0064702635572799E-2</v>
      </c>
      <c r="AV1112">
        <v>1000</v>
      </c>
      <c r="AW1112">
        <v>1E-3</v>
      </c>
      <c r="AX1112">
        <v>-4.5334629847588098E-4</v>
      </c>
      <c r="AY1112">
        <v>2.1492458342561499E-2</v>
      </c>
      <c r="AZ1112">
        <v>-4.2405058986332698E-2</v>
      </c>
      <c r="BA1112">
        <v>4.0005433394981103E-2</v>
      </c>
      <c r="BB1112">
        <v>1116.80464276219</v>
      </c>
      <c r="BC1112">
        <v>0.998</v>
      </c>
    </row>
    <row r="1113" spans="1:55" x14ac:dyDescent="0.25">
      <c r="A1113">
        <v>22</v>
      </c>
      <c r="B1113" t="s">
        <v>435</v>
      </c>
      <c r="C1113">
        <v>2015</v>
      </c>
      <c r="D1113" t="s">
        <v>436</v>
      </c>
      <c r="E1113" s="3" t="s">
        <v>434</v>
      </c>
      <c r="F1113" s="3" t="s">
        <v>433</v>
      </c>
      <c r="G1113" s="1" t="s">
        <v>162</v>
      </c>
      <c r="H1113" t="s">
        <v>24</v>
      </c>
      <c r="I1113" t="s">
        <v>26</v>
      </c>
      <c r="J1113" t="s">
        <v>32</v>
      </c>
      <c r="K1113" t="s">
        <v>432</v>
      </c>
      <c r="L1113" t="s">
        <v>29</v>
      </c>
      <c r="M1113" t="s">
        <v>463</v>
      </c>
      <c r="N1113" t="s">
        <v>161</v>
      </c>
      <c r="P1113" t="s">
        <v>152</v>
      </c>
      <c r="Q1113" t="s">
        <v>438</v>
      </c>
      <c r="R1113" t="s">
        <v>451</v>
      </c>
      <c r="S1113" t="s">
        <v>549</v>
      </c>
      <c r="T1113" t="s">
        <v>437</v>
      </c>
      <c r="U1113" t="s">
        <v>446</v>
      </c>
      <c r="V1113" t="s">
        <v>11</v>
      </c>
      <c r="AA1113" t="s">
        <v>585</v>
      </c>
      <c r="AB1113" t="s">
        <v>345</v>
      </c>
      <c r="AC1113" t="s">
        <v>136</v>
      </c>
      <c r="AD1113" t="s">
        <v>345</v>
      </c>
      <c r="AF1113" t="str">
        <f t="shared" si="209"/>
        <v>NA</v>
      </c>
      <c r="AG1113" t="str">
        <f t="shared" si="213"/>
        <v>NA</v>
      </c>
      <c r="AH1113" t="str">
        <f t="shared" si="210"/>
        <v>NA</v>
      </c>
      <c r="AI1113" t="str">
        <f t="shared" si="215"/>
        <v>NA</v>
      </c>
      <c r="AJ1113">
        <f t="shared" si="211"/>
        <v>0</v>
      </c>
      <c r="AK1113">
        <f t="shared" si="212"/>
        <v>0</v>
      </c>
      <c r="AL1113">
        <f t="shared" si="214"/>
        <v>0</v>
      </c>
      <c r="AM1113">
        <f t="shared" si="216"/>
        <v>0.30400000000000005</v>
      </c>
      <c r="AN1113">
        <v>0.94194105064675304</v>
      </c>
      <c r="AO1113">
        <v>97.230129906097602</v>
      </c>
      <c r="AP1113">
        <v>0.69599999999999995</v>
      </c>
      <c r="AQ1113">
        <v>700</v>
      </c>
      <c r="AR1113">
        <v>6.0099094305962199E-2</v>
      </c>
      <c r="AS1113">
        <v>5.1185474819611401E-2</v>
      </c>
      <c r="AT1113">
        <v>-3.8743278419133297E-2</v>
      </c>
      <c r="AU1113">
        <v>0.15605281380703701</v>
      </c>
      <c r="AV1113">
        <v>1000</v>
      </c>
      <c r="AW1113">
        <v>0.27800000000000002</v>
      </c>
      <c r="AX1113">
        <v>-1.2887762606245899E-2</v>
      </c>
      <c r="AY1113">
        <v>2.2150381285759E-2</v>
      </c>
      <c r="AZ1113">
        <v>-5.2107507115579203E-2</v>
      </c>
      <c r="BA1113">
        <v>3.5161079664249001E-2</v>
      </c>
      <c r="BB1113">
        <v>1000</v>
      </c>
      <c r="BC1113">
        <v>0.55800000000000005</v>
      </c>
    </row>
    <row r="1114" spans="1:55" x14ac:dyDescent="0.25">
      <c r="A1114">
        <v>22</v>
      </c>
      <c r="B1114" t="s">
        <v>435</v>
      </c>
      <c r="C1114">
        <v>2015</v>
      </c>
      <c r="D1114" t="s">
        <v>436</v>
      </c>
      <c r="E1114" s="3" t="s">
        <v>434</v>
      </c>
      <c r="F1114" s="3" t="s">
        <v>433</v>
      </c>
      <c r="G1114" s="1" t="s">
        <v>162</v>
      </c>
      <c r="H1114" t="s">
        <v>24</v>
      </c>
      <c r="I1114" t="s">
        <v>26</v>
      </c>
      <c r="J1114" t="s">
        <v>32</v>
      </c>
      <c r="K1114" t="s">
        <v>432</v>
      </c>
      <c r="L1114" t="s">
        <v>29</v>
      </c>
      <c r="M1114" t="s">
        <v>463</v>
      </c>
      <c r="N1114" t="s">
        <v>161</v>
      </c>
      <c r="P1114" t="s">
        <v>152</v>
      </c>
      <c r="Q1114" t="s">
        <v>438</v>
      </c>
      <c r="R1114" t="s">
        <v>451</v>
      </c>
      <c r="S1114" t="s">
        <v>549</v>
      </c>
      <c r="T1114" t="s">
        <v>399</v>
      </c>
      <c r="U1114" t="s">
        <v>447</v>
      </c>
      <c r="V1114" t="s">
        <v>11</v>
      </c>
      <c r="AA1114" t="s">
        <v>585</v>
      </c>
      <c r="AB1114" t="s">
        <v>345</v>
      </c>
      <c r="AC1114" t="s">
        <v>136</v>
      </c>
      <c r="AD1114" t="s">
        <v>345</v>
      </c>
      <c r="AF1114" t="str">
        <f t="shared" si="209"/>
        <v>NA</v>
      </c>
      <c r="AG1114" t="str">
        <f t="shared" si="213"/>
        <v>NA</v>
      </c>
      <c r="AH1114" t="str">
        <f t="shared" si="210"/>
        <v>NA</v>
      </c>
      <c r="AI1114" t="str">
        <f t="shared" si="215"/>
        <v>NA</v>
      </c>
      <c r="AJ1114">
        <f t="shared" si="211"/>
        <v>0</v>
      </c>
      <c r="AK1114">
        <f t="shared" si="212"/>
        <v>0</v>
      </c>
      <c r="AL1114">
        <f t="shared" si="214"/>
        <v>0</v>
      </c>
      <c r="AM1114">
        <f t="shared" si="216"/>
        <v>0.43600000000000005</v>
      </c>
      <c r="AN1114">
        <v>-0.50858803897778804</v>
      </c>
      <c r="AO1114">
        <v>536.96011338575704</v>
      </c>
      <c r="AP1114">
        <v>0.56399999999999995</v>
      </c>
      <c r="AQ1114">
        <v>700</v>
      </c>
      <c r="AR1114">
        <v>7.0735570946927201E-2</v>
      </c>
      <c r="AS1114">
        <v>4.9821434556348299E-2</v>
      </c>
      <c r="AT1114">
        <v>-2.2159332278533801E-2</v>
      </c>
      <c r="AU1114">
        <v>0.169054422978661</v>
      </c>
      <c r="AV1114">
        <v>999.99999999999898</v>
      </c>
      <c r="AW1114">
        <v>0.14799999999999999</v>
      </c>
      <c r="AX1114">
        <v>5.5120719761295898E-3</v>
      </c>
      <c r="AY1114">
        <v>1.9824968983848001E-2</v>
      </c>
      <c r="AZ1114">
        <v>-3.0975531786680201E-2</v>
      </c>
      <c r="BA1114">
        <v>4.6480478195007897E-2</v>
      </c>
      <c r="BB1114">
        <v>1098.6540268989099</v>
      </c>
      <c r="BC1114">
        <v>0.754</v>
      </c>
    </row>
    <row r="1115" spans="1:55" x14ac:dyDescent="0.25">
      <c r="A1115">
        <v>22</v>
      </c>
      <c r="B1115" t="s">
        <v>435</v>
      </c>
      <c r="C1115">
        <v>2015</v>
      </c>
      <c r="D1115" t="s">
        <v>436</v>
      </c>
      <c r="E1115" s="3" t="s">
        <v>434</v>
      </c>
      <c r="F1115" s="3" t="s">
        <v>433</v>
      </c>
      <c r="G1115" s="1" t="s">
        <v>162</v>
      </c>
      <c r="H1115" t="s">
        <v>24</v>
      </c>
      <c r="I1115" t="s">
        <v>26</v>
      </c>
      <c r="J1115" t="s">
        <v>32</v>
      </c>
      <c r="K1115" t="s">
        <v>432</v>
      </c>
      <c r="L1115" t="s">
        <v>29</v>
      </c>
      <c r="M1115" t="s">
        <v>463</v>
      </c>
      <c r="N1115" t="s">
        <v>161</v>
      </c>
      <c r="P1115" t="s">
        <v>152</v>
      </c>
      <c r="Q1115" t="s">
        <v>438</v>
      </c>
      <c r="R1115" t="s">
        <v>451</v>
      </c>
      <c r="S1115" t="s">
        <v>549</v>
      </c>
      <c r="T1115" t="s">
        <v>116</v>
      </c>
      <c r="U1115" t="s">
        <v>448</v>
      </c>
      <c r="V1115" t="s">
        <v>11</v>
      </c>
      <c r="AA1115" t="s">
        <v>586</v>
      </c>
      <c r="AB1115" t="s">
        <v>345</v>
      </c>
      <c r="AC1115" t="s">
        <v>136</v>
      </c>
      <c r="AD1115" t="s">
        <v>345</v>
      </c>
      <c r="AE1115" t="s">
        <v>345</v>
      </c>
      <c r="AF1115" t="str">
        <f t="shared" ref="AF1115:AF1172" si="217">IF(AR1115="NA","MISSING DATA",IF(AK1115,IF(AL1115,IF(AX1115&lt;0,"stabilising","disruptive"),IF(AJ1115,IF(AR1115&gt;0,"positive directional","negative directional"),"not in range")),IF(AJ1115,IF(AR1115&gt;0,"positive directional","negative directional"),"NA")))</f>
        <v>positive directional</v>
      </c>
      <c r="AG1115" t="str">
        <f t="shared" si="213"/>
        <v>positive directional</v>
      </c>
      <c r="AH1115">
        <f t="shared" si="210"/>
        <v>0.26323990621611598</v>
      </c>
      <c r="AI1115">
        <f t="shared" si="215"/>
        <v>4.1819589537670898E-2</v>
      </c>
      <c r="AJ1115">
        <f t="shared" si="211"/>
        <v>1</v>
      </c>
      <c r="AK1115">
        <f t="shared" si="212"/>
        <v>1</v>
      </c>
      <c r="AL1115">
        <f t="shared" si="214"/>
        <v>0</v>
      </c>
      <c r="AM1115">
        <f t="shared" si="216"/>
        <v>0.19399999999999995</v>
      </c>
      <c r="AN1115">
        <v>-2.0563326568678302</v>
      </c>
      <c r="AO1115">
        <v>15.0935518094016</v>
      </c>
      <c r="AP1115">
        <v>0.80600000000000005</v>
      </c>
      <c r="AQ1115">
        <v>700</v>
      </c>
      <c r="AR1115">
        <v>0.26323990621611598</v>
      </c>
      <c r="AS1115">
        <v>4.1819589537670898E-2</v>
      </c>
      <c r="AT1115">
        <v>0.18422959250347001</v>
      </c>
      <c r="AU1115">
        <v>0.34319771470836702</v>
      </c>
      <c r="AV1115">
        <v>1000</v>
      </c>
      <c r="AW1115">
        <v>1E-3</v>
      </c>
      <c r="AX1115">
        <v>6.3476889838118403E-2</v>
      </c>
      <c r="AY1115">
        <v>2.67613535291941E-2</v>
      </c>
      <c r="AZ1115">
        <v>1.2929218428325799E-2</v>
      </c>
      <c r="BA1115">
        <v>0.116790103442327</v>
      </c>
      <c r="BB1115">
        <v>999.99999999999898</v>
      </c>
      <c r="BC1115">
        <v>2.5999999999999999E-2</v>
      </c>
    </row>
    <row r="1116" spans="1:55" x14ac:dyDescent="0.25">
      <c r="A1116">
        <v>22</v>
      </c>
      <c r="B1116" t="s">
        <v>435</v>
      </c>
      <c r="C1116">
        <v>2015</v>
      </c>
      <c r="D1116" t="s">
        <v>436</v>
      </c>
      <c r="E1116" s="3" t="s">
        <v>434</v>
      </c>
      <c r="F1116" s="3" t="s">
        <v>433</v>
      </c>
      <c r="G1116" s="1" t="s">
        <v>162</v>
      </c>
      <c r="H1116" t="s">
        <v>24</v>
      </c>
      <c r="I1116" t="s">
        <v>26</v>
      </c>
      <c r="J1116" t="s">
        <v>32</v>
      </c>
      <c r="K1116" t="s">
        <v>432</v>
      </c>
      <c r="L1116" t="s">
        <v>29</v>
      </c>
      <c r="M1116" t="s">
        <v>463</v>
      </c>
      <c r="N1116" t="s">
        <v>161</v>
      </c>
      <c r="P1116" t="s">
        <v>152</v>
      </c>
      <c r="Q1116" t="s">
        <v>438</v>
      </c>
      <c r="R1116" t="s">
        <v>451</v>
      </c>
      <c r="S1116" t="s">
        <v>549</v>
      </c>
      <c r="T1116" t="s">
        <v>366</v>
      </c>
      <c r="U1116" t="s">
        <v>449</v>
      </c>
      <c r="V1116" t="s">
        <v>11</v>
      </c>
      <c r="AA1116" t="s">
        <v>587</v>
      </c>
      <c r="AB1116" t="s">
        <v>345</v>
      </c>
      <c r="AC1116" t="s">
        <v>136</v>
      </c>
      <c r="AD1116" t="s">
        <v>345</v>
      </c>
      <c r="AE1116" t="s">
        <v>345</v>
      </c>
      <c r="AF1116" t="str">
        <f t="shared" si="217"/>
        <v>positive directional</v>
      </c>
      <c r="AG1116" t="str">
        <f t="shared" si="213"/>
        <v>positive directional</v>
      </c>
      <c r="AH1116">
        <f t="shared" si="210"/>
        <v>0.13444115066472401</v>
      </c>
      <c r="AI1116">
        <f t="shared" si="215"/>
        <v>3.2211129004924198E-2</v>
      </c>
      <c r="AJ1116">
        <f t="shared" si="211"/>
        <v>1</v>
      </c>
      <c r="AK1116">
        <f t="shared" si="212"/>
        <v>0</v>
      </c>
      <c r="AL1116">
        <f t="shared" si="214"/>
        <v>0</v>
      </c>
      <c r="AM1116">
        <f t="shared" si="216"/>
        <v>0.69500000000000006</v>
      </c>
      <c r="AN1116">
        <v>2.50410926338933</v>
      </c>
      <c r="AO1116">
        <v>142.06833956275199</v>
      </c>
      <c r="AP1116">
        <v>0.30499999999999999</v>
      </c>
      <c r="AQ1116">
        <v>700</v>
      </c>
      <c r="AR1116">
        <v>0.13444115066472401</v>
      </c>
      <c r="AS1116">
        <v>3.2211129004924198E-2</v>
      </c>
      <c r="AT1116">
        <v>6.7499553573725293E-2</v>
      </c>
      <c r="AU1116">
        <v>0.196228758926736</v>
      </c>
      <c r="AV1116">
        <v>902.83383905821199</v>
      </c>
      <c r="AW1116">
        <v>1E-3</v>
      </c>
      <c r="AX1116">
        <v>-6.4825977813125603E-3</v>
      </c>
      <c r="AY1116">
        <v>2.0252406273058798E-2</v>
      </c>
      <c r="AZ1116">
        <v>-4.3902817560592701E-2</v>
      </c>
      <c r="BA1116">
        <v>3.56249905162258E-2</v>
      </c>
      <c r="BB1116">
        <v>1000</v>
      </c>
      <c r="BC1116">
        <v>0.71599999999999997</v>
      </c>
    </row>
    <row r="1117" spans="1:55" x14ac:dyDescent="0.25">
      <c r="A1117">
        <v>22</v>
      </c>
      <c r="B1117" t="s">
        <v>435</v>
      </c>
      <c r="C1117">
        <v>2015</v>
      </c>
      <c r="D1117" t="s">
        <v>436</v>
      </c>
      <c r="E1117" s="3" t="s">
        <v>434</v>
      </c>
      <c r="F1117" s="3" t="s">
        <v>433</v>
      </c>
      <c r="G1117" s="1" t="s">
        <v>162</v>
      </c>
      <c r="H1117" t="s">
        <v>24</v>
      </c>
      <c r="I1117" t="s">
        <v>26</v>
      </c>
      <c r="J1117" t="s">
        <v>32</v>
      </c>
      <c r="K1117" t="s">
        <v>432</v>
      </c>
      <c r="L1117" t="s">
        <v>29</v>
      </c>
      <c r="M1117" t="s">
        <v>463</v>
      </c>
      <c r="N1117" t="s">
        <v>161</v>
      </c>
      <c r="P1117" t="s">
        <v>152</v>
      </c>
      <c r="Q1117" t="s">
        <v>444</v>
      </c>
      <c r="R1117" t="s">
        <v>453</v>
      </c>
      <c r="S1117" t="s">
        <v>549</v>
      </c>
      <c r="T1117" t="s">
        <v>39</v>
      </c>
      <c r="U1117" t="s">
        <v>450</v>
      </c>
      <c r="V1117" t="s">
        <v>11</v>
      </c>
      <c r="AA1117" t="s">
        <v>584</v>
      </c>
      <c r="AB1117" t="s">
        <v>345</v>
      </c>
      <c r="AC1117" t="s">
        <v>136</v>
      </c>
      <c r="AD1117" t="s">
        <v>345</v>
      </c>
      <c r="AE1117" t="s">
        <v>345</v>
      </c>
      <c r="AF1117" t="str">
        <f t="shared" si="217"/>
        <v>negative directional</v>
      </c>
      <c r="AG1117" t="str">
        <f t="shared" si="213"/>
        <v>negative directional</v>
      </c>
      <c r="AH1117">
        <f t="shared" si="210"/>
        <v>-0.39444243287370601</v>
      </c>
      <c r="AI1117">
        <f t="shared" si="215"/>
        <v>5.1084962999788E-2</v>
      </c>
      <c r="AJ1117">
        <f t="shared" si="211"/>
        <v>1</v>
      </c>
      <c r="AK1117">
        <f t="shared" si="212"/>
        <v>0</v>
      </c>
      <c r="AL1117">
        <f t="shared" si="214"/>
        <v>0</v>
      </c>
      <c r="AM1117">
        <f t="shared" si="216"/>
        <v>0.96499999999999997</v>
      </c>
      <c r="AN1117">
        <v>4.3579250795436</v>
      </c>
      <c r="AO1117">
        <v>144.25921617014299</v>
      </c>
      <c r="AP1117">
        <v>3.5000000000000003E-2</v>
      </c>
      <c r="AQ1117">
        <v>700</v>
      </c>
      <c r="AR1117">
        <v>-0.39444243287370601</v>
      </c>
      <c r="AS1117">
        <v>5.1084962999788E-2</v>
      </c>
      <c r="AT1117">
        <v>-0.503564593527699</v>
      </c>
      <c r="AU1117">
        <v>-0.30380466172209702</v>
      </c>
      <c r="AV1117">
        <v>1139.0534847991901</v>
      </c>
      <c r="AW1117">
        <v>1E-3</v>
      </c>
      <c r="AX1117">
        <v>7.3043265834511397E-3</v>
      </c>
      <c r="AY1117">
        <v>3.0739213598070698E-2</v>
      </c>
      <c r="AZ1117">
        <v>-5.3673884918680401E-2</v>
      </c>
      <c r="BA1117">
        <v>6.2998517591040595E-2</v>
      </c>
      <c r="BB1117">
        <v>1000</v>
      </c>
      <c r="BC1117">
        <v>0.8</v>
      </c>
    </row>
    <row r="1118" spans="1:55" x14ac:dyDescent="0.25">
      <c r="A1118">
        <v>22</v>
      </c>
      <c r="B1118" t="s">
        <v>435</v>
      </c>
      <c r="C1118">
        <v>2015</v>
      </c>
      <c r="D1118" t="s">
        <v>436</v>
      </c>
      <c r="E1118" s="3" t="s">
        <v>434</v>
      </c>
      <c r="F1118" s="3" t="s">
        <v>433</v>
      </c>
      <c r="G1118" s="1" t="s">
        <v>162</v>
      </c>
      <c r="H1118" t="s">
        <v>24</v>
      </c>
      <c r="I1118" t="s">
        <v>26</v>
      </c>
      <c r="J1118" t="s">
        <v>32</v>
      </c>
      <c r="K1118" t="s">
        <v>432</v>
      </c>
      <c r="L1118" t="s">
        <v>29</v>
      </c>
      <c r="M1118" t="s">
        <v>463</v>
      </c>
      <c r="N1118" t="s">
        <v>161</v>
      </c>
      <c r="P1118" t="s">
        <v>152</v>
      </c>
      <c r="Q1118" t="s">
        <v>444</v>
      </c>
      <c r="R1118" t="s">
        <v>453</v>
      </c>
      <c r="S1118" t="s">
        <v>549</v>
      </c>
      <c r="T1118" t="s">
        <v>437</v>
      </c>
      <c r="U1118" t="s">
        <v>446</v>
      </c>
      <c r="V1118" t="s">
        <v>11</v>
      </c>
      <c r="AA1118" t="s">
        <v>585</v>
      </c>
      <c r="AB1118" t="s">
        <v>345</v>
      </c>
      <c r="AC1118" t="s">
        <v>136</v>
      </c>
      <c r="AD1118" t="s">
        <v>345</v>
      </c>
      <c r="AF1118" t="str">
        <f t="shared" si="217"/>
        <v>positive directional</v>
      </c>
      <c r="AG1118" t="str">
        <f t="shared" si="213"/>
        <v>positive directional</v>
      </c>
      <c r="AH1118">
        <f t="shared" si="210"/>
        <v>0.197486876832763</v>
      </c>
      <c r="AI1118">
        <f t="shared" si="215"/>
        <v>7.2362659117570005E-2</v>
      </c>
      <c r="AJ1118">
        <f t="shared" si="211"/>
        <v>1</v>
      </c>
      <c r="AK1118">
        <f t="shared" si="212"/>
        <v>0</v>
      </c>
      <c r="AL1118">
        <f t="shared" si="214"/>
        <v>0</v>
      </c>
      <c r="AM1118">
        <f t="shared" si="216"/>
        <v>0.58400000000000007</v>
      </c>
      <c r="AN1118">
        <v>2.31464861387613</v>
      </c>
      <c r="AO1118">
        <v>114.243764384779</v>
      </c>
      <c r="AP1118">
        <v>0.41599999999999998</v>
      </c>
      <c r="AQ1118">
        <v>700</v>
      </c>
      <c r="AR1118">
        <v>0.197486876832763</v>
      </c>
      <c r="AS1118">
        <v>7.2362659117570005E-2</v>
      </c>
      <c r="AT1118">
        <v>5.3490178826905301E-2</v>
      </c>
      <c r="AU1118">
        <v>0.33535006875172302</v>
      </c>
      <c r="AV1118">
        <v>1219.83022064637</v>
      </c>
      <c r="AW1118">
        <v>4.0000000000000001E-3</v>
      </c>
      <c r="AX1118">
        <v>-1.87084698821442E-2</v>
      </c>
      <c r="AY1118">
        <v>3.2272642428909697E-2</v>
      </c>
      <c r="AZ1118">
        <v>-8.2573022606084095E-2</v>
      </c>
      <c r="BA1118">
        <v>4.2556910077109898E-2</v>
      </c>
      <c r="BB1118">
        <v>1000</v>
      </c>
      <c r="BC1118">
        <v>0.55800000000000005</v>
      </c>
    </row>
    <row r="1119" spans="1:55" x14ac:dyDescent="0.25">
      <c r="A1119">
        <v>22</v>
      </c>
      <c r="B1119" t="s">
        <v>435</v>
      </c>
      <c r="C1119">
        <v>2015</v>
      </c>
      <c r="D1119" t="s">
        <v>436</v>
      </c>
      <c r="E1119" s="3" t="s">
        <v>434</v>
      </c>
      <c r="F1119" s="3" t="s">
        <v>433</v>
      </c>
      <c r="G1119" s="1" t="s">
        <v>162</v>
      </c>
      <c r="H1119" t="s">
        <v>24</v>
      </c>
      <c r="I1119" t="s">
        <v>26</v>
      </c>
      <c r="J1119" t="s">
        <v>32</v>
      </c>
      <c r="K1119" t="s">
        <v>432</v>
      </c>
      <c r="L1119" t="s">
        <v>29</v>
      </c>
      <c r="M1119" t="s">
        <v>463</v>
      </c>
      <c r="N1119" t="s">
        <v>161</v>
      </c>
      <c r="P1119" t="s">
        <v>152</v>
      </c>
      <c r="Q1119" t="s">
        <v>444</v>
      </c>
      <c r="R1119" t="s">
        <v>453</v>
      </c>
      <c r="S1119" t="s">
        <v>549</v>
      </c>
      <c r="T1119" t="s">
        <v>399</v>
      </c>
      <c r="U1119" t="s">
        <v>447</v>
      </c>
      <c r="V1119" t="s">
        <v>11</v>
      </c>
      <c r="AA1119" t="s">
        <v>585</v>
      </c>
      <c r="AB1119" t="s">
        <v>345</v>
      </c>
      <c r="AC1119" t="s">
        <v>136</v>
      </c>
      <c r="AD1119" t="s">
        <v>345</v>
      </c>
      <c r="AF1119" t="str">
        <f t="shared" si="217"/>
        <v>positive directional</v>
      </c>
      <c r="AG1119" t="str">
        <f t="shared" si="213"/>
        <v>positive directional</v>
      </c>
      <c r="AH1119">
        <f t="shared" si="210"/>
        <v>0.17967044302496099</v>
      </c>
      <c r="AI1119">
        <f t="shared" si="215"/>
        <v>7.29099264286351E-2</v>
      </c>
      <c r="AJ1119">
        <f t="shared" si="211"/>
        <v>1</v>
      </c>
      <c r="AK1119">
        <f t="shared" si="212"/>
        <v>1</v>
      </c>
      <c r="AL1119">
        <f t="shared" si="214"/>
        <v>0</v>
      </c>
      <c r="AM1119">
        <f t="shared" si="216"/>
        <v>0.13700000000000001</v>
      </c>
      <c r="AN1119">
        <v>1.4656527374519699</v>
      </c>
      <c r="AO1119">
        <v>12.6075645661731</v>
      </c>
      <c r="AP1119">
        <v>0.86299999999999999</v>
      </c>
      <c r="AQ1119">
        <v>700</v>
      </c>
      <c r="AR1119">
        <v>0.17967044302496099</v>
      </c>
      <c r="AS1119">
        <v>7.29099264286351E-2</v>
      </c>
      <c r="AT1119">
        <v>3.9128378200984998E-2</v>
      </c>
      <c r="AU1119">
        <v>0.324309814532171</v>
      </c>
      <c r="AV1119">
        <v>1000</v>
      </c>
      <c r="AW1119">
        <v>1.4E-2</v>
      </c>
      <c r="AX1119">
        <v>-5.8962062402937998E-2</v>
      </c>
      <c r="AY1119">
        <v>2.8512176759416901E-2</v>
      </c>
      <c r="AZ1119">
        <v>-0.111385197087657</v>
      </c>
      <c r="BA1119">
        <v>-1.39259250136092E-3</v>
      </c>
      <c r="BB1119">
        <v>1296.6158181954199</v>
      </c>
      <c r="BC1119">
        <v>3.5999999999999997E-2</v>
      </c>
    </row>
    <row r="1120" spans="1:55" x14ac:dyDescent="0.25">
      <c r="A1120">
        <v>22</v>
      </c>
      <c r="B1120" t="s">
        <v>435</v>
      </c>
      <c r="C1120">
        <v>2015</v>
      </c>
      <c r="D1120" t="s">
        <v>436</v>
      </c>
      <c r="E1120" s="3" t="s">
        <v>434</v>
      </c>
      <c r="F1120" s="3" t="s">
        <v>433</v>
      </c>
      <c r="G1120" s="1" t="s">
        <v>162</v>
      </c>
      <c r="H1120" t="s">
        <v>24</v>
      </c>
      <c r="I1120" t="s">
        <v>26</v>
      </c>
      <c r="J1120" t="s">
        <v>32</v>
      </c>
      <c r="K1120" t="s">
        <v>432</v>
      </c>
      <c r="L1120" t="s">
        <v>29</v>
      </c>
      <c r="M1120" t="s">
        <v>463</v>
      </c>
      <c r="N1120" t="s">
        <v>161</v>
      </c>
      <c r="P1120" t="s">
        <v>152</v>
      </c>
      <c r="Q1120" t="s">
        <v>444</v>
      </c>
      <c r="R1120" t="s">
        <v>453</v>
      </c>
      <c r="S1120" t="s">
        <v>549</v>
      </c>
      <c r="T1120" t="s">
        <v>116</v>
      </c>
      <c r="U1120" t="s">
        <v>448</v>
      </c>
      <c r="V1120" t="s">
        <v>11</v>
      </c>
      <c r="AA1120" t="s">
        <v>586</v>
      </c>
      <c r="AB1120" t="s">
        <v>345</v>
      </c>
      <c r="AC1120" t="s">
        <v>136</v>
      </c>
      <c r="AD1120" t="s">
        <v>345</v>
      </c>
      <c r="AE1120" t="s">
        <v>345</v>
      </c>
      <c r="AF1120" t="str">
        <f t="shared" si="217"/>
        <v>NA</v>
      </c>
      <c r="AG1120" t="str">
        <f t="shared" si="213"/>
        <v>NA</v>
      </c>
      <c r="AH1120" t="str">
        <f t="shared" si="210"/>
        <v>NA</v>
      </c>
      <c r="AI1120" t="str">
        <f t="shared" si="215"/>
        <v>NA</v>
      </c>
      <c r="AJ1120">
        <f t="shared" si="211"/>
        <v>0</v>
      </c>
      <c r="AK1120">
        <f t="shared" si="212"/>
        <v>0</v>
      </c>
      <c r="AL1120">
        <f t="shared" si="214"/>
        <v>0</v>
      </c>
      <c r="AM1120">
        <f t="shared" si="216"/>
        <v>0.246</v>
      </c>
      <c r="AN1120">
        <v>0.68185882050029001</v>
      </c>
      <c r="AO1120">
        <v>22.463230308442299</v>
      </c>
      <c r="AP1120">
        <v>0.754</v>
      </c>
      <c r="AQ1120">
        <v>700</v>
      </c>
      <c r="AR1120">
        <v>9.3511588018450498E-2</v>
      </c>
      <c r="AS1120">
        <v>6.1311085544734203E-2</v>
      </c>
      <c r="AT1120">
        <v>-3.0323763465275998E-2</v>
      </c>
      <c r="AU1120">
        <v>0.21297765793588</v>
      </c>
      <c r="AV1120">
        <v>1000</v>
      </c>
      <c r="AW1120">
        <v>0.126</v>
      </c>
      <c r="AX1120">
        <v>-3.8804232290349502E-2</v>
      </c>
      <c r="AY1120">
        <v>3.8738864730794499E-2</v>
      </c>
      <c r="AZ1120">
        <v>-0.10996915558644101</v>
      </c>
      <c r="BA1120">
        <v>3.8736816422897398E-2</v>
      </c>
      <c r="BB1120">
        <v>1000</v>
      </c>
      <c r="BC1120">
        <v>0.316</v>
      </c>
    </row>
    <row r="1121" spans="1:55" x14ac:dyDescent="0.25">
      <c r="A1121">
        <v>22</v>
      </c>
      <c r="B1121" t="s">
        <v>435</v>
      </c>
      <c r="C1121">
        <v>2015</v>
      </c>
      <c r="D1121" t="s">
        <v>436</v>
      </c>
      <c r="E1121" s="3" t="s">
        <v>434</v>
      </c>
      <c r="F1121" s="3" t="s">
        <v>433</v>
      </c>
      <c r="G1121" s="1" t="s">
        <v>162</v>
      </c>
      <c r="H1121" t="s">
        <v>24</v>
      </c>
      <c r="I1121" t="s">
        <v>26</v>
      </c>
      <c r="J1121" t="s">
        <v>32</v>
      </c>
      <c r="K1121" t="s">
        <v>432</v>
      </c>
      <c r="L1121" t="s">
        <v>29</v>
      </c>
      <c r="M1121" t="s">
        <v>463</v>
      </c>
      <c r="N1121" t="s">
        <v>161</v>
      </c>
      <c r="P1121" t="s">
        <v>152</v>
      </c>
      <c r="Q1121" t="s">
        <v>444</v>
      </c>
      <c r="R1121" t="s">
        <v>453</v>
      </c>
      <c r="S1121" t="s">
        <v>549</v>
      </c>
      <c r="T1121" t="s">
        <v>366</v>
      </c>
      <c r="U1121" t="s">
        <v>449</v>
      </c>
      <c r="V1121" t="s">
        <v>11</v>
      </c>
      <c r="AA1121" t="s">
        <v>587</v>
      </c>
      <c r="AB1121" t="s">
        <v>345</v>
      </c>
      <c r="AC1121" t="s">
        <v>136</v>
      </c>
      <c r="AD1121" t="s">
        <v>345</v>
      </c>
      <c r="AE1121" t="s">
        <v>345</v>
      </c>
      <c r="AF1121" t="str">
        <f t="shared" si="217"/>
        <v>NA</v>
      </c>
      <c r="AG1121" t="str">
        <f t="shared" si="213"/>
        <v>NA</v>
      </c>
      <c r="AH1121" t="str">
        <f t="shared" si="210"/>
        <v>NA</v>
      </c>
      <c r="AI1121" t="str">
        <f t="shared" si="215"/>
        <v>NA</v>
      </c>
      <c r="AJ1121">
        <f t="shared" si="211"/>
        <v>0</v>
      </c>
      <c r="AK1121">
        <f t="shared" si="212"/>
        <v>0</v>
      </c>
      <c r="AL1121">
        <f t="shared" si="214"/>
        <v>0</v>
      </c>
      <c r="AM1121">
        <f t="shared" si="216"/>
        <v>0.22999999999999998</v>
      </c>
      <c r="AN1121">
        <v>0.391641545063733</v>
      </c>
      <c r="AO1121">
        <v>631.21785511230098</v>
      </c>
      <c r="AP1121">
        <v>0.77</v>
      </c>
      <c r="AQ1121">
        <v>700</v>
      </c>
      <c r="AR1121">
        <v>-4.2951394216722602E-2</v>
      </c>
      <c r="AS1121">
        <v>4.9831788122152297E-2</v>
      </c>
      <c r="AT1121">
        <v>-0.13862831058213501</v>
      </c>
      <c r="AU1121">
        <v>5.31485729079577E-2</v>
      </c>
      <c r="AV1121">
        <v>999.99999999999898</v>
      </c>
      <c r="AW1121">
        <v>0.38600000000000001</v>
      </c>
      <c r="AX1121">
        <v>3.7939382188891999E-3</v>
      </c>
      <c r="AY1121">
        <v>3.01533365642506E-2</v>
      </c>
      <c r="AZ1121">
        <v>-5.8664097155997297E-2</v>
      </c>
      <c r="BA1121">
        <v>5.8526682596493601E-2</v>
      </c>
      <c r="BB1121">
        <v>1160.72224063</v>
      </c>
      <c r="BC1121">
        <v>0.874</v>
      </c>
    </row>
    <row r="1122" spans="1:55" x14ac:dyDescent="0.25">
      <c r="A1122">
        <v>22</v>
      </c>
      <c r="B1122" t="s">
        <v>435</v>
      </c>
      <c r="C1122">
        <v>2015</v>
      </c>
      <c r="D1122" t="s">
        <v>436</v>
      </c>
      <c r="E1122" s="3" t="s">
        <v>434</v>
      </c>
      <c r="F1122" s="3" t="s">
        <v>433</v>
      </c>
      <c r="G1122" s="1" t="s">
        <v>162</v>
      </c>
      <c r="H1122" t="s">
        <v>24</v>
      </c>
      <c r="I1122" t="s">
        <v>26</v>
      </c>
      <c r="J1122" t="s">
        <v>32</v>
      </c>
      <c r="K1122" t="s">
        <v>432</v>
      </c>
      <c r="L1122" t="s">
        <v>29</v>
      </c>
      <c r="M1122" t="s">
        <v>464</v>
      </c>
      <c r="N1122" t="s">
        <v>161</v>
      </c>
      <c r="P1122" t="s">
        <v>152</v>
      </c>
      <c r="Q1122" t="s">
        <v>438</v>
      </c>
      <c r="R1122" t="s">
        <v>451</v>
      </c>
      <c r="S1122" t="s">
        <v>549</v>
      </c>
      <c r="T1122" t="s">
        <v>39</v>
      </c>
      <c r="U1122" t="s">
        <v>450</v>
      </c>
      <c r="V1122" t="s">
        <v>11</v>
      </c>
      <c r="AA1122" t="s">
        <v>584</v>
      </c>
      <c r="AB1122" t="s">
        <v>345</v>
      </c>
      <c r="AC1122" t="s">
        <v>136</v>
      </c>
      <c r="AD1122" t="s">
        <v>345</v>
      </c>
      <c r="AE1122" t="s">
        <v>345</v>
      </c>
      <c r="AF1122" t="str">
        <f t="shared" si="217"/>
        <v>negative directional</v>
      </c>
      <c r="AG1122" t="str">
        <f t="shared" si="213"/>
        <v>negative directional</v>
      </c>
      <c r="AH1122">
        <f t="shared" si="210"/>
        <v>-0.17007566911156</v>
      </c>
      <c r="AI1122">
        <f t="shared" si="215"/>
        <v>3.7108104227012197E-2</v>
      </c>
      <c r="AJ1122">
        <f t="shared" si="211"/>
        <v>1</v>
      </c>
      <c r="AK1122">
        <f t="shared" si="212"/>
        <v>0</v>
      </c>
      <c r="AL1122">
        <f t="shared" si="214"/>
        <v>0</v>
      </c>
      <c r="AM1122">
        <f t="shared" si="216"/>
        <v>0.81800000000000006</v>
      </c>
      <c r="AN1122">
        <v>-1.86290397418553</v>
      </c>
      <c r="AO1122">
        <v>262.24257143291499</v>
      </c>
      <c r="AP1122">
        <v>0.182</v>
      </c>
      <c r="AQ1122">
        <v>700</v>
      </c>
      <c r="AR1122">
        <v>-0.17007566911156</v>
      </c>
      <c r="AS1122">
        <v>3.7108104227012197E-2</v>
      </c>
      <c r="AT1122">
        <v>-0.23821325675817201</v>
      </c>
      <c r="AU1122">
        <v>-0.100065954509773</v>
      </c>
      <c r="AV1122">
        <v>1378.7209461851501</v>
      </c>
      <c r="AW1122">
        <v>1E-3</v>
      </c>
      <c r="AX1122">
        <v>-1.31390101181768E-3</v>
      </c>
      <c r="AY1122">
        <v>2.08372899426655E-2</v>
      </c>
      <c r="AZ1122">
        <v>-4.4632854478550102E-2</v>
      </c>
      <c r="BA1122">
        <v>3.83590070123319E-2</v>
      </c>
      <c r="BB1122">
        <v>1000</v>
      </c>
      <c r="BC1122">
        <v>0.91800000000000004</v>
      </c>
    </row>
    <row r="1123" spans="1:55" x14ac:dyDescent="0.25">
      <c r="A1123">
        <v>22</v>
      </c>
      <c r="B1123" t="s">
        <v>435</v>
      </c>
      <c r="C1123">
        <v>2015</v>
      </c>
      <c r="D1123" t="s">
        <v>436</v>
      </c>
      <c r="E1123" s="3" t="s">
        <v>434</v>
      </c>
      <c r="F1123" s="3" t="s">
        <v>433</v>
      </c>
      <c r="G1123" s="1" t="s">
        <v>162</v>
      </c>
      <c r="H1123" t="s">
        <v>24</v>
      </c>
      <c r="I1123" t="s">
        <v>26</v>
      </c>
      <c r="J1123" t="s">
        <v>32</v>
      </c>
      <c r="K1123" t="s">
        <v>432</v>
      </c>
      <c r="L1123" t="s">
        <v>29</v>
      </c>
      <c r="M1123" t="s">
        <v>464</v>
      </c>
      <c r="N1123" t="s">
        <v>161</v>
      </c>
      <c r="P1123" t="s">
        <v>152</v>
      </c>
      <c r="Q1123" t="s">
        <v>438</v>
      </c>
      <c r="R1123" t="s">
        <v>451</v>
      </c>
      <c r="S1123" t="s">
        <v>549</v>
      </c>
      <c r="T1123" t="s">
        <v>437</v>
      </c>
      <c r="U1123" t="s">
        <v>446</v>
      </c>
      <c r="V1123" t="s">
        <v>11</v>
      </c>
      <c r="AA1123" t="s">
        <v>585</v>
      </c>
      <c r="AB1123" t="s">
        <v>345</v>
      </c>
      <c r="AC1123" t="s">
        <v>136</v>
      </c>
      <c r="AD1123" t="s">
        <v>345</v>
      </c>
      <c r="AF1123" t="str">
        <f t="shared" si="217"/>
        <v>NA</v>
      </c>
      <c r="AG1123" t="str">
        <f t="shared" si="213"/>
        <v>NA</v>
      </c>
      <c r="AH1123" t="str">
        <f t="shared" si="210"/>
        <v>NA</v>
      </c>
      <c r="AI1123" t="str">
        <f t="shared" si="215"/>
        <v>NA</v>
      </c>
      <c r="AJ1123">
        <f t="shared" si="211"/>
        <v>0</v>
      </c>
      <c r="AK1123">
        <f t="shared" si="212"/>
        <v>0</v>
      </c>
      <c r="AL1123">
        <f t="shared" si="214"/>
        <v>0</v>
      </c>
      <c r="AM1123">
        <f t="shared" si="216"/>
        <v>0.30300000000000005</v>
      </c>
      <c r="AN1123">
        <v>1.0319893951492001</v>
      </c>
      <c r="AO1123">
        <v>58.358501143465503</v>
      </c>
      <c r="AP1123">
        <v>0.69699999999999995</v>
      </c>
      <c r="AQ1123">
        <v>700</v>
      </c>
      <c r="AR1123">
        <v>5.6732846862538301E-2</v>
      </c>
      <c r="AS1123">
        <v>5.1984198807903399E-2</v>
      </c>
      <c r="AT1123">
        <v>-4.0015837526880198E-2</v>
      </c>
      <c r="AU1123">
        <v>0.16014269399602199</v>
      </c>
      <c r="AV1123">
        <v>1000</v>
      </c>
      <c r="AW1123">
        <v>0.27200000000000002</v>
      </c>
      <c r="AX1123">
        <v>-1.28962555799768E-2</v>
      </c>
      <c r="AY1123">
        <v>2.0927653281480201E-2</v>
      </c>
      <c r="AZ1123">
        <v>-6.0654827277176103E-2</v>
      </c>
      <c r="BA1123">
        <v>2.4707884949748401E-2</v>
      </c>
      <c r="BB1123">
        <v>1097.9335725099399</v>
      </c>
      <c r="BC1123">
        <v>0.496</v>
      </c>
    </row>
    <row r="1124" spans="1:55" x14ac:dyDescent="0.25">
      <c r="A1124">
        <v>22</v>
      </c>
      <c r="B1124" t="s">
        <v>435</v>
      </c>
      <c r="C1124">
        <v>2015</v>
      </c>
      <c r="D1124" t="s">
        <v>436</v>
      </c>
      <c r="E1124" s="3" t="s">
        <v>434</v>
      </c>
      <c r="F1124" s="3" t="s">
        <v>433</v>
      </c>
      <c r="G1124" s="1" t="s">
        <v>162</v>
      </c>
      <c r="H1124" t="s">
        <v>24</v>
      </c>
      <c r="I1124" t="s">
        <v>26</v>
      </c>
      <c r="J1124" t="s">
        <v>32</v>
      </c>
      <c r="K1124" t="s">
        <v>432</v>
      </c>
      <c r="L1124" t="s">
        <v>29</v>
      </c>
      <c r="M1124" t="s">
        <v>464</v>
      </c>
      <c r="N1124" t="s">
        <v>161</v>
      </c>
      <c r="P1124" t="s">
        <v>152</v>
      </c>
      <c r="Q1124" t="s">
        <v>438</v>
      </c>
      <c r="R1124" t="s">
        <v>451</v>
      </c>
      <c r="S1124" t="s">
        <v>549</v>
      </c>
      <c r="T1124" t="s">
        <v>399</v>
      </c>
      <c r="U1124" t="s">
        <v>447</v>
      </c>
      <c r="V1124" t="s">
        <v>11</v>
      </c>
      <c r="AA1124" t="s">
        <v>585</v>
      </c>
      <c r="AB1124" t="s">
        <v>345</v>
      </c>
      <c r="AC1124" t="s">
        <v>136</v>
      </c>
      <c r="AD1124" t="s">
        <v>345</v>
      </c>
      <c r="AF1124" t="str">
        <f t="shared" si="217"/>
        <v>NA</v>
      </c>
      <c r="AG1124" t="str">
        <f t="shared" si="213"/>
        <v>NA</v>
      </c>
      <c r="AH1124" t="str">
        <f t="shared" si="210"/>
        <v>NA</v>
      </c>
      <c r="AI1124" t="str">
        <f t="shared" si="215"/>
        <v>NA</v>
      </c>
      <c r="AJ1124">
        <f t="shared" si="211"/>
        <v>0</v>
      </c>
      <c r="AK1124">
        <f t="shared" si="212"/>
        <v>0</v>
      </c>
      <c r="AL1124">
        <f t="shared" si="214"/>
        <v>0</v>
      </c>
      <c r="AM1124">
        <f t="shared" si="216"/>
        <v>0.49199999999999999</v>
      </c>
      <c r="AN1124">
        <v>-0.519558343916392</v>
      </c>
      <c r="AO1124">
        <v>1551.8898947085299</v>
      </c>
      <c r="AP1124">
        <v>0.50800000000000001</v>
      </c>
      <c r="AQ1124">
        <v>700</v>
      </c>
      <c r="AR1124">
        <v>7.5888523541112696E-2</v>
      </c>
      <c r="AS1124">
        <v>4.7470570800591701E-2</v>
      </c>
      <c r="AT1124">
        <v>-1.4445952278038E-2</v>
      </c>
      <c r="AU1124">
        <v>0.17310254466428901</v>
      </c>
      <c r="AV1124">
        <v>1000</v>
      </c>
      <c r="AW1124">
        <v>0.106</v>
      </c>
      <c r="AX1124">
        <v>5.4296104002483098E-3</v>
      </c>
      <c r="AY1124">
        <v>1.8859438194551301E-2</v>
      </c>
      <c r="AZ1124">
        <v>-2.8717337008856699E-2</v>
      </c>
      <c r="BA1124">
        <v>4.5874581286625499E-2</v>
      </c>
      <c r="BB1124">
        <v>999.99999999999795</v>
      </c>
      <c r="BC1124">
        <v>0.77400000000000002</v>
      </c>
    </row>
    <row r="1125" spans="1:55" x14ac:dyDescent="0.25">
      <c r="A1125">
        <v>22</v>
      </c>
      <c r="B1125" t="s">
        <v>435</v>
      </c>
      <c r="C1125">
        <v>2015</v>
      </c>
      <c r="D1125" t="s">
        <v>436</v>
      </c>
      <c r="E1125" s="3" t="s">
        <v>434</v>
      </c>
      <c r="F1125" s="3" t="s">
        <v>433</v>
      </c>
      <c r="G1125" s="1" t="s">
        <v>162</v>
      </c>
      <c r="H1125" t="s">
        <v>24</v>
      </c>
      <c r="I1125" t="s">
        <v>26</v>
      </c>
      <c r="J1125" t="s">
        <v>32</v>
      </c>
      <c r="K1125" t="s">
        <v>432</v>
      </c>
      <c r="L1125" t="s">
        <v>29</v>
      </c>
      <c r="M1125" t="s">
        <v>464</v>
      </c>
      <c r="N1125" t="s">
        <v>161</v>
      </c>
      <c r="P1125" t="s">
        <v>152</v>
      </c>
      <c r="Q1125" t="s">
        <v>438</v>
      </c>
      <c r="R1125" t="s">
        <v>451</v>
      </c>
      <c r="S1125" t="s">
        <v>549</v>
      </c>
      <c r="T1125" t="s">
        <v>116</v>
      </c>
      <c r="U1125" t="s">
        <v>448</v>
      </c>
      <c r="V1125" t="s">
        <v>11</v>
      </c>
      <c r="AA1125" t="s">
        <v>586</v>
      </c>
      <c r="AB1125" t="s">
        <v>345</v>
      </c>
      <c r="AC1125" t="s">
        <v>136</v>
      </c>
      <c r="AD1125" t="s">
        <v>345</v>
      </c>
      <c r="AE1125" t="s">
        <v>345</v>
      </c>
      <c r="AF1125" t="str">
        <f t="shared" si="217"/>
        <v>positive directional</v>
      </c>
      <c r="AG1125" t="str">
        <f t="shared" si="213"/>
        <v>positive directional</v>
      </c>
      <c r="AH1125">
        <f t="shared" si="210"/>
        <v>0.26445420262332398</v>
      </c>
      <c r="AI1125">
        <f t="shared" si="215"/>
        <v>4.0028396407774697E-2</v>
      </c>
      <c r="AJ1125">
        <f t="shared" si="211"/>
        <v>1</v>
      </c>
      <c r="AK1125">
        <f t="shared" si="212"/>
        <v>1</v>
      </c>
      <c r="AL1125">
        <f t="shared" si="214"/>
        <v>0</v>
      </c>
      <c r="AM1125">
        <f t="shared" si="216"/>
        <v>0.17700000000000005</v>
      </c>
      <c r="AN1125">
        <v>-2.01729514113631</v>
      </c>
      <c r="AO1125">
        <v>3.7156376276484799</v>
      </c>
      <c r="AP1125">
        <v>0.82299999999999995</v>
      </c>
      <c r="AQ1125">
        <v>700</v>
      </c>
      <c r="AR1125">
        <v>0.26445420262332398</v>
      </c>
      <c r="AS1125">
        <v>4.0028396407774697E-2</v>
      </c>
      <c r="AT1125">
        <v>0.19376591720356401</v>
      </c>
      <c r="AU1125">
        <v>0.34659373773320101</v>
      </c>
      <c r="AV1125">
        <v>1246.6762319795801</v>
      </c>
      <c r="AW1125">
        <v>1E-3</v>
      </c>
      <c r="AX1125">
        <v>6.49844457923658E-2</v>
      </c>
      <c r="AY1125">
        <v>2.60218367586054E-2</v>
      </c>
      <c r="AZ1125">
        <v>1.5662274237911299E-2</v>
      </c>
      <c r="BA1125">
        <v>0.11511421556497201</v>
      </c>
      <c r="BB1125">
        <v>1000</v>
      </c>
      <c r="BC1125">
        <v>0.02</v>
      </c>
    </row>
    <row r="1126" spans="1:55" x14ac:dyDescent="0.25">
      <c r="A1126">
        <v>22</v>
      </c>
      <c r="B1126" t="s">
        <v>435</v>
      </c>
      <c r="C1126">
        <v>2015</v>
      </c>
      <c r="D1126" t="s">
        <v>436</v>
      </c>
      <c r="E1126" s="3" t="s">
        <v>434</v>
      </c>
      <c r="F1126" s="3" t="s">
        <v>433</v>
      </c>
      <c r="G1126" s="1" t="s">
        <v>162</v>
      </c>
      <c r="H1126" t="s">
        <v>24</v>
      </c>
      <c r="I1126" t="s">
        <v>26</v>
      </c>
      <c r="J1126" t="s">
        <v>32</v>
      </c>
      <c r="K1126" t="s">
        <v>432</v>
      </c>
      <c r="L1126" t="s">
        <v>29</v>
      </c>
      <c r="M1126" t="s">
        <v>464</v>
      </c>
      <c r="N1126" t="s">
        <v>161</v>
      </c>
      <c r="P1126" t="s">
        <v>152</v>
      </c>
      <c r="Q1126" t="s">
        <v>438</v>
      </c>
      <c r="R1126" t="s">
        <v>451</v>
      </c>
      <c r="S1126" t="s">
        <v>549</v>
      </c>
      <c r="T1126" t="s">
        <v>366</v>
      </c>
      <c r="U1126" t="s">
        <v>449</v>
      </c>
      <c r="V1126" t="s">
        <v>11</v>
      </c>
      <c r="AA1126" t="s">
        <v>587</v>
      </c>
      <c r="AB1126" t="s">
        <v>345</v>
      </c>
      <c r="AC1126" t="s">
        <v>136</v>
      </c>
      <c r="AD1126" t="s">
        <v>345</v>
      </c>
      <c r="AE1126" t="s">
        <v>345</v>
      </c>
      <c r="AF1126" t="str">
        <f t="shared" si="217"/>
        <v>positive directional</v>
      </c>
      <c r="AG1126" t="str">
        <f t="shared" si="213"/>
        <v>positive directional</v>
      </c>
      <c r="AH1126">
        <f t="shared" si="210"/>
        <v>0.134175798827014</v>
      </c>
      <c r="AI1126">
        <f t="shared" si="215"/>
        <v>3.3933220890914197E-2</v>
      </c>
      <c r="AJ1126">
        <f t="shared" si="211"/>
        <v>1</v>
      </c>
      <c r="AK1126">
        <f t="shared" si="212"/>
        <v>0</v>
      </c>
      <c r="AL1126">
        <f t="shared" si="214"/>
        <v>0</v>
      </c>
      <c r="AM1126">
        <f t="shared" si="216"/>
        <v>0.70300000000000007</v>
      </c>
      <c r="AN1126">
        <v>2.2957324911331201</v>
      </c>
      <c r="AO1126">
        <v>123.394903506937</v>
      </c>
      <c r="AP1126">
        <v>0.29699999999999999</v>
      </c>
      <c r="AQ1126">
        <v>700</v>
      </c>
      <c r="AR1126">
        <v>0.134175798827014</v>
      </c>
      <c r="AS1126">
        <v>3.3933220890914197E-2</v>
      </c>
      <c r="AT1126">
        <v>6.7665927315829294E-2</v>
      </c>
      <c r="AU1126">
        <v>0.20020197945996199</v>
      </c>
      <c r="AV1126">
        <v>1000</v>
      </c>
      <c r="AW1126">
        <v>1E-3</v>
      </c>
      <c r="AX1126">
        <v>-6.1652903710271E-3</v>
      </c>
      <c r="AY1126">
        <v>2.03909195182818E-2</v>
      </c>
      <c r="AZ1126">
        <v>-4.6248519771324902E-2</v>
      </c>
      <c r="BA1126">
        <v>3.2627060631057199E-2</v>
      </c>
      <c r="BB1126">
        <v>1208.79109238923</v>
      </c>
      <c r="BC1126">
        <v>0.76200000000000001</v>
      </c>
    </row>
    <row r="1127" spans="1:55" x14ac:dyDescent="0.25">
      <c r="A1127">
        <v>22</v>
      </c>
      <c r="B1127" t="s">
        <v>435</v>
      </c>
      <c r="C1127">
        <v>2015</v>
      </c>
      <c r="D1127" t="s">
        <v>436</v>
      </c>
      <c r="E1127" s="3" t="s">
        <v>434</v>
      </c>
      <c r="F1127" s="3" t="s">
        <v>433</v>
      </c>
      <c r="G1127" s="1" t="s">
        <v>162</v>
      </c>
      <c r="H1127" t="s">
        <v>24</v>
      </c>
      <c r="I1127" t="s">
        <v>26</v>
      </c>
      <c r="J1127" t="s">
        <v>32</v>
      </c>
      <c r="K1127" t="s">
        <v>432</v>
      </c>
      <c r="L1127" t="s">
        <v>29</v>
      </c>
      <c r="M1127" t="s">
        <v>464</v>
      </c>
      <c r="N1127" t="s">
        <v>161</v>
      </c>
      <c r="P1127" t="s">
        <v>152</v>
      </c>
      <c r="Q1127" t="s">
        <v>443</v>
      </c>
      <c r="R1127" t="s">
        <v>452</v>
      </c>
      <c r="S1127" t="s">
        <v>549</v>
      </c>
      <c r="T1127" t="s">
        <v>39</v>
      </c>
      <c r="U1127" t="s">
        <v>450</v>
      </c>
      <c r="V1127" t="s">
        <v>11</v>
      </c>
      <c r="AA1127" t="s">
        <v>584</v>
      </c>
      <c r="AB1127" t="s">
        <v>345</v>
      </c>
      <c r="AC1127" t="s">
        <v>136</v>
      </c>
      <c r="AD1127" t="s">
        <v>345</v>
      </c>
      <c r="AE1127" t="s">
        <v>345</v>
      </c>
      <c r="AF1127" t="str">
        <f t="shared" si="217"/>
        <v>positive directional</v>
      </c>
      <c r="AG1127" t="str">
        <f t="shared" si="213"/>
        <v>positive directional</v>
      </c>
      <c r="AH1127">
        <f t="shared" si="210"/>
        <v>0.39933113915656898</v>
      </c>
      <c r="AI1127">
        <f t="shared" si="215"/>
        <v>9.0223727756720898E-2</v>
      </c>
      <c r="AJ1127">
        <f t="shared" si="211"/>
        <v>1</v>
      </c>
      <c r="AK1127">
        <f t="shared" si="212"/>
        <v>0</v>
      </c>
      <c r="AL1127">
        <f t="shared" si="214"/>
        <v>0</v>
      </c>
      <c r="AM1127">
        <f t="shared" si="216"/>
        <v>0.74199999999999999</v>
      </c>
      <c r="AN1127">
        <v>2.91934242136205</v>
      </c>
      <c r="AO1127">
        <v>100.010019403703</v>
      </c>
      <c r="AP1127">
        <v>0.25800000000000001</v>
      </c>
      <c r="AQ1127">
        <v>651</v>
      </c>
      <c r="AR1127">
        <v>0.39933113915656898</v>
      </c>
      <c r="AS1127">
        <v>9.0223727756720898E-2</v>
      </c>
      <c r="AT1127">
        <v>0.227364431484602</v>
      </c>
      <c r="AU1127">
        <v>0.57098207855597105</v>
      </c>
      <c r="AV1127">
        <v>999.99999999999898</v>
      </c>
      <c r="AW1127">
        <v>1E-3</v>
      </c>
      <c r="AX1127">
        <v>-2.6399288163814299E-2</v>
      </c>
      <c r="AY1127">
        <v>5.1518502798602699E-2</v>
      </c>
      <c r="AZ1127">
        <v>-0.12613835385855099</v>
      </c>
      <c r="BA1127">
        <v>6.8158625857904595E-2</v>
      </c>
      <c r="BB1127">
        <v>1000</v>
      </c>
      <c r="BC1127">
        <v>0.61</v>
      </c>
    </row>
    <row r="1128" spans="1:55" x14ac:dyDescent="0.25">
      <c r="A1128">
        <v>22</v>
      </c>
      <c r="B1128" t="s">
        <v>435</v>
      </c>
      <c r="C1128">
        <v>2015</v>
      </c>
      <c r="D1128" t="s">
        <v>436</v>
      </c>
      <c r="E1128" s="3" t="s">
        <v>434</v>
      </c>
      <c r="F1128" s="3" t="s">
        <v>433</v>
      </c>
      <c r="G1128" s="1" t="s">
        <v>162</v>
      </c>
      <c r="H1128" t="s">
        <v>24</v>
      </c>
      <c r="I1128" t="s">
        <v>26</v>
      </c>
      <c r="J1128" t="s">
        <v>32</v>
      </c>
      <c r="K1128" t="s">
        <v>432</v>
      </c>
      <c r="L1128" t="s">
        <v>29</v>
      </c>
      <c r="M1128" t="s">
        <v>464</v>
      </c>
      <c r="N1128" t="s">
        <v>161</v>
      </c>
      <c r="P1128" t="s">
        <v>152</v>
      </c>
      <c r="Q1128" t="s">
        <v>443</v>
      </c>
      <c r="R1128" t="s">
        <v>452</v>
      </c>
      <c r="S1128" t="s">
        <v>549</v>
      </c>
      <c r="T1128" t="s">
        <v>437</v>
      </c>
      <c r="U1128" t="s">
        <v>446</v>
      </c>
      <c r="V1128" t="s">
        <v>11</v>
      </c>
      <c r="AA1128" t="s">
        <v>585</v>
      </c>
      <c r="AB1128" t="s">
        <v>345</v>
      </c>
      <c r="AC1128" t="s">
        <v>136</v>
      </c>
      <c r="AD1128" t="s">
        <v>345</v>
      </c>
      <c r="AF1128" t="str">
        <f t="shared" si="217"/>
        <v>NA</v>
      </c>
      <c r="AG1128" t="str">
        <f t="shared" si="213"/>
        <v>NA</v>
      </c>
      <c r="AH1128" t="str">
        <f t="shared" si="210"/>
        <v>NA</v>
      </c>
      <c r="AI1128" t="str">
        <f t="shared" si="215"/>
        <v>NA</v>
      </c>
      <c r="AJ1128">
        <f t="shared" si="211"/>
        <v>0</v>
      </c>
      <c r="AK1128">
        <f t="shared" si="212"/>
        <v>0</v>
      </c>
      <c r="AL1128">
        <f t="shared" si="214"/>
        <v>0</v>
      </c>
      <c r="AM1128">
        <f t="shared" si="216"/>
        <v>0.18899999999999995</v>
      </c>
      <c r="AN1128">
        <v>-0.18177112554474201</v>
      </c>
      <c r="AO1128">
        <v>19.3335528404344</v>
      </c>
      <c r="AP1128">
        <v>0.81100000000000005</v>
      </c>
      <c r="AQ1128">
        <v>651</v>
      </c>
      <c r="AR1128">
        <v>-6.2054361334904697E-2</v>
      </c>
      <c r="AS1128">
        <v>0.124210670252089</v>
      </c>
      <c r="AT1128">
        <v>-0.27542086390894799</v>
      </c>
      <c r="AU1128">
        <v>0.21468039706815001</v>
      </c>
      <c r="AV1128">
        <v>1000</v>
      </c>
      <c r="AW1128">
        <v>0.61</v>
      </c>
      <c r="AX1128">
        <v>-4.7304948816566897E-2</v>
      </c>
      <c r="AY1128">
        <v>5.3497535689909899E-2</v>
      </c>
      <c r="AZ1128">
        <v>-0.15224861948809101</v>
      </c>
      <c r="BA1128">
        <v>5.4978911968646599E-2</v>
      </c>
      <c r="BB1128">
        <v>1000</v>
      </c>
      <c r="BC1128">
        <v>0.38200000000000001</v>
      </c>
    </row>
    <row r="1129" spans="1:55" x14ac:dyDescent="0.25">
      <c r="A1129">
        <v>22</v>
      </c>
      <c r="B1129" t="s">
        <v>435</v>
      </c>
      <c r="C1129">
        <v>2015</v>
      </c>
      <c r="D1129" t="s">
        <v>436</v>
      </c>
      <c r="E1129" s="3" t="s">
        <v>434</v>
      </c>
      <c r="F1129" s="3" t="s">
        <v>433</v>
      </c>
      <c r="G1129" s="1" t="s">
        <v>162</v>
      </c>
      <c r="H1129" t="s">
        <v>24</v>
      </c>
      <c r="I1129" t="s">
        <v>26</v>
      </c>
      <c r="J1129" t="s">
        <v>32</v>
      </c>
      <c r="K1129" t="s">
        <v>432</v>
      </c>
      <c r="L1129" t="s">
        <v>29</v>
      </c>
      <c r="M1129" t="s">
        <v>464</v>
      </c>
      <c r="N1129" t="s">
        <v>161</v>
      </c>
      <c r="P1129" t="s">
        <v>152</v>
      </c>
      <c r="Q1129" t="s">
        <v>443</v>
      </c>
      <c r="R1129" t="s">
        <v>452</v>
      </c>
      <c r="S1129" t="s">
        <v>549</v>
      </c>
      <c r="T1129" t="s">
        <v>399</v>
      </c>
      <c r="U1129" t="s">
        <v>447</v>
      </c>
      <c r="V1129" t="s">
        <v>11</v>
      </c>
      <c r="AA1129" t="s">
        <v>585</v>
      </c>
      <c r="AB1129" t="s">
        <v>345</v>
      </c>
      <c r="AC1129" t="s">
        <v>136</v>
      </c>
      <c r="AD1129" t="s">
        <v>345</v>
      </c>
      <c r="AF1129" t="str">
        <f t="shared" si="217"/>
        <v>disruptive</v>
      </c>
      <c r="AG1129" t="str">
        <f t="shared" si="213"/>
        <v>positive directional</v>
      </c>
      <c r="AH1129">
        <f t="shared" si="210"/>
        <v>0.36681614955587</v>
      </c>
      <c r="AI1129">
        <f t="shared" si="215"/>
        <v>9.6199180642559404E-2</v>
      </c>
      <c r="AJ1129">
        <f t="shared" si="211"/>
        <v>1</v>
      </c>
      <c r="AK1129">
        <f t="shared" si="212"/>
        <v>1</v>
      </c>
      <c r="AL1129">
        <f t="shared" si="214"/>
        <v>1</v>
      </c>
      <c r="AM1129">
        <f t="shared" si="216"/>
        <v>1.6000000000000014E-2</v>
      </c>
      <c r="AN1129">
        <v>-0.83102581039734902</v>
      </c>
      <c r="AO1129">
        <v>0.64828367224591799</v>
      </c>
      <c r="AP1129">
        <v>0.98399999999999999</v>
      </c>
      <c r="AQ1129">
        <v>651</v>
      </c>
      <c r="AR1129">
        <v>0.30823091318275098</v>
      </c>
      <c r="AS1129">
        <v>0.120843395725273</v>
      </c>
      <c r="AT1129">
        <v>7.9419991932809395E-2</v>
      </c>
      <c r="AU1129">
        <v>0.53990242505096797</v>
      </c>
      <c r="AV1129">
        <v>702.03854756783198</v>
      </c>
      <c r="AW1129">
        <v>8.0000000000000106E-3</v>
      </c>
      <c r="AX1129">
        <v>0.183408074777935</v>
      </c>
      <c r="AY1129">
        <v>4.8099590321279702E-2</v>
      </c>
      <c r="AZ1129">
        <v>9.31354920758167E-2</v>
      </c>
      <c r="BA1129">
        <v>0.28203486996062599</v>
      </c>
      <c r="BB1129">
        <v>910.55197794189303</v>
      </c>
      <c r="BC1129">
        <v>1E-3</v>
      </c>
    </row>
    <row r="1130" spans="1:55" x14ac:dyDescent="0.25">
      <c r="A1130">
        <v>22</v>
      </c>
      <c r="B1130" t="s">
        <v>435</v>
      </c>
      <c r="C1130">
        <v>2015</v>
      </c>
      <c r="D1130" t="s">
        <v>436</v>
      </c>
      <c r="E1130" s="3" t="s">
        <v>434</v>
      </c>
      <c r="F1130" s="3" t="s">
        <v>433</v>
      </c>
      <c r="G1130" s="1" t="s">
        <v>162</v>
      </c>
      <c r="H1130" t="s">
        <v>24</v>
      </c>
      <c r="I1130" t="s">
        <v>26</v>
      </c>
      <c r="J1130" t="s">
        <v>32</v>
      </c>
      <c r="K1130" t="s">
        <v>432</v>
      </c>
      <c r="L1130" t="s">
        <v>29</v>
      </c>
      <c r="M1130" t="s">
        <v>464</v>
      </c>
      <c r="N1130" t="s">
        <v>161</v>
      </c>
      <c r="P1130" t="s">
        <v>152</v>
      </c>
      <c r="Q1130" t="s">
        <v>443</v>
      </c>
      <c r="R1130" t="s">
        <v>452</v>
      </c>
      <c r="S1130" t="s">
        <v>549</v>
      </c>
      <c r="T1130" t="s">
        <v>116</v>
      </c>
      <c r="U1130" t="s">
        <v>448</v>
      </c>
      <c r="V1130" t="s">
        <v>11</v>
      </c>
      <c r="AA1130" t="s">
        <v>586</v>
      </c>
      <c r="AB1130" t="s">
        <v>345</v>
      </c>
      <c r="AC1130" t="s">
        <v>136</v>
      </c>
      <c r="AD1130" t="s">
        <v>345</v>
      </c>
      <c r="AE1130" t="s">
        <v>345</v>
      </c>
      <c r="AF1130" t="str">
        <f t="shared" si="217"/>
        <v>disruptive</v>
      </c>
      <c r="AG1130" t="str">
        <f t="shared" si="213"/>
        <v>positive directional</v>
      </c>
      <c r="AH1130">
        <f t="shared" si="210"/>
        <v>0.925835017723594</v>
      </c>
      <c r="AI1130">
        <f t="shared" si="215"/>
        <v>0.13024406583368101</v>
      </c>
      <c r="AJ1130">
        <f t="shared" si="211"/>
        <v>1</v>
      </c>
      <c r="AK1130">
        <f t="shared" si="212"/>
        <v>1</v>
      </c>
      <c r="AL1130">
        <f t="shared" si="214"/>
        <v>1</v>
      </c>
      <c r="AM1130">
        <f t="shared" si="216"/>
        <v>0</v>
      </c>
      <c r="AN1130">
        <v>-0.60421128398496404</v>
      </c>
      <c r="AO1130">
        <v>8.9896333070869097E-2</v>
      </c>
      <c r="AP1130">
        <v>1</v>
      </c>
      <c r="AQ1130">
        <v>651</v>
      </c>
      <c r="AR1130">
        <v>0.55600895253323601</v>
      </c>
      <c r="AS1130">
        <v>9.9723212115020901E-2</v>
      </c>
      <c r="AT1130">
        <v>0.36451400068472101</v>
      </c>
      <c r="AU1130">
        <v>0.74825797270750605</v>
      </c>
      <c r="AV1130">
        <v>1000</v>
      </c>
      <c r="AW1130">
        <v>1E-3</v>
      </c>
      <c r="AX1130">
        <v>0.462917508861797</v>
      </c>
      <c r="AY1130">
        <v>6.5122032916840503E-2</v>
      </c>
      <c r="AZ1130">
        <v>0.33084928739117497</v>
      </c>
      <c r="BA1130">
        <v>0.58941588072048001</v>
      </c>
      <c r="BB1130">
        <v>999.99999999999898</v>
      </c>
      <c r="BC1130">
        <v>1E-3</v>
      </c>
    </row>
    <row r="1131" spans="1:55" x14ac:dyDescent="0.25">
      <c r="A1131">
        <v>22</v>
      </c>
      <c r="B1131" t="s">
        <v>435</v>
      </c>
      <c r="C1131">
        <v>2015</v>
      </c>
      <c r="D1131" t="s">
        <v>436</v>
      </c>
      <c r="E1131" s="3" t="s">
        <v>434</v>
      </c>
      <c r="F1131" s="3" t="s">
        <v>433</v>
      </c>
      <c r="G1131" s="1" t="s">
        <v>162</v>
      </c>
      <c r="H1131" t="s">
        <v>24</v>
      </c>
      <c r="I1131" t="s">
        <v>26</v>
      </c>
      <c r="J1131" t="s">
        <v>32</v>
      </c>
      <c r="K1131" t="s">
        <v>432</v>
      </c>
      <c r="L1131" t="s">
        <v>29</v>
      </c>
      <c r="M1131" t="s">
        <v>464</v>
      </c>
      <c r="N1131" t="s">
        <v>161</v>
      </c>
      <c r="P1131" t="s">
        <v>152</v>
      </c>
      <c r="Q1131" t="s">
        <v>443</v>
      </c>
      <c r="R1131" t="s">
        <v>452</v>
      </c>
      <c r="S1131" t="s">
        <v>549</v>
      </c>
      <c r="T1131" t="s">
        <v>366</v>
      </c>
      <c r="U1131" t="s">
        <v>449</v>
      </c>
      <c r="V1131" t="s">
        <v>11</v>
      </c>
      <c r="AA1131" t="s">
        <v>587</v>
      </c>
      <c r="AB1131" t="s">
        <v>345</v>
      </c>
      <c r="AC1131" t="s">
        <v>136</v>
      </c>
      <c r="AD1131" t="s">
        <v>345</v>
      </c>
      <c r="AE1131" t="s">
        <v>345</v>
      </c>
      <c r="AF1131" t="str">
        <f t="shared" si="217"/>
        <v>stabilising</v>
      </c>
      <c r="AG1131" t="str">
        <f t="shared" si="213"/>
        <v>NA</v>
      </c>
      <c r="AH1131">
        <f t="shared" si="210"/>
        <v>-0.19196487255004821</v>
      </c>
      <c r="AI1131">
        <f t="shared" si="215"/>
        <v>9.4642390902225398E-2</v>
      </c>
      <c r="AJ1131">
        <f t="shared" si="211"/>
        <v>0</v>
      </c>
      <c r="AK1131">
        <f t="shared" si="212"/>
        <v>1</v>
      </c>
      <c r="AL1131">
        <f t="shared" si="214"/>
        <v>1</v>
      </c>
      <c r="AM1131">
        <f t="shared" si="216"/>
        <v>1.8000000000000016E-2</v>
      </c>
      <c r="AN1131">
        <v>0.36685759048406802</v>
      </c>
      <c r="AO1131">
        <v>1.6521899671993501</v>
      </c>
      <c r="AP1131">
        <v>0.98199999999999998</v>
      </c>
      <c r="AQ1131">
        <v>651</v>
      </c>
      <c r="AR1131">
        <v>6.9108609833468504E-2</v>
      </c>
      <c r="AS1131">
        <v>8.0921567547703396E-2</v>
      </c>
      <c r="AT1131">
        <v>-6.7782709564198698E-2</v>
      </c>
      <c r="AU1131">
        <v>0.239284372504699</v>
      </c>
      <c r="AV1131">
        <v>999.99999999999898</v>
      </c>
      <c r="AW1131">
        <v>0.432</v>
      </c>
      <c r="AX1131">
        <v>-9.5982436275024105E-2</v>
      </c>
      <c r="AY1131">
        <v>4.7321195451112699E-2</v>
      </c>
      <c r="AZ1131">
        <v>-0.18714741688745601</v>
      </c>
      <c r="BA1131">
        <v>-3.79911446361803E-3</v>
      </c>
      <c r="BB1131">
        <v>1000</v>
      </c>
      <c r="BC1131">
        <v>3.7999999999999999E-2</v>
      </c>
    </row>
    <row r="1132" spans="1:55" x14ac:dyDescent="0.25">
      <c r="A1132">
        <v>22</v>
      </c>
      <c r="B1132" t="s">
        <v>435</v>
      </c>
      <c r="C1132">
        <v>2015</v>
      </c>
      <c r="D1132" t="s">
        <v>436</v>
      </c>
      <c r="E1132" s="3" t="s">
        <v>434</v>
      </c>
      <c r="F1132" s="3" t="s">
        <v>433</v>
      </c>
      <c r="G1132" s="1" t="s">
        <v>162</v>
      </c>
      <c r="H1132" t="s">
        <v>24</v>
      </c>
      <c r="I1132" t="s">
        <v>26</v>
      </c>
      <c r="J1132" t="s">
        <v>32</v>
      </c>
      <c r="K1132" t="s">
        <v>432</v>
      </c>
      <c r="L1132" t="s">
        <v>29</v>
      </c>
      <c r="M1132" t="s">
        <v>464</v>
      </c>
      <c r="N1132" t="s">
        <v>161</v>
      </c>
      <c r="P1132" t="s">
        <v>152</v>
      </c>
      <c r="Q1132" t="s">
        <v>444</v>
      </c>
      <c r="R1132" t="s">
        <v>453</v>
      </c>
      <c r="S1132" t="s">
        <v>549</v>
      </c>
      <c r="T1132" t="s">
        <v>39</v>
      </c>
      <c r="U1132" t="s">
        <v>450</v>
      </c>
      <c r="V1132" t="s">
        <v>11</v>
      </c>
      <c r="AA1132" t="s">
        <v>584</v>
      </c>
      <c r="AB1132" t="s">
        <v>345</v>
      </c>
      <c r="AC1132" t="s">
        <v>136</v>
      </c>
      <c r="AD1132" t="s">
        <v>345</v>
      </c>
      <c r="AE1132" t="s">
        <v>345</v>
      </c>
      <c r="AF1132" t="str">
        <f t="shared" si="217"/>
        <v>negative directional</v>
      </c>
      <c r="AG1132" t="str">
        <f t="shared" si="213"/>
        <v>negative directional</v>
      </c>
      <c r="AH1132">
        <f t="shared" si="210"/>
        <v>-0.39131594012008403</v>
      </c>
      <c r="AI1132">
        <f t="shared" si="215"/>
        <v>5.1655670469306803E-2</v>
      </c>
      <c r="AJ1132">
        <f t="shared" si="211"/>
        <v>1</v>
      </c>
      <c r="AK1132">
        <f t="shared" si="212"/>
        <v>0</v>
      </c>
      <c r="AL1132">
        <f t="shared" si="214"/>
        <v>0</v>
      </c>
      <c r="AM1132">
        <f t="shared" si="216"/>
        <v>0.97099999999999997</v>
      </c>
      <c r="AN1132">
        <v>4.2678720116541804</v>
      </c>
      <c r="AO1132">
        <v>223.665844813869</v>
      </c>
      <c r="AP1132">
        <v>2.9000000000000001E-2</v>
      </c>
      <c r="AQ1132">
        <v>700</v>
      </c>
      <c r="AR1132">
        <v>-0.39131594012008403</v>
      </c>
      <c r="AS1132">
        <v>5.1655670469306803E-2</v>
      </c>
      <c r="AT1132">
        <v>-0.49220832472201398</v>
      </c>
      <c r="AU1132">
        <v>-0.28685643291100898</v>
      </c>
      <c r="AV1132">
        <v>1000</v>
      </c>
      <c r="AW1132">
        <v>1E-3</v>
      </c>
      <c r="AX1132">
        <v>7.38353998713527E-3</v>
      </c>
      <c r="AY1132">
        <v>2.9803345622736399E-2</v>
      </c>
      <c r="AZ1132">
        <v>-4.6347444091225001E-2</v>
      </c>
      <c r="BA1132">
        <v>6.5143844723934294E-2</v>
      </c>
      <c r="BB1132">
        <v>1000</v>
      </c>
      <c r="BC1132">
        <v>0.79</v>
      </c>
    </row>
    <row r="1133" spans="1:55" x14ac:dyDescent="0.25">
      <c r="A1133">
        <v>22</v>
      </c>
      <c r="B1133" t="s">
        <v>435</v>
      </c>
      <c r="C1133">
        <v>2015</v>
      </c>
      <c r="D1133" t="s">
        <v>436</v>
      </c>
      <c r="E1133" s="3" t="s">
        <v>434</v>
      </c>
      <c r="F1133" s="3" t="s">
        <v>433</v>
      </c>
      <c r="G1133" s="1" t="s">
        <v>162</v>
      </c>
      <c r="H1133" t="s">
        <v>24</v>
      </c>
      <c r="I1133" t="s">
        <v>26</v>
      </c>
      <c r="J1133" t="s">
        <v>32</v>
      </c>
      <c r="K1133" t="s">
        <v>432</v>
      </c>
      <c r="L1133" t="s">
        <v>29</v>
      </c>
      <c r="M1133" t="s">
        <v>464</v>
      </c>
      <c r="N1133" t="s">
        <v>161</v>
      </c>
      <c r="P1133" t="s">
        <v>152</v>
      </c>
      <c r="Q1133" t="s">
        <v>444</v>
      </c>
      <c r="R1133" t="s">
        <v>453</v>
      </c>
      <c r="S1133" t="s">
        <v>549</v>
      </c>
      <c r="T1133" t="s">
        <v>437</v>
      </c>
      <c r="U1133" t="s">
        <v>446</v>
      </c>
      <c r="V1133" t="s">
        <v>11</v>
      </c>
      <c r="AA1133" t="s">
        <v>585</v>
      </c>
      <c r="AB1133" t="s">
        <v>345</v>
      </c>
      <c r="AC1133" t="s">
        <v>136</v>
      </c>
      <c r="AD1133" t="s">
        <v>345</v>
      </c>
      <c r="AF1133" t="str">
        <f t="shared" si="217"/>
        <v>positive directional</v>
      </c>
      <c r="AG1133" t="str">
        <f t="shared" si="213"/>
        <v>positive directional</v>
      </c>
      <c r="AH1133">
        <f t="shared" ref="AH1133:AH1164" si="218">IF(AF1133="NA","NA",IF(AF1133="MISSING DATA","NA",IF(OR(AF1133="positive directional",AF1133="negative directional"),AR1133,2*AX1133)))</f>
        <v>0.202179853868652</v>
      </c>
      <c r="AI1133">
        <f t="shared" si="215"/>
        <v>7.1089887984557495E-2</v>
      </c>
      <c r="AJ1133">
        <f t="shared" ref="AJ1133:AJ1164" si="219">IF(AW1133&lt;0.05,1,0)</f>
        <v>1</v>
      </c>
      <c r="AK1133">
        <f t="shared" ref="AK1133:AK1164" si="220">IF(BC1133&lt;0.05,1,0)</f>
        <v>0</v>
      </c>
      <c r="AL1133">
        <f t="shared" si="214"/>
        <v>0</v>
      </c>
      <c r="AM1133">
        <f t="shared" si="216"/>
        <v>0.60299999999999998</v>
      </c>
      <c r="AN1133">
        <v>2.5926218348100201</v>
      </c>
      <c r="AO1133">
        <v>98.588696242251999</v>
      </c>
      <c r="AP1133">
        <v>0.39700000000000002</v>
      </c>
      <c r="AQ1133">
        <v>700</v>
      </c>
      <c r="AR1133">
        <v>0.202179853868652</v>
      </c>
      <c r="AS1133">
        <v>7.1089887984557495E-2</v>
      </c>
      <c r="AT1133">
        <v>6.7669276337255696E-2</v>
      </c>
      <c r="AU1133">
        <v>0.33702139886736399</v>
      </c>
      <c r="AV1133">
        <v>804.13188762643995</v>
      </c>
      <c r="AW1133">
        <v>4.0000000000000001E-3</v>
      </c>
      <c r="AX1133">
        <v>-2.15544728916807E-2</v>
      </c>
      <c r="AY1133">
        <v>2.9926721290968902E-2</v>
      </c>
      <c r="AZ1133">
        <v>-8.1067512597655905E-2</v>
      </c>
      <c r="BA1133">
        <v>3.7373300350736799E-2</v>
      </c>
      <c r="BB1133">
        <v>1122.9801030492199</v>
      </c>
      <c r="BC1133">
        <v>0.46800000000000003</v>
      </c>
    </row>
    <row r="1134" spans="1:55" x14ac:dyDescent="0.25">
      <c r="A1134">
        <v>22</v>
      </c>
      <c r="B1134" t="s">
        <v>435</v>
      </c>
      <c r="C1134">
        <v>2015</v>
      </c>
      <c r="D1134" t="s">
        <v>436</v>
      </c>
      <c r="E1134" s="3" t="s">
        <v>434</v>
      </c>
      <c r="F1134" s="3" t="s">
        <v>433</v>
      </c>
      <c r="G1134" s="1" t="s">
        <v>162</v>
      </c>
      <c r="H1134" t="s">
        <v>24</v>
      </c>
      <c r="I1134" t="s">
        <v>26</v>
      </c>
      <c r="J1134" t="s">
        <v>32</v>
      </c>
      <c r="K1134" t="s">
        <v>432</v>
      </c>
      <c r="L1134" t="s">
        <v>29</v>
      </c>
      <c r="M1134" t="s">
        <v>464</v>
      </c>
      <c r="N1134" t="s">
        <v>161</v>
      </c>
      <c r="P1134" t="s">
        <v>152</v>
      </c>
      <c r="Q1134" t="s">
        <v>444</v>
      </c>
      <c r="R1134" t="s">
        <v>453</v>
      </c>
      <c r="S1134" t="s">
        <v>549</v>
      </c>
      <c r="T1134" t="s">
        <v>399</v>
      </c>
      <c r="U1134" t="s">
        <v>447</v>
      </c>
      <c r="V1134" t="s">
        <v>11</v>
      </c>
      <c r="AA1134" t="s">
        <v>585</v>
      </c>
      <c r="AB1134" t="s">
        <v>345</v>
      </c>
      <c r="AC1134" t="s">
        <v>136</v>
      </c>
      <c r="AD1134" t="s">
        <v>345</v>
      </c>
      <c r="AF1134" t="str">
        <f t="shared" si="217"/>
        <v>positive directional</v>
      </c>
      <c r="AG1134" t="str">
        <f t="shared" si="213"/>
        <v>positive directional</v>
      </c>
      <c r="AH1134">
        <f t="shared" si="218"/>
        <v>0.17418083597255599</v>
      </c>
      <c r="AI1134">
        <f t="shared" si="215"/>
        <v>7.1584506824701299E-2</v>
      </c>
      <c r="AJ1134">
        <f t="shared" si="219"/>
        <v>1</v>
      </c>
      <c r="AK1134">
        <f t="shared" si="220"/>
        <v>1</v>
      </c>
      <c r="AL1134">
        <f t="shared" si="214"/>
        <v>0</v>
      </c>
      <c r="AM1134">
        <f t="shared" si="216"/>
        <v>0.13</v>
      </c>
      <c r="AN1134">
        <v>1.4761293550763399</v>
      </c>
      <c r="AO1134">
        <v>8.0328902085462701</v>
      </c>
      <c r="AP1134">
        <v>0.87</v>
      </c>
      <c r="AQ1134">
        <v>700</v>
      </c>
      <c r="AR1134">
        <v>0.17418083597255599</v>
      </c>
      <c r="AS1134">
        <v>7.1584506824701299E-2</v>
      </c>
      <c r="AT1134">
        <v>2.5523052099742899E-2</v>
      </c>
      <c r="AU1134">
        <v>0.31001380467205297</v>
      </c>
      <c r="AV1134">
        <v>1000</v>
      </c>
      <c r="AW1134">
        <v>1.2E-2</v>
      </c>
      <c r="AX1134">
        <v>-5.7768480822266703E-2</v>
      </c>
      <c r="AY1134">
        <v>2.8545684337035301E-2</v>
      </c>
      <c r="AZ1134">
        <v>-0.114078149905254</v>
      </c>
      <c r="BA1134">
        <v>-4.27101863897406E-3</v>
      </c>
      <c r="BB1134">
        <v>999.99999999999898</v>
      </c>
      <c r="BC1134">
        <v>4.2000000000000003E-2</v>
      </c>
    </row>
    <row r="1135" spans="1:55" x14ac:dyDescent="0.25">
      <c r="A1135">
        <v>22</v>
      </c>
      <c r="B1135" t="s">
        <v>435</v>
      </c>
      <c r="C1135">
        <v>2015</v>
      </c>
      <c r="D1135" t="s">
        <v>436</v>
      </c>
      <c r="E1135" s="3" t="s">
        <v>434</v>
      </c>
      <c r="F1135" s="3" t="s">
        <v>433</v>
      </c>
      <c r="G1135" s="1" t="s">
        <v>162</v>
      </c>
      <c r="H1135" t="s">
        <v>24</v>
      </c>
      <c r="I1135" t="s">
        <v>26</v>
      </c>
      <c r="J1135" t="s">
        <v>32</v>
      </c>
      <c r="K1135" t="s">
        <v>432</v>
      </c>
      <c r="L1135" t="s">
        <v>29</v>
      </c>
      <c r="M1135" t="s">
        <v>464</v>
      </c>
      <c r="N1135" t="s">
        <v>161</v>
      </c>
      <c r="P1135" t="s">
        <v>152</v>
      </c>
      <c r="Q1135" t="s">
        <v>444</v>
      </c>
      <c r="R1135" t="s">
        <v>453</v>
      </c>
      <c r="S1135" t="s">
        <v>549</v>
      </c>
      <c r="T1135" t="s">
        <v>116</v>
      </c>
      <c r="U1135" t="s">
        <v>448</v>
      </c>
      <c r="V1135" t="s">
        <v>11</v>
      </c>
      <c r="AA1135" t="s">
        <v>586</v>
      </c>
      <c r="AB1135" t="s">
        <v>345</v>
      </c>
      <c r="AC1135" t="s">
        <v>136</v>
      </c>
      <c r="AD1135" t="s">
        <v>345</v>
      </c>
      <c r="AE1135" t="s">
        <v>345</v>
      </c>
      <c r="AF1135" t="str">
        <f t="shared" si="217"/>
        <v>NA</v>
      </c>
      <c r="AG1135" t="str">
        <f t="shared" si="213"/>
        <v>NA</v>
      </c>
      <c r="AH1135" t="str">
        <f t="shared" si="218"/>
        <v>NA</v>
      </c>
      <c r="AI1135" t="str">
        <f t="shared" si="215"/>
        <v>NA</v>
      </c>
      <c r="AJ1135">
        <f t="shared" si="219"/>
        <v>0</v>
      </c>
      <c r="AK1135">
        <f t="shared" si="220"/>
        <v>0</v>
      </c>
      <c r="AL1135">
        <f t="shared" si="214"/>
        <v>0</v>
      </c>
      <c r="AM1135">
        <f t="shared" si="216"/>
        <v>0.26</v>
      </c>
      <c r="AN1135">
        <v>0.713860711987233</v>
      </c>
      <c r="AO1135">
        <v>39.551558632005801</v>
      </c>
      <c r="AP1135">
        <v>0.74</v>
      </c>
      <c r="AQ1135">
        <v>700</v>
      </c>
      <c r="AR1135">
        <v>9.4423948758550702E-2</v>
      </c>
      <c r="AS1135">
        <v>5.82145470279955E-2</v>
      </c>
      <c r="AT1135">
        <v>-9.7576715925242804E-3</v>
      </c>
      <c r="AU1135">
        <v>0.20599583105649799</v>
      </c>
      <c r="AV1135">
        <v>999.99999999999898</v>
      </c>
      <c r="AW1135">
        <v>8.8000000000000106E-2</v>
      </c>
      <c r="AX1135">
        <v>-3.8805269389645999E-2</v>
      </c>
      <c r="AY1135">
        <v>3.7712869741134698E-2</v>
      </c>
      <c r="AZ1135">
        <v>-0.109785179312894</v>
      </c>
      <c r="BA1135">
        <v>3.5189896239899099E-2</v>
      </c>
      <c r="BB1135">
        <v>1000</v>
      </c>
      <c r="BC1135">
        <v>0.28399999999999997</v>
      </c>
    </row>
    <row r="1136" spans="1:55" x14ac:dyDescent="0.25">
      <c r="A1136">
        <v>22</v>
      </c>
      <c r="B1136" t="s">
        <v>435</v>
      </c>
      <c r="C1136">
        <v>2015</v>
      </c>
      <c r="D1136" t="s">
        <v>436</v>
      </c>
      <c r="E1136" s="3" t="s">
        <v>434</v>
      </c>
      <c r="F1136" s="3" t="s">
        <v>433</v>
      </c>
      <c r="G1136" s="1" t="s">
        <v>162</v>
      </c>
      <c r="H1136" t="s">
        <v>24</v>
      </c>
      <c r="I1136" t="s">
        <v>26</v>
      </c>
      <c r="J1136" t="s">
        <v>32</v>
      </c>
      <c r="K1136" t="s">
        <v>432</v>
      </c>
      <c r="L1136" t="s">
        <v>29</v>
      </c>
      <c r="M1136" t="s">
        <v>464</v>
      </c>
      <c r="N1136" t="s">
        <v>161</v>
      </c>
      <c r="P1136" t="s">
        <v>152</v>
      </c>
      <c r="Q1136" t="s">
        <v>444</v>
      </c>
      <c r="R1136" t="s">
        <v>453</v>
      </c>
      <c r="S1136" t="s">
        <v>549</v>
      </c>
      <c r="T1136" t="s">
        <v>366</v>
      </c>
      <c r="U1136" t="s">
        <v>449</v>
      </c>
      <c r="V1136" t="s">
        <v>11</v>
      </c>
      <c r="AA1136" t="s">
        <v>587</v>
      </c>
      <c r="AB1136" t="s">
        <v>345</v>
      </c>
      <c r="AC1136" t="s">
        <v>136</v>
      </c>
      <c r="AD1136" t="s">
        <v>345</v>
      </c>
      <c r="AE1136" t="s">
        <v>345</v>
      </c>
      <c r="AF1136" t="str">
        <f t="shared" si="217"/>
        <v>NA</v>
      </c>
      <c r="AG1136" t="str">
        <f t="shared" si="213"/>
        <v>NA</v>
      </c>
      <c r="AH1136" t="str">
        <f t="shared" si="218"/>
        <v>NA</v>
      </c>
      <c r="AI1136" t="str">
        <f t="shared" si="215"/>
        <v>NA</v>
      </c>
      <c r="AJ1136">
        <f t="shared" si="219"/>
        <v>0</v>
      </c>
      <c r="AK1136">
        <f t="shared" si="220"/>
        <v>0</v>
      </c>
      <c r="AL1136">
        <f t="shared" si="214"/>
        <v>0</v>
      </c>
      <c r="AM1136">
        <f t="shared" si="216"/>
        <v>0.20099999999999996</v>
      </c>
      <c r="AN1136">
        <v>0.43460018774283299</v>
      </c>
      <c r="AO1136">
        <v>274.00297293125499</v>
      </c>
      <c r="AP1136">
        <v>0.79900000000000004</v>
      </c>
      <c r="AQ1136">
        <v>700</v>
      </c>
      <c r="AR1136">
        <v>-4.0752370889266303E-2</v>
      </c>
      <c r="AS1136">
        <v>5.1198443393386299E-2</v>
      </c>
      <c r="AT1136">
        <v>-0.139954467944335</v>
      </c>
      <c r="AU1136">
        <v>4.8657306062523303E-2</v>
      </c>
      <c r="AV1136">
        <v>898.22785137072299</v>
      </c>
      <c r="AW1136">
        <v>0.44400000000000001</v>
      </c>
      <c r="AX1136">
        <v>6.1111566498224497E-3</v>
      </c>
      <c r="AY1136">
        <v>3.09318844469318E-2</v>
      </c>
      <c r="AZ1136">
        <v>-5.1185329117288299E-2</v>
      </c>
      <c r="BA1136">
        <v>6.7044304450973896E-2</v>
      </c>
      <c r="BB1136">
        <v>999.99999999999898</v>
      </c>
      <c r="BC1136">
        <v>0.84199999999999997</v>
      </c>
    </row>
    <row r="1137" spans="1:55" x14ac:dyDescent="0.25">
      <c r="A1137">
        <v>22</v>
      </c>
      <c r="B1137" t="s">
        <v>435</v>
      </c>
      <c r="C1137">
        <v>2015</v>
      </c>
      <c r="D1137" t="s">
        <v>436</v>
      </c>
      <c r="E1137" s="3" t="s">
        <v>434</v>
      </c>
      <c r="F1137" s="3" t="s">
        <v>433</v>
      </c>
      <c r="G1137" s="1" t="s">
        <v>162</v>
      </c>
      <c r="H1137" t="s">
        <v>24</v>
      </c>
      <c r="I1137" t="s">
        <v>26</v>
      </c>
      <c r="J1137" t="s">
        <v>32</v>
      </c>
      <c r="K1137" t="s">
        <v>432</v>
      </c>
      <c r="L1137" t="s">
        <v>29</v>
      </c>
      <c r="M1137" t="s">
        <v>465</v>
      </c>
      <c r="N1137" t="s">
        <v>161</v>
      </c>
      <c r="P1137" t="s">
        <v>151</v>
      </c>
      <c r="Q1137" t="s">
        <v>74</v>
      </c>
      <c r="R1137" t="s">
        <v>445</v>
      </c>
      <c r="S1137" t="s">
        <v>548</v>
      </c>
      <c r="T1137" t="s">
        <v>39</v>
      </c>
      <c r="U1137" t="s">
        <v>450</v>
      </c>
      <c r="V1137" t="s">
        <v>11</v>
      </c>
      <c r="AA1137" t="s">
        <v>442</v>
      </c>
      <c r="AB1137">
        <v>0</v>
      </c>
      <c r="AC1137" t="s">
        <v>136</v>
      </c>
      <c r="AD1137" t="s">
        <v>345</v>
      </c>
      <c r="AE1137" t="s">
        <v>345</v>
      </c>
      <c r="AF1137" t="str">
        <f t="shared" si="217"/>
        <v>positive directional</v>
      </c>
      <c r="AG1137" t="str">
        <f t="shared" si="213"/>
        <v>positive directional</v>
      </c>
      <c r="AH1137">
        <f t="shared" si="218"/>
        <v>0.13856295461656101</v>
      </c>
      <c r="AI1137">
        <f t="shared" si="215"/>
        <v>6.0387206530450897E-2</v>
      </c>
      <c r="AJ1137">
        <f t="shared" si="219"/>
        <v>1</v>
      </c>
      <c r="AK1137">
        <f t="shared" si="220"/>
        <v>0</v>
      </c>
      <c r="AL1137">
        <f t="shared" si="214"/>
        <v>0</v>
      </c>
      <c r="AM1137">
        <f t="shared" si="216"/>
        <v>0.18500000000000005</v>
      </c>
      <c r="AN1137">
        <v>-1.0278408538156101</v>
      </c>
      <c r="AO1137">
        <v>42.031609227427303</v>
      </c>
      <c r="AP1137">
        <v>0.81499999999999995</v>
      </c>
      <c r="AQ1137">
        <v>465</v>
      </c>
      <c r="AR1137">
        <v>0.13856295461656101</v>
      </c>
      <c r="AS1137">
        <v>6.0387206530450897E-2</v>
      </c>
      <c r="AT1137">
        <v>2.85425037536697E-2</v>
      </c>
      <c r="AU1137">
        <v>0.26282890448783303</v>
      </c>
      <c r="AV1137">
        <v>1000</v>
      </c>
      <c r="AW1137">
        <v>1.6E-2</v>
      </c>
      <c r="AX1137">
        <v>5.8476703181793203E-2</v>
      </c>
      <c r="AY1137">
        <v>3.8489098229392199E-2</v>
      </c>
      <c r="AZ1137">
        <v>-1.41976098966552E-2</v>
      </c>
      <c r="BA1137">
        <v>0.131797207897762</v>
      </c>
      <c r="BB1137">
        <v>1000</v>
      </c>
      <c r="BC1137">
        <v>0.12</v>
      </c>
    </row>
    <row r="1138" spans="1:55" x14ac:dyDescent="0.25">
      <c r="A1138">
        <v>22</v>
      </c>
      <c r="B1138" t="s">
        <v>435</v>
      </c>
      <c r="C1138">
        <v>2015</v>
      </c>
      <c r="D1138" t="s">
        <v>436</v>
      </c>
      <c r="E1138" s="3" t="s">
        <v>434</v>
      </c>
      <c r="F1138" s="3" t="s">
        <v>433</v>
      </c>
      <c r="G1138" s="1" t="s">
        <v>162</v>
      </c>
      <c r="H1138" t="s">
        <v>24</v>
      </c>
      <c r="I1138" t="s">
        <v>26</v>
      </c>
      <c r="J1138" t="s">
        <v>32</v>
      </c>
      <c r="K1138" t="s">
        <v>432</v>
      </c>
      <c r="L1138" t="s">
        <v>29</v>
      </c>
      <c r="M1138" t="s">
        <v>465</v>
      </c>
      <c r="N1138" t="s">
        <v>161</v>
      </c>
      <c r="P1138" t="s">
        <v>151</v>
      </c>
      <c r="Q1138" t="s">
        <v>74</v>
      </c>
      <c r="R1138" t="s">
        <v>445</v>
      </c>
      <c r="S1138" t="s">
        <v>548</v>
      </c>
      <c r="T1138" t="s">
        <v>437</v>
      </c>
      <c r="U1138" t="s">
        <v>446</v>
      </c>
      <c r="V1138" t="s">
        <v>11</v>
      </c>
      <c r="AA1138" t="s">
        <v>439</v>
      </c>
      <c r="AB1138">
        <v>0</v>
      </c>
      <c r="AC1138" t="s">
        <v>136</v>
      </c>
      <c r="AD1138" t="s">
        <v>345</v>
      </c>
      <c r="AF1138" t="str">
        <f t="shared" si="217"/>
        <v>NA</v>
      </c>
      <c r="AG1138" t="str">
        <f t="shared" si="213"/>
        <v>NA</v>
      </c>
      <c r="AH1138" t="str">
        <f t="shared" si="218"/>
        <v>NA</v>
      </c>
      <c r="AI1138" t="str">
        <f t="shared" si="215"/>
        <v>NA</v>
      </c>
      <c r="AJ1138">
        <f t="shared" si="219"/>
        <v>0</v>
      </c>
      <c r="AK1138">
        <f t="shared" si="220"/>
        <v>0</v>
      </c>
      <c r="AL1138">
        <f t="shared" si="214"/>
        <v>0</v>
      </c>
      <c r="AM1138">
        <f t="shared" si="216"/>
        <v>0.27100000000000002</v>
      </c>
      <c r="AN1138">
        <v>0.66594480082234397</v>
      </c>
      <c r="AO1138">
        <v>77.005411142422702</v>
      </c>
      <c r="AP1138">
        <v>0.72899999999999998</v>
      </c>
      <c r="AQ1138">
        <v>465</v>
      </c>
      <c r="AR1138">
        <v>-7.2000384125563893E-2</v>
      </c>
      <c r="AS1138">
        <v>8.8878994586456206E-2</v>
      </c>
      <c r="AT1138">
        <v>-0.239074916666141</v>
      </c>
      <c r="AU1138">
        <v>0.11564973318309101</v>
      </c>
      <c r="AV1138">
        <v>1023.6775143448</v>
      </c>
      <c r="AW1138">
        <v>0.39200000000000002</v>
      </c>
      <c r="AX1138">
        <v>1.78675151789951E-2</v>
      </c>
      <c r="AY1138">
        <v>3.7855659485120499E-2</v>
      </c>
      <c r="AZ1138">
        <v>-5.47746743977768E-2</v>
      </c>
      <c r="BA1138">
        <v>8.9621852144773598E-2</v>
      </c>
      <c r="BB1138">
        <v>1000</v>
      </c>
      <c r="BC1138">
        <v>0.64</v>
      </c>
    </row>
    <row r="1139" spans="1:55" x14ac:dyDescent="0.25">
      <c r="A1139">
        <v>22</v>
      </c>
      <c r="B1139" t="s">
        <v>435</v>
      </c>
      <c r="C1139">
        <v>2015</v>
      </c>
      <c r="D1139" t="s">
        <v>436</v>
      </c>
      <c r="E1139" s="3" t="s">
        <v>434</v>
      </c>
      <c r="F1139" s="3" t="s">
        <v>433</v>
      </c>
      <c r="G1139" s="1" t="s">
        <v>162</v>
      </c>
      <c r="H1139" t="s">
        <v>24</v>
      </c>
      <c r="I1139" t="s">
        <v>26</v>
      </c>
      <c r="J1139" t="s">
        <v>32</v>
      </c>
      <c r="K1139" t="s">
        <v>432</v>
      </c>
      <c r="L1139" t="s">
        <v>29</v>
      </c>
      <c r="M1139" t="s">
        <v>465</v>
      </c>
      <c r="N1139" t="s">
        <v>161</v>
      </c>
      <c r="P1139" t="s">
        <v>151</v>
      </c>
      <c r="Q1139" t="s">
        <v>74</v>
      </c>
      <c r="R1139" t="s">
        <v>445</v>
      </c>
      <c r="S1139" t="s">
        <v>548</v>
      </c>
      <c r="T1139" t="s">
        <v>399</v>
      </c>
      <c r="U1139" t="s">
        <v>447</v>
      </c>
      <c r="V1139" t="s">
        <v>11</v>
      </c>
      <c r="AA1139" t="s">
        <v>439</v>
      </c>
      <c r="AB1139">
        <v>0</v>
      </c>
      <c r="AC1139" t="s">
        <v>136</v>
      </c>
      <c r="AD1139" t="s">
        <v>345</v>
      </c>
      <c r="AF1139" t="str">
        <f t="shared" si="217"/>
        <v>positive directional</v>
      </c>
      <c r="AG1139" t="str">
        <f t="shared" si="213"/>
        <v>positive directional</v>
      </c>
      <c r="AH1139">
        <f t="shared" si="218"/>
        <v>0.28086228709286598</v>
      </c>
      <c r="AI1139">
        <f t="shared" si="215"/>
        <v>9.2621918502537606E-2</v>
      </c>
      <c r="AJ1139">
        <f t="shared" si="219"/>
        <v>1</v>
      </c>
      <c r="AK1139">
        <f t="shared" si="220"/>
        <v>0</v>
      </c>
      <c r="AL1139">
        <f t="shared" si="214"/>
        <v>0</v>
      </c>
      <c r="AM1139">
        <f t="shared" si="216"/>
        <v>0.745</v>
      </c>
      <c r="AN1139">
        <v>3.3777576290392499</v>
      </c>
      <c r="AO1139">
        <v>70.013367710782205</v>
      </c>
      <c r="AP1139">
        <v>0.255</v>
      </c>
      <c r="AQ1139">
        <v>465</v>
      </c>
      <c r="AR1139">
        <v>0.28086228709286598</v>
      </c>
      <c r="AS1139">
        <v>9.2621918502537606E-2</v>
      </c>
      <c r="AT1139">
        <v>9.1200276234303601E-2</v>
      </c>
      <c r="AU1139">
        <v>0.45161350155831298</v>
      </c>
      <c r="AV1139">
        <v>739.17278672583802</v>
      </c>
      <c r="AW1139">
        <v>1E-3</v>
      </c>
      <c r="AX1139">
        <v>-2.32701918276924E-2</v>
      </c>
      <c r="AY1139">
        <v>3.3238919261024201E-2</v>
      </c>
      <c r="AZ1139">
        <v>-9.45985443504469E-2</v>
      </c>
      <c r="BA1139">
        <v>3.7753926499135601E-2</v>
      </c>
      <c r="BB1139">
        <v>1000</v>
      </c>
      <c r="BC1139">
        <v>0.48599999999999999</v>
      </c>
    </row>
    <row r="1140" spans="1:55" x14ac:dyDescent="0.25">
      <c r="A1140">
        <v>22</v>
      </c>
      <c r="B1140" t="s">
        <v>435</v>
      </c>
      <c r="C1140">
        <v>2015</v>
      </c>
      <c r="D1140" t="s">
        <v>436</v>
      </c>
      <c r="E1140" s="3" t="s">
        <v>434</v>
      </c>
      <c r="F1140" s="3" t="s">
        <v>433</v>
      </c>
      <c r="G1140" s="1" t="s">
        <v>162</v>
      </c>
      <c r="H1140" t="s">
        <v>24</v>
      </c>
      <c r="I1140" t="s">
        <v>26</v>
      </c>
      <c r="J1140" t="s">
        <v>32</v>
      </c>
      <c r="K1140" t="s">
        <v>432</v>
      </c>
      <c r="L1140" t="s">
        <v>29</v>
      </c>
      <c r="M1140" t="s">
        <v>465</v>
      </c>
      <c r="N1140" t="s">
        <v>161</v>
      </c>
      <c r="P1140" t="s">
        <v>151</v>
      </c>
      <c r="Q1140" t="s">
        <v>74</v>
      </c>
      <c r="R1140" t="s">
        <v>445</v>
      </c>
      <c r="S1140" t="s">
        <v>548</v>
      </c>
      <c r="T1140" t="s">
        <v>116</v>
      </c>
      <c r="U1140" t="s">
        <v>448</v>
      </c>
      <c r="V1140" t="s">
        <v>11</v>
      </c>
      <c r="AA1140" t="s">
        <v>440</v>
      </c>
      <c r="AB1140">
        <v>0</v>
      </c>
      <c r="AC1140" t="s">
        <v>136</v>
      </c>
      <c r="AD1140" t="s">
        <v>345</v>
      </c>
      <c r="AE1140" t="s">
        <v>345</v>
      </c>
      <c r="AF1140" t="str">
        <f t="shared" si="217"/>
        <v>disruptive</v>
      </c>
      <c r="AG1140" t="str">
        <f t="shared" si="213"/>
        <v>NA</v>
      </c>
      <c r="AH1140">
        <f t="shared" si="218"/>
        <v>0.1707627185011146</v>
      </c>
      <c r="AI1140">
        <f t="shared" si="215"/>
        <v>7.7191189727695203E-2</v>
      </c>
      <c r="AJ1140">
        <f t="shared" si="219"/>
        <v>0</v>
      </c>
      <c r="AK1140">
        <f t="shared" si="220"/>
        <v>1</v>
      </c>
      <c r="AL1140">
        <f t="shared" si="214"/>
        <v>1</v>
      </c>
      <c r="AM1140">
        <f t="shared" si="216"/>
        <v>1.3000000000000012E-2</v>
      </c>
      <c r="AN1140">
        <v>-0.55117932891465304</v>
      </c>
      <c r="AO1140">
        <v>1.0241171167572001</v>
      </c>
      <c r="AP1140">
        <v>0.98699999999999999</v>
      </c>
      <c r="AQ1140">
        <v>465</v>
      </c>
      <c r="AR1140">
        <v>9.0676406082356401E-2</v>
      </c>
      <c r="AS1140">
        <v>7.3690926279840002E-2</v>
      </c>
      <c r="AT1140">
        <v>-5.7429841253906502E-2</v>
      </c>
      <c r="AU1140">
        <v>0.2226350500423</v>
      </c>
      <c r="AV1140">
        <v>1089.7936460401399</v>
      </c>
      <c r="AW1140">
        <v>0.21199999999999999</v>
      </c>
      <c r="AX1140">
        <v>8.5381359250557301E-2</v>
      </c>
      <c r="AY1140">
        <v>3.8595594863847602E-2</v>
      </c>
      <c r="AZ1140">
        <v>9.0242449223296699E-3</v>
      </c>
      <c r="BA1140">
        <v>0.16015459122718301</v>
      </c>
      <c r="BB1140">
        <v>1000</v>
      </c>
      <c r="BC1140">
        <v>2.5999999999999999E-2</v>
      </c>
    </row>
    <row r="1141" spans="1:55" x14ac:dyDescent="0.25">
      <c r="A1141">
        <v>22</v>
      </c>
      <c r="B1141" t="s">
        <v>435</v>
      </c>
      <c r="C1141">
        <v>2015</v>
      </c>
      <c r="D1141" t="s">
        <v>436</v>
      </c>
      <c r="E1141" s="3" t="s">
        <v>434</v>
      </c>
      <c r="F1141" s="3" t="s">
        <v>433</v>
      </c>
      <c r="G1141" s="1" t="s">
        <v>162</v>
      </c>
      <c r="H1141" t="s">
        <v>24</v>
      </c>
      <c r="I1141" t="s">
        <v>26</v>
      </c>
      <c r="J1141" t="s">
        <v>32</v>
      </c>
      <c r="K1141" t="s">
        <v>432</v>
      </c>
      <c r="L1141" t="s">
        <v>29</v>
      </c>
      <c r="M1141" t="s">
        <v>465</v>
      </c>
      <c r="N1141" t="s">
        <v>161</v>
      </c>
      <c r="P1141" t="s">
        <v>151</v>
      </c>
      <c r="Q1141" t="s">
        <v>74</v>
      </c>
      <c r="R1141" t="s">
        <v>445</v>
      </c>
      <c r="S1141" t="s">
        <v>548</v>
      </c>
      <c r="T1141" t="s">
        <v>366</v>
      </c>
      <c r="U1141" t="s">
        <v>449</v>
      </c>
      <c r="V1141" t="s">
        <v>11</v>
      </c>
      <c r="AA1141" t="s">
        <v>441</v>
      </c>
      <c r="AB1141">
        <v>0</v>
      </c>
      <c r="AC1141" t="s">
        <v>136</v>
      </c>
      <c r="AD1141" t="s">
        <v>345</v>
      </c>
      <c r="AE1141" t="s">
        <v>343</v>
      </c>
      <c r="AF1141" t="str">
        <f t="shared" si="217"/>
        <v>NA</v>
      </c>
      <c r="AG1141" t="str">
        <f t="shared" si="213"/>
        <v>NA</v>
      </c>
      <c r="AH1141" t="str">
        <f t="shared" si="218"/>
        <v>NA</v>
      </c>
      <c r="AI1141" t="str">
        <f t="shared" si="215"/>
        <v>NA</v>
      </c>
      <c r="AJ1141">
        <f t="shared" si="219"/>
        <v>0</v>
      </c>
      <c r="AK1141">
        <f t="shared" si="220"/>
        <v>0</v>
      </c>
      <c r="AL1141">
        <f t="shared" si="214"/>
        <v>0</v>
      </c>
      <c r="AM1141">
        <f t="shared" si="216"/>
        <v>0.11299999999999999</v>
      </c>
      <c r="AN1141">
        <v>0.36077641354085599</v>
      </c>
      <c r="AO1141">
        <v>34.577698824486902</v>
      </c>
      <c r="AP1141">
        <v>0.88700000000000001</v>
      </c>
      <c r="AQ1141">
        <v>465</v>
      </c>
      <c r="AR1141">
        <v>-2.1768457567022899E-2</v>
      </c>
      <c r="AS1141">
        <v>6.3203445289217494E-2</v>
      </c>
      <c r="AT1141">
        <v>-0.15494567987480001</v>
      </c>
      <c r="AU1141">
        <v>9.5428911539784195E-2</v>
      </c>
      <c r="AV1141">
        <v>1000</v>
      </c>
      <c r="AW1141">
        <v>0.748</v>
      </c>
      <c r="AX1141">
        <v>3.02852466321912E-2</v>
      </c>
      <c r="AY1141">
        <v>3.4851184487159202E-2</v>
      </c>
      <c r="AZ1141">
        <v>-4.0067827892926303E-2</v>
      </c>
      <c r="BA1141">
        <v>9.6075838824617704E-2</v>
      </c>
      <c r="BB1141">
        <v>1000</v>
      </c>
      <c r="BC1141">
        <v>0.38400000000000001</v>
      </c>
    </row>
    <row r="1142" spans="1:55" x14ac:dyDescent="0.25">
      <c r="A1142">
        <v>22</v>
      </c>
      <c r="B1142" t="s">
        <v>435</v>
      </c>
      <c r="C1142">
        <v>2015</v>
      </c>
      <c r="D1142" t="s">
        <v>436</v>
      </c>
      <c r="E1142" s="3" t="s">
        <v>434</v>
      </c>
      <c r="F1142" s="3" t="s">
        <v>433</v>
      </c>
      <c r="G1142" s="1" t="s">
        <v>162</v>
      </c>
      <c r="H1142" t="s">
        <v>24</v>
      </c>
      <c r="I1142" t="s">
        <v>26</v>
      </c>
      <c r="J1142" t="s">
        <v>32</v>
      </c>
      <c r="K1142" t="s">
        <v>432</v>
      </c>
      <c r="L1142" t="s">
        <v>29</v>
      </c>
      <c r="M1142" t="s">
        <v>465</v>
      </c>
      <c r="N1142" t="s">
        <v>161</v>
      </c>
      <c r="P1142" t="s">
        <v>152</v>
      </c>
      <c r="Q1142" t="s">
        <v>438</v>
      </c>
      <c r="R1142" t="s">
        <v>451</v>
      </c>
      <c r="S1142" t="s">
        <v>549</v>
      </c>
      <c r="T1142" t="s">
        <v>39</v>
      </c>
      <c r="U1142" t="s">
        <v>450</v>
      </c>
      <c r="V1142" t="s">
        <v>11</v>
      </c>
      <c r="AA1142" t="s">
        <v>584</v>
      </c>
      <c r="AB1142" t="s">
        <v>345</v>
      </c>
      <c r="AC1142" t="s">
        <v>136</v>
      </c>
      <c r="AD1142" t="s">
        <v>345</v>
      </c>
      <c r="AE1142" t="s">
        <v>345</v>
      </c>
      <c r="AF1142" t="str">
        <f t="shared" si="217"/>
        <v>negative directional</v>
      </c>
      <c r="AG1142" t="str">
        <f t="shared" si="213"/>
        <v>negative directional</v>
      </c>
      <c r="AH1142">
        <f t="shared" si="218"/>
        <v>-0.1682934610496</v>
      </c>
      <c r="AI1142">
        <f t="shared" si="215"/>
        <v>3.5078610809317699E-2</v>
      </c>
      <c r="AJ1142">
        <f t="shared" si="219"/>
        <v>1</v>
      </c>
      <c r="AK1142">
        <f t="shared" si="220"/>
        <v>0</v>
      </c>
      <c r="AL1142">
        <f t="shared" si="214"/>
        <v>0</v>
      </c>
      <c r="AM1142">
        <f t="shared" si="216"/>
        <v>0.78700000000000003</v>
      </c>
      <c r="AN1142">
        <v>-1.72164921021841</v>
      </c>
      <c r="AO1142">
        <v>237.31267347334699</v>
      </c>
      <c r="AP1142">
        <v>0.21299999999999999</v>
      </c>
      <c r="AQ1142">
        <v>700</v>
      </c>
      <c r="AR1142">
        <v>-0.1682934610496</v>
      </c>
      <c r="AS1142">
        <v>3.5078610809317699E-2</v>
      </c>
      <c r="AT1142">
        <v>-0.237494474684354</v>
      </c>
      <c r="AU1142">
        <v>-0.10251438637442301</v>
      </c>
      <c r="AV1142">
        <v>999.99999999999795</v>
      </c>
      <c r="AW1142">
        <v>1E-3</v>
      </c>
      <c r="AX1142">
        <v>-1.25429478148995E-3</v>
      </c>
      <c r="AY1142">
        <v>2.1210089961824798E-2</v>
      </c>
      <c r="AZ1142">
        <v>-3.9656024979194598E-2</v>
      </c>
      <c r="BA1142">
        <v>4.0732293258770397E-2</v>
      </c>
      <c r="BB1142">
        <v>1000</v>
      </c>
      <c r="BC1142">
        <v>0.93200000000000005</v>
      </c>
    </row>
    <row r="1143" spans="1:55" x14ac:dyDescent="0.25">
      <c r="A1143">
        <v>22</v>
      </c>
      <c r="B1143" t="s">
        <v>435</v>
      </c>
      <c r="C1143">
        <v>2015</v>
      </c>
      <c r="D1143" t="s">
        <v>436</v>
      </c>
      <c r="E1143" s="3" t="s">
        <v>434</v>
      </c>
      <c r="F1143" s="3" t="s">
        <v>433</v>
      </c>
      <c r="G1143" s="1" t="s">
        <v>162</v>
      </c>
      <c r="H1143" t="s">
        <v>24</v>
      </c>
      <c r="I1143" t="s">
        <v>26</v>
      </c>
      <c r="J1143" t="s">
        <v>32</v>
      </c>
      <c r="K1143" t="s">
        <v>432</v>
      </c>
      <c r="L1143" t="s">
        <v>29</v>
      </c>
      <c r="M1143" t="s">
        <v>465</v>
      </c>
      <c r="N1143" t="s">
        <v>161</v>
      </c>
      <c r="P1143" t="s">
        <v>152</v>
      </c>
      <c r="Q1143" t="s">
        <v>438</v>
      </c>
      <c r="R1143" t="s">
        <v>451</v>
      </c>
      <c r="S1143" t="s">
        <v>549</v>
      </c>
      <c r="T1143" t="s">
        <v>437</v>
      </c>
      <c r="U1143" t="s">
        <v>446</v>
      </c>
      <c r="V1143" t="s">
        <v>11</v>
      </c>
      <c r="AA1143" t="s">
        <v>585</v>
      </c>
      <c r="AB1143" t="s">
        <v>345</v>
      </c>
      <c r="AC1143" t="s">
        <v>136</v>
      </c>
      <c r="AD1143" t="s">
        <v>345</v>
      </c>
      <c r="AF1143" t="str">
        <f t="shared" si="217"/>
        <v>NA</v>
      </c>
      <c r="AG1143" t="str">
        <f t="shared" si="213"/>
        <v>NA</v>
      </c>
      <c r="AH1143" t="str">
        <f t="shared" si="218"/>
        <v>NA</v>
      </c>
      <c r="AI1143" t="str">
        <f t="shared" si="215"/>
        <v>NA</v>
      </c>
      <c r="AJ1143">
        <f t="shared" si="219"/>
        <v>0</v>
      </c>
      <c r="AK1143">
        <f t="shared" si="220"/>
        <v>0</v>
      </c>
      <c r="AL1143">
        <f t="shared" si="214"/>
        <v>0</v>
      </c>
      <c r="AM1143">
        <f t="shared" si="216"/>
        <v>0.25</v>
      </c>
      <c r="AN1143">
        <v>1.0095173796241399</v>
      </c>
      <c r="AO1143">
        <v>22.501573763430098</v>
      </c>
      <c r="AP1143">
        <v>0.75</v>
      </c>
      <c r="AQ1143">
        <v>700</v>
      </c>
      <c r="AR1143">
        <v>5.74986000603636E-2</v>
      </c>
      <c r="AS1143">
        <v>4.9272314058678497E-2</v>
      </c>
      <c r="AT1143">
        <v>-2.9247525759274098E-2</v>
      </c>
      <c r="AU1143">
        <v>0.159555150727101</v>
      </c>
      <c r="AV1143">
        <v>1000</v>
      </c>
      <c r="AW1143">
        <v>0.23799999999999999</v>
      </c>
      <c r="AX1143">
        <v>-1.5749305653499301E-2</v>
      </c>
      <c r="AY1143">
        <v>2.1062635122275599E-2</v>
      </c>
      <c r="AZ1143">
        <v>-5.7585456495871802E-2</v>
      </c>
      <c r="BA1143">
        <v>2.3610615782672501E-2</v>
      </c>
      <c r="BB1143">
        <v>999.99999999999898</v>
      </c>
      <c r="BC1143">
        <v>0.46600000000000003</v>
      </c>
    </row>
    <row r="1144" spans="1:55" x14ac:dyDescent="0.25">
      <c r="A1144">
        <v>22</v>
      </c>
      <c r="B1144" t="s">
        <v>435</v>
      </c>
      <c r="C1144">
        <v>2015</v>
      </c>
      <c r="D1144" t="s">
        <v>436</v>
      </c>
      <c r="E1144" s="3" t="s">
        <v>434</v>
      </c>
      <c r="F1144" s="3" t="s">
        <v>433</v>
      </c>
      <c r="G1144" s="1" t="s">
        <v>162</v>
      </c>
      <c r="H1144" t="s">
        <v>24</v>
      </c>
      <c r="I1144" t="s">
        <v>26</v>
      </c>
      <c r="J1144" t="s">
        <v>32</v>
      </c>
      <c r="K1144" t="s">
        <v>432</v>
      </c>
      <c r="L1144" t="s">
        <v>29</v>
      </c>
      <c r="M1144" t="s">
        <v>465</v>
      </c>
      <c r="N1144" t="s">
        <v>161</v>
      </c>
      <c r="P1144" t="s">
        <v>152</v>
      </c>
      <c r="Q1144" t="s">
        <v>438</v>
      </c>
      <c r="R1144" t="s">
        <v>451</v>
      </c>
      <c r="S1144" t="s">
        <v>549</v>
      </c>
      <c r="T1144" t="s">
        <v>399</v>
      </c>
      <c r="U1144" t="s">
        <v>447</v>
      </c>
      <c r="V1144" t="s">
        <v>11</v>
      </c>
      <c r="AA1144" t="s">
        <v>585</v>
      </c>
      <c r="AB1144" t="s">
        <v>345</v>
      </c>
      <c r="AC1144" t="s">
        <v>136</v>
      </c>
      <c r="AD1144" t="s">
        <v>345</v>
      </c>
      <c r="AF1144" t="str">
        <f t="shared" si="217"/>
        <v>NA</v>
      </c>
      <c r="AG1144" t="str">
        <f t="shared" si="213"/>
        <v>NA</v>
      </c>
      <c r="AH1144" t="str">
        <f t="shared" si="218"/>
        <v>NA</v>
      </c>
      <c r="AI1144" t="str">
        <f t="shared" si="215"/>
        <v>NA</v>
      </c>
      <c r="AJ1144">
        <f t="shared" si="219"/>
        <v>0</v>
      </c>
      <c r="AK1144">
        <f t="shared" si="220"/>
        <v>0</v>
      </c>
      <c r="AL1144">
        <f t="shared" si="214"/>
        <v>0</v>
      </c>
      <c r="AM1144">
        <f t="shared" si="216"/>
        <v>0.44699999999999995</v>
      </c>
      <c r="AN1144">
        <v>-0.70637028409242097</v>
      </c>
      <c r="AO1144">
        <v>80.017643262938506</v>
      </c>
      <c r="AP1144">
        <v>0.55300000000000005</v>
      </c>
      <c r="AQ1144">
        <v>700</v>
      </c>
      <c r="AR1144">
        <v>7.5806566923113397E-2</v>
      </c>
      <c r="AS1144">
        <v>4.7352284195872299E-2</v>
      </c>
      <c r="AT1144">
        <v>-1.1229353869566701E-2</v>
      </c>
      <c r="AU1144">
        <v>0.1734539997924</v>
      </c>
      <c r="AV1144">
        <v>1000</v>
      </c>
      <c r="AW1144">
        <v>0.108</v>
      </c>
      <c r="AX1144">
        <v>6.4164902849147398E-3</v>
      </c>
      <c r="AY1144">
        <v>1.9282071374863999E-2</v>
      </c>
      <c r="AZ1144">
        <v>-2.8919718664838001E-2</v>
      </c>
      <c r="BA1144">
        <v>4.6168701308488401E-2</v>
      </c>
      <c r="BB1144">
        <v>1295.04987675691</v>
      </c>
      <c r="BC1144">
        <v>0.72</v>
      </c>
    </row>
    <row r="1145" spans="1:55" x14ac:dyDescent="0.25">
      <c r="A1145">
        <v>22</v>
      </c>
      <c r="B1145" t="s">
        <v>435</v>
      </c>
      <c r="C1145">
        <v>2015</v>
      </c>
      <c r="D1145" t="s">
        <v>436</v>
      </c>
      <c r="E1145" s="3" t="s">
        <v>434</v>
      </c>
      <c r="F1145" s="3" t="s">
        <v>433</v>
      </c>
      <c r="G1145" s="1" t="s">
        <v>162</v>
      </c>
      <c r="H1145" t="s">
        <v>24</v>
      </c>
      <c r="I1145" t="s">
        <v>26</v>
      </c>
      <c r="J1145" t="s">
        <v>32</v>
      </c>
      <c r="K1145" t="s">
        <v>432</v>
      </c>
      <c r="L1145" t="s">
        <v>29</v>
      </c>
      <c r="M1145" t="s">
        <v>465</v>
      </c>
      <c r="N1145" t="s">
        <v>161</v>
      </c>
      <c r="P1145" t="s">
        <v>152</v>
      </c>
      <c r="Q1145" t="s">
        <v>438</v>
      </c>
      <c r="R1145" t="s">
        <v>451</v>
      </c>
      <c r="S1145" t="s">
        <v>549</v>
      </c>
      <c r="T1145" t="s">
        <v>116</v>
      </c>
      <c r="U1145" t="s">
        <v>448</v>
      </c>
      <c r="V1145" t="s">
        <v>11</v>
      </c>
      <c r="AA1145" t="s">
        <v>586</v>
      </c>
      <c r="AB1145" t="s">
        <v>345</v>
      </c>
      <c r="AC1145" t="s">
        <v>136</v>
      </c>
      <c r="AD1145" t="s">
        <v>345</v>
      </c>
      <c r="AE1145" t="s">
        <v>343</v>
      </c>
      <c r="AF1145" t="str">
        <f t="shared" si="217"/>
        <v>positive directional</v>
      </c>
      <c r="AG1145" t="str">
        <f t="shared" si="213"/>
        <v>positive directional</v>
      </c>
      <c r="AH1145">
        <f t="shared" si="218"/>
        <v>0.26563664026634898</v>
      </c>
      <c r="AI1145">
        <f t="shared" si="215"/>
        <v>4.1165671221817503E-2</v>
      </c>
      <c r="AJ1145">
        <f t="shared" si="219"/>
        <v>1</v>
      </c>
      <c r="AK1145">
        <f t="shared" si="220"/>
        <v>1</v>
      </c>
      <c r="AL1145">
        <f t="shared" si="214"/>
        <v>0</v>
      </c>
      <c r="AM1145">
        <f t="shared" si="216"/>
        <v>0.15800000000000003</v>
      </c>
      <c r="AN1145">
        <v>-1.9552742822107301</v>
      </c>
      <c r="AO1145">
        <v>6.0541889826267798</v>
      </c>
      <c r="AP1145">
        <v>0.84199999999999997</v>
      </c>
      <c r="AQ1145">
        <v>700</v>
      </c>
      <c r="AR1145">
        <v>0.26563664026634898</v>
      </c>
      <c r="AS1145">
        <v>4.1165671221817503E-2</v>
      </c>
      <c r="AT1145">
        <v>0.18650186393642801</v>
      </c>
      <c r="AU1145">
        <v>0.343127565029135</v>
      </c>
      <c r="AV1145">
        <v>999.99999999999898</v>
      </c>
      <c r="AW1145">
        <v>1E-3</v>
      </c>
      <c r="AX1145">
        <v>6.6675972047157195E-2</v>
      </c>
      <c r="AY1145">
        <v>2.5750237769851199E-2</v>
      </c>
      <c r="AZ1145">
        <v>1.5829523021238901E-2</v>
      </c>
      <c r="BA1145">
        <v>0.114516632587765</v>
      </c>
      <c r="BB1145">
        <v>1000</v>
      </c>
      <c r="BC1145">
        <v>1.6E-2</v>
      </c>
    </row>
    <row r="1146" spans="1:55" x14ac:dyDescent="0.25">
      <c r="A1146">
        <v>22</v>
      </c>
      <c r="B1146" t="s">
        <v>435</v>
      </c>
      <c r="C1146">
        <v>2015</v>
      </c>
      <c r="D1146" t="s">
        <v>436</v>
      </c>
      <c r="E1146" s="3" t="s">
        <v>434</v>
      </c>
      <c r="F1146" s="3" t="s">
        <v>433</v>
      </c>
      <c r="G1146" s="1" t="s">
        <v>162</v>
      </c>
      <c r="H1146" t="s">
        <v>24</v>
      </c>
      <c r="I1146" t="s">
        <v>26</v>
      </c>
      <c r="J1146" t="s">
        <v>32</v>
      </c>
      <c r="K1146" t="s">
        <v>432</v>
      </c>
      <c r="L1146" t="s">
        <v>29</v>
      </c>
      <c r="M1146" t="s">
        <v>465</v>
      </c>
      <c r="N1146" t="s">
        <v>161</v>
      </c>
      <c r="P1146" t="s">
        <v>152</v>
      </c>
      <c r="Q1146" t="s">
        <v>438</v>
      </c>
      <c r="R1146" t="s">
        <v>451</v>
      </c>
      <c r="S1146" t="s">
        <v>549</v>
      </c>
      <c r="T1146" t="s">
        <v>366</v>
      </c>
      <c r="U1146" t="s">
        <v>449</v>
      </c>
      <c r="V1146" t="s">
        <v>11</v>
      </c>
      <c r="AA1146" t="s">
        <v>587</v>
      </c>
      <c r="AB1146" t="s">
        <v>345</v>
      </c>
      <c r="AC1146" t="s">
        <v>136</v>
      </c>
      <c r="AD1146" t="s">
        <v>345</v>
      </c>
      <c r="AE1146" t="s">
        <v>345</v>
      </c>
      <c r="AF1146" t="str">
        <f t="shared" si="217"/>
        <v>positive directional</v>
      </c>
      <c r="AG1146" t="str">
        <f t="shared" si="213"/>
        <v>positive directional</v>
      </c>
      <c r="AH1146">
        <f t="shared" si="218"/>
        <v>0.13376467532140501</v>
      </c>
      <c r="AI1146">
        <f t="shared" si="215"/>
        <v>3.4962888640389801E-2</v>
      </c>
      <c r="AJ1146">
        <f t="shared" si="219"/>
        <v>1</v>
      </c>
      <c r="AK1146">
        <f t="shared" si="220"/>
        <v>0</v>
      </c>
      <c r="AL1146">
        <f t="shared" si="214"/>
        <v>0</v>
      </c>
      <c r="AM1146">
        <f t="shared" si="216"/>
        <v>0.69100000000000006</v>
      </c>
      <c r="AN1146">
        <v>2.5481023477773701</v>
      </c>
      <c r="AO1146">
        <v>188.01851691920101</v>
      </c>
      <c r="AP1146">
        <v>0.309</v>
      </c>
      <c r="AQ1146">
        <v>700</v>
      </c>
      <c r="AR1146">
        <v>0.13376467532140501</v>
      </c>
      <c r="AS1146">
        <v>3.4962888640389801E-2</v>
      </c>
      <c r="AT1146">
        <v>7.0735296671045902E-2</v>
      </c>
      <c r="AU1146">
        <v>0.206001434882637</v>
      </c>
      <c r="AV1146">
        <v>1061.69924348216</v>
      </c>
      <c r="AW1146">
        <v>1E-3</v>
      </c>
      <c r="AX1146">
        <v>-6.8982845202133604E-3</v>
      </c>
      <c r="AY1146">
        <v>2.0466855167103299E-2</v>
      </c>
      <c r="AZ1146">
        <v>-4.7976186353480402E-2</v>
      </c>
      <c r="BA1146">
        <v>3.2096557581098799E-2</v>
      </c>
      <c r="BB1146">
        <v>1000</v>
      </c>
      <c r="BC1146">
        <v>0.7</v>
      </c>
    </row>
    <row r="1147" spans="1:55" x14ac:dyDescent="0.25">
      <c r="A1147">
        <v>22</v>
      </c>
      <c r="B1147" t="s">
        <v>435</v>
      </c>
      <c r="C1147">
        <v>2015</v>
      </c>
      <c r="D1147" t="s">
        <v>436</v>
      </c>
      <c r="E1147" s="3" t="s">
        <v>434</v>
      </c>
      <c r="F1147" s="3" t="s">
        <v>433</v>
      </c>
      <c r="G1147" s="1" t="s">
        <v>162</v>
      </c>
      <c r="H1147" t="s">
        <v>24</v>
      </c>
      <c r="I1147" t="s">
        <v>26</v>
      </c>
      <c r="J1147" t="s">
        <v>32</v>
      </c>
      <c r="K1147" t="s">
        <v>432</v>
      </c>
      <c r="L1147" t="s">
        <v>29</v>
      </c>
      <c r="M1147" t="s">
        <v>465</v>
      </c>
      <c r="N1147" t="s">
        <v>161</v>
      </c>
      <c r="P1147" t="s">
        <v>152</v>
      </c>
      <c r="Q1147" t="s">
        <v>443</v>
      </c>
      <c r="R1147" t="s">
        <v>452</v>
      </c>
      <c r="S1147" t="s">
        <v>549</v>
      </c>
      <c r="T1147" t="s">
        <v>39</v>
      </c>
      <c r="U1147" t="s">
        <v>450</v>
      </c>
      <c r="V1147" t="s">
        <v>11</v>
      </c>
      <c r="AA1147" t="s">
        <v>584</v>
      </c>
      <c r="AB1147" t="s">
        <v>345</v>
      </c>
      <c r="AC1147" t="s">
        <v>136</v>
      </c>
      <c r="AD1147" t="s">
        <v>345</v>
      </c>
      <c r="AE1147" t="s">
        <v>345</v>
      </c>
      <c r="AF1147" t="str">
        <f t="shared" si="217"/>
        <v>positive directional</v>
      </c>
      <c r="AG1147" t="str">
        <f t="shared" si="213"/>
        <v>positive directional</v>
      </c>
      <c r="AH1147">
        <f t="shared" si="218"/>
        <v>0.40164108562928302</v>
      </c>
      <c r="AI1147">
        <f t="shared" si="215"/>
        <v>8.8907190513150297E-2</v>
      </c>
      <c r="AJ1147">
        <f t="shared" si="219"/>
        <v>1</v>
      </c>
      <c r="AK1147">
        <f t="shared" si="220"/>
        <v>0</v>
      </c>
      <c r="AL1147">
        <f t="shared" si="214"/>
        <v>0</v>
      </c>
      <c r="AM1147">
        <f t="shared" si="216"/>
        <v>0.75800000000000001</v>
      </c>
      <c r="AN1147">
        <v>3.06392951015683</v>
      </c>
      <c r="AO1147">
        <v>32882.590458741703</v>
      </c>
      <c r="AP1147">
        <v>0.24199999999999999</v>
      </c>
      <c r="AQ1147">
        <v>651</v>
      </c>
      <c r="AR1147">
        <v>0.40164108562928302</v>
      </c>
      <c r="AS1147">
        <v>8.8907190513150297E-2</v>
      </c>
      <c r="AT1147">
        <v>0.21286193135893</v>
      </c>
      <c r="AU1147">
        <v>0.55861549006658595</v>
      </c>
      <c r="AV1147">
        <v>1000</v>
      </c>
      <c r="AW1147">
        <v>1E-3</v>
      </c>
      <c r="AX1147">
        <v>-2.4550697971248099E-2</v>
      </c>
      <c r="AY1147">
        <v>5.0619437963382502E-2</v>
      </c>
      <c r="AZ1147">
        <v>-0.124011397976574</v>
      </c>
      <c r="BA1147">
        <v>7.4197677451593294E-2</v>
      </c>
      <c r="BB1147">
        <v>1000</v>
      </c>
      <c r="BC1147">
        <v>0.61399999999999999</v>
      </c>
    </row>
    <row r="1148" spans="1:55" x14ac:dyDescent="0.25">
      <c r="A1148">
        <v>22</v>
      </c>
      <c r="B1148" t="s">
        <v>435</v>
      </c>
      <c r="C1148">
        <v>2015</v>
      </c>
      <c r="D1148" t="s">
        <v>436</v>
      </c>
      <c r="E1148" s="3" t="s">
        <v>434</v>
      </c>
      <c r="F1148" s="3" t="s">
        <v>433</v>
      </c>
      <c r="G1148" s="1" t="s">
        <v>162</v>
      </c>
      <c r="H1148" t="s">
        <v>24</v>
      </c>
      <c r="I1148" t="s">
        <v>26</v>
      </c>
      <c r="J1148" t="s">
        <v>32</v>
      </c>
      <c r="K1148" t="s">
        <v>432</v>
      </c>
      <c r="L1148" t="s">
        <v>29</v>
      </c>
      <c r="M1148" t="s">
        <v>465</v>
      </c>
      <c r="N1148" t="s">
        <v>161</v>
      </c>
      <c r="P1148" t="s">
        <v>152</v>
      </c>
      <c r="Q1148" t="s">
        <v>443</v>
      </c>
      <c r="R1148" t="s">
        <v>452</v>
      </c>
      <c r="S1148" t="s">
        <v>549</v>
      </c>
      <c r="T1148" t="s">
        <v>437</v>
      </c>
      <c r="U1148" t="s">
        <v>446</v>
      </c>
      <c r="V1148" t="s">
        <v>11</v>
      </c>
      <c r="AA1148" t="s">
        <v>585</v>
      </c>
      <c r="AB1148" t="s">
        <v>345</v>
      </c>
      <c r="AC1148" t="s">
        <v>136</v>
      </c>
      <c r="AD1148" t="s">
        <v>345</v>
      </c>
      <c r="AF1148" t="str">
        <f t="shared" si="217"/>
        <v>NA</v>
      </c>
      <c r="AG1148" t="str">
        <f t="shared" si="213"/>
        <v>NA</v>
      </c>
      <c r="AH1148" t="str">
        <f t="shared" si="218"/>
        <v>NA</v>
      </c>
      <c r="AI1148" t="str">
        <f t="shared" si="215"/>
        <v>NA</v>
      </c>
      <c r="AJ1148">
        <f t="shared" si="219"/>
        <v>0</v>
      </c>
      <c r="AK1148">
        <f t="shared" si="220"/>
        <v>0</v>
      </c>
      <c r="AL1148">
        <f t="shared" si="214"/>
        <v>0</v>
      </c>
      <c r="AM1148">
        <f t="shared" si="216"/>
        <v>0.17500000000000004</v>
      </c>
      <c r="AN1148">
        <v>-0.358754113876258</v>
      </c>
      <c r="AO1148">
        <v>13.269518509703101</v>
      </c>
      <c r="AP1148">
        <v>0.82499999999999996</v>
      </c>
      <c r="AQ1148">
        <v>651</v>
      </c>
      <c r="AR1148">
        <v>-6.9104129641978901E-2</v>
      </c>
      <c r="AS1148">
        <v>0.123002290006789</v>
      </c>
      <c r="AT1148">
        <v>-0.31414576005772699</v>
      </c>
      <c r="AU1148">
        <v>0.16393295660964199</v>
      </c>
      <c r="AV1148">
        <v>999.99999999999898</v>
      </c>
      <c r="AW1148">
        <v>0.54800000000000004</v>
      </c>
      <c r="AX1148">
        <v>-4.6848030970383599E-2</v>
      </c>
      <c r="AY1148">
        <v>5.2788153340757399E-2</v>
      </c>
      <c r="AZ1148">
        <v>-0.15182333304255699</v>
      </c>
      <c r="BA1148">
        <v>5.96284885687055E-2</v>
      </c>
      <c r="BB1148">
        <v>999.99999999999795</v>
      </c>
      <c r="BC1148">
        <v>0.35</v>
      </c>
    </row>
    <row r="1149" spans="1:55" x14ac:dyDescent="0.25">
      <c r="A1149">
        <v>22</v>
      </c>
      <c r="B1149" t="s">
        <v>435</v>
      </c>
      <c r="C1149">
        <v>2015</v>
      </c>
      <c r="D1149" t="s">
        <v>436</v>
      </c>
      <c r="E1149" s="3" t="s">
        <v>434</v>
      </c>
      <c r="F1149" s="3" t="s">
        <v>433</v>
      </c>
      <c r="G1149" s="1" t="s">
        <v>162</v>
      </c>
      <c r="H1149" t="s">
        <v>24</v>
      </c>
      <c r="I1149" t="s">
        <v>26</v>
      </c>
      <c r="J1149" t="s">
        <v>32</v>
      </c>
      <c r="K1149" t="s">
        <v>432</v>
      </c>
      <c r="L1149" t="s">
        <v>29</v>
      </c>
      <c r="M1149" t="s">
        <v>465</v>
      </c>
      <c r="N1149" t="s">
        <v>161</v>
      </c>
      <c r="P1149" t="s">
        <v>152</v>
      </c>
      <c r="Q1149" t="s">
        <v>443</v>
      </c>
      <c r="R1149" t="s">
        <v>452</v>
      </c>
      <c r="S1149" t="s">
        <v>549</v>
      </c>
      <c r="T1149" t="s">
        <v>399</v>
      </c>
      <c r="U1149" t="s">
        <v>447</v>
      </c>
      <c r="V1149" t="s">
        <v>11</v>
      </c>
      <c r="AA1149" t="s">
        <v>585</v>
      </c>
      <c r="AB1149" t="s">
        <v>345</v>
      </c>
      <c r="AC1149" t="s">
        <v>136</v>
      </c>
      <c r="AD1149" t="s">
        <v>345</v>
      </c>
      <c r="AF1149" t="str">
        <f t="shared" si="217"/>
        <v>disruptive</v>
      </c>
      <c r="AG1149" t="str">
        <f t="shared" si="213"/>
        <v>positive directional</v>
      </c>
      <c r="AH1149">
        <f t="shared" si="218"/>
        <v>0.36829643088784603</v>
      </c>
      <c r="AI1149">
        <f t="shared" si="215"/>
        <v>9.2742085089665999E-2</v>
      </c>
      <c r="AJ1149">
        <f t="shared" si="219"/>
        <v>1</v>
      </c>
      <c r="AK1149">
        <f t="shared" si="220"/>
        <v>1</v>
      </c>
      <c r="AL1149">
        <f t="shared" si="214"/>
        <v>1</v>
      </c>
      <c r="AM1149">
        <f t="shared" si="216"/>
        <v>8.0000000000000071E-3</v>
      </c>
      <c r="AN1149">
        <v>-0.85223377802356803</v>
      </c>
      <c r="AO1149">
        <v>0.61620907558248805</v>
      </c>
      <c r="AP1149">
        <v>0.99199999999999999</v>
      </c>
      <c r="AQ1149">
        <v>651</v>
      </c>
      <c r="AR1149">
        <v>0.314512680933142</v>
      </c>
      <c r="AS1149">
        <v>0.11916476454934</v>
      </c>
      <c r="AT1149">
        <v>8.9355590913328301E-2</v>
      </c>
      <c r="AU1149">
        <v>0.55263228760304595</v>
      </c>
      <c r="AV1149">
        <v>1000</v>
      </c>
      <c r="AW1149">
        <v>2E-3</v>
      </c>
      <c r="AX1149">
        <v>0.18414821544392301</v>
      </c>
      <c r="AY1149">
        <v>4.6371042544832999E-2</v>
      </c>
      <c r="AZ1149">
        <v>9.8635639500571401E-2</v>
      </c>
      <c r="BA1149">
        <v>0.27393187381676398</v>
      </c>
      <c r="BB1149">
        <v>1000</v>
      </c>
      <c r="BC1149">
        <v>1E-3</v>
      </c>
    </row>
    <row r="1150" spans="1:55" x14ac:dyDescent="0.25">
      <c r="A1150">
        <v>22</v>
      </c>
      <c r="B1150" t="s">
        <v>435</v>
      </c>
      <c r="C1150">
        <v>2015</v>
      </c>
      <c r="D1150" t="s">
        <v>436</v>
      </c>
      <c r="E1150" s="3" t="s">
        <v>434</v>
      </c>
      <c r="F1150" s="3" t="s">
        <v>433</v>
      </c>
      <c r="G1150" s="1" t="s">
        <v>162</v>
      </c>
      <c r="H1150" t="s">
        <v>24</v>
      </c>
      <c r="I1150" t="s">
        <v>26</v>
      </c>
      <c r="J1150" t="s">
        <v>32</v>
      </c>
      <c r="K1150" t="s">
        <v>432</v>
      </c>
      <c r="L1150" t="s">
        <v>29</v>
      </c>
      <c r="M1150" t="s">
        <v>465</v>
      </c>
      <c r="N1150" t="s">
        <v>161</v>
      </c>
      <c r="P1150" t="s">
        <v>152</v>
      </c>
      <c r="Q1150" t="s">
        <v>443</v>
      </c>
      <c r="R1150" t="s">
        <v>452</v>
      </c>
      <c r="S1150" t="s">
        <v>549</v>
      </c>
      <c r="T1150" t="s">
        <v>116</v>
      </c>
      <c r="U1150" t="s">
        <v>448</v>
      </c>
      <c r="V1150" t="s">
        <v>11</v>
      </c>
      <c r="AA1150" t="s">
        <v>586</v>
      </c>
      <c r="AB1150" t="s">
        <v>345</v>
      </c>
      <c r="AC1150" t="s">
        <v>136</v>
      </c>
      <c r="AD1150" t="s">
        <v>345</v>
      </c>
      <c r="AE1150" t="s">
        <v>345</v>
      </c>
      <c r="AF1150" t="str">
        <f t="shared" si="217"/>
        <v>disruptive</v>
      </c>
      <c r="AG1150" t="str">
        <f t="shared" si="213"/>
        <v>positive directional</v>
      </c>
      <c r="AH1150">
        <f t="shared" si="218"/>
        <v>0.91954287264121604</v>
      </c>
      <c r="AI1150">
        <f t="shared" si="215"/>
        <v>0.13605562025144941</v>
      </c>
      <c r="AJ1150">
        <f t="shared" si="219"/>
        <v>1</v>
      </c>
      <c r="AK1150">
        <f t="shared" si="220"/>
        <v>1</v>
      </c>
      <c r="AL1150">
        <f t="shared" si="214"/>
        <v>1</v>
      </c>
      <c r="AM1150">
        <f t="shared" si="216"/>
        <v>0</v>
      </c>
      <c r="AN1150">
        <v>-0.60614587032426503</v>
      </c>
      <c r="AO1150">
        <v>8.9338346841476596E-2</v>
      </c>
      <c r="AP1150">
        <v>1</v>
      </c>
      <c r="AQ1150">
        <v>651</v>
      </c>
      <c r="AR1150">
        <v>0.55603169500154204</v>
      </c>
      <c r="AS1150">
        <v>0.100693768537235</v>
      </c>
      <c r="AT1150">
        <v>0.36096981236551101</v>
      </c>
      <c r="AU1150">
        <v>0.74393272062297899</v>
      </c>
      <c r="AV1150">
        <v>999.99999999999898</v>
      </c>
      <c r="AW1150">
        <v>1E-3</v>
      </c>
      <c r="AX1150">
        <v>0.45977143632060802</v>
      </c>
      <c r="AY1150">
        <v>6.8027810125724703E-2</v>
      </c>
      <c r="AZ1150">
        <v>0.31496779373264899</v>
      </c>
      <c r="BA1150">
        <v>0.57721125849639099</v>
      </c>
      <c r="BB1150">
        <v>1000</v>
      </c>
      <c r="BC1150">
        <v>1E-3</v>
      </c>
    </row>
    <row r="1151" spans="1:55" x14ac:dyDescent="0.25">
      <c r="A1151">
        <v>22</v>
      </c>
      <c r="B1151" t="s">
        <v>435</v>
      </c>
      <c r="C1151">
        <v>2015</v>
      </c>
      <c r="D1151" t="s">
        <v>436</v>
      </c>
      <c r="E1151" s="3" t="s">
        <v>434</v>
      </c>
      <c r="F1151" s="3" t="s">
        <v>433</v>
      </c>
      <c r="G1151" s="1" t="s">
        <v>162</v>
      </c>
      <c r="H1151" t="s">
        <v>24</v>
      </c>
      <c r="I1151" t="s">
        <v>26</v>
      </c>
      <c r="J1151" t="s">
        <v>32</v>
      </c>
      <c r="K1151" t="s">
        <v>432</v>
      </c>
      <c r="L1151" t="s">
        <v>29</v>
      </c>
      <c r="M1151" t="s">
        <v>465</v>
      </c>
      <c r="N1151" t="s">
        <v>161</v>
      </c>
      <c r="P1151" t="s">
        <v>152</v>
      </c>
      <c r="Q1151" t="s">
        <v>443</v>
      </c>
      <c r="R1151" t="s">
        <v>452</v>
      </c>
      <c r="S1151" t="s">
        <v>549</v>
      </c>
      <c r="T1151" t="s">
        <v>366</v>
      </c>
      <c r="U1151" t="s">
        <v>449</v>
      </c>
      <c r="V1151" t="s">
        <v>11</v>
      </c>
      <c r="AA1151" t="s">
        <v>587</v>
      </c>
      <c r="AB1151" t="s">
        <v>345</v>
      </c>
      <c r="AC1151" t="s">
        <v>136</v>
      </c>
      <c r="AD1151" t="s">
        <v>345</v>
      </c>
      <c r="AE1151" t="s">
        <v>345</v>
      </c>
      <c r="AF1151" t="str">
        <f t="shared" si="217"/>
        <v>NA</v>
      </c>
      <c r="AG1151" t="str">
        <f t="shared" si="213"/>
        <v>NA</v>
      </c>
      <c r="AH1151" t="str">
        <f t="shared" si="218"/>
        <v>NA</v>
      </c>
      <c r="AI1151" t="str">
        <f t="shared" si="215"/>
        <v>NA</v>
      </c>
      <c r="AJ1151">
        <f t="shared" si="219"/>
        <v>0</v>
      </c>
      <c r="AK1151">
        <f t="shared" si="220"/>
        <v>0</v>
      </c>
      <c r="AL1151">
        <f t="shared" si="214"/>
        <v>1</v>
      </c>
      <c r="AM1151">
        <f t="shared" si="216"/>
        <v>2.4000000000000021E-2</v>
      </c>
      <c r="AN1151">
        <v>0.31717169928801398</v>
      </c>
      <c r="AO1151">
        <v>4.0176667618553896</v>
      </c>
      <c r="AP1151">
        <v>0.97599999999999998</v>
      </c>
      <c r="AQ1151">
        <v>651</v>
      </c>
      <c r="AR1151">
        <v>6.6374332015591994E-2</v>
      </c>
      <c r="AS1151">
        <v>8.1064465516422601E-2</v>
      </c>
      <c r="AT1151">
        <v>-8.6217204763670494E-2</v>
      </c>
      <c r="AU1151">
        <v>0.22478436859091699</v>
      </c>
      <c r="AV1151">
        <v>999.99999999999898</v>
      </c>
      <c r="AW1151">
        <v>0.39600000000000002</v>
      </c>
      <c r="AX1151">
        <v>-9.6699072367093797E-2</v>
      </c>
      <c r="AY1151">
        <v>4.9008748330863897E-2</v>
      </c>
      <c r="AZ1151">
        <v>-0.20504007628187501</v>
      </c>
      <c r="BA1151">
        <v>-1.10724495461909E-2</v>
      </c>
      <c r="BB1151">
        <v>1000</v>
      </c>
      <c r="BC1151">
        <v>0.05</v>
      </c>
    </row>
    <row r="1152" spans="1:55" x14ac:dyDescent="0.25">
      <c r="A1152">
        <v>22</v>
      </c>
      <c r="B1152" t="s">
        <v>435</v>
      </c>
      <c r="C1152">
        <v>2015</v>
      </c>
      <c r="D1152" t="s">
        <v>436</v>
      </c>
      <c r="E1152" s="3" t="s">
        <v>434</v>
      </c>
      <c r="F1152" s="3" t="s">
        <v>433</v>
      </c>
      <c r="G1152" s="1" t="s">
        <v>162</v>
      </c>
      <c r="H1152" t="s">
        <v>24</v>
      </c>
      <c r="I1152" t="s">
        <v>26</v>
      </c>
      <c r="J1152" t="s">
        <v>32</v>
      </c>
      <c r="K1152" t="s">
        <v>432</v>
      </c>
      <c r="L1152" t="s">
        <v>29</v>
      </c>
      <c r="M1152" t="s">
        <v>465</v>
      </c>
      <c r="N1152" t="s">
        <v>161</v>
      </c>
      <c r="P1152" t="s">
        <v>152</v>
      </c>
      <c r="Q1152" t="s">
        <v>444</v>
      </c>
      <c r="R1152" t="s">
        <v>453</v>
      </c>
      <c r="S1152" t="s">
        <v>549</v>
      </c>
      <c r="T1152" t="s">
        <v>39</v>
      </c>
      <c r="U1152" t="s">
        <v>450</v>
      </c>
      <c r="V1152" t="s">
        <v>11</v>
      </c>
      <c r="AA1152" t="s">
        <v>584</v>
      </c>
      <c r="AB1152" t="s">
        <v>345</v>
      </c>
      <c r="AC1152" t="s">
        <v>136</v>
      </c>
      <c r="AD1152" t="s">
        <v>345</v>
      </c>
      <c r="AE1152" t="s">
        <v>345</v>
      </c>
      <c r="AF1152" t="str">
        <f t="shared" si="217"/>
        <v>negative directional</v>
      </c>
      <c r="AG1152" t="str">
        <f t="shared" si="213"/>
        <v>negative directional</v>
      </c>
      <c r="AH1152">
        <f t="shared" si="218"/>
        <v>-0.39297727545036798</v>
      </c>
      <c r="AI1152">
        <f t="shared" si="215"/>
        <v>5.1072766838342498E-2</v>
      </c>
      <c r="AJ1152">
        <f t="shared" si="219"/>
        <v>1</v>
      </c>
      <c r="AK1152">
        <f t="shared" si="220"/>
        <v>0</v>
      </c>
      <c r="AL1152">
        <f t="shared" si="214"/>
        <v>0</v>
      </c>
      <c r="AM1152">
        <f t="shared" si="216"/>
        <v>0.96099999999999997</v>
      </c>
      <c r="AN1152">
        <v>4.4900006723338004</v>
      </c>
      <c r="AO1152">
        <v>115.82750993120101</v>
      </c>
      <c r="AP1152">
        <v>3.9E-2</v>
      </c>
      <c r="AQ1152">
        <v>700</v>
      </c>
      <c r="AR1152">
        <v>-0.39297727545036798</v>
      </c>
      <c r="AS1152">
        <v>5.1072766838342498E-2</v>
      </c>
      <c r="AT1152">
        <v>-0.48539758913284498</v>
      </c>
      <c r="AU1152">
        <v>-0.28900219545175798</v>
      </c>
      <c r="AV1152">
        <v>999.99999999999795</v>
      </c>
      <c r="AW1152">
        <v>1E-3</v>
      </c>
      <c r="AX1152">
        <v>7.8394808116792197E-3</v>
      </c>
      <c r="AY1152">
        <v>3.04776978414877E-2</v>
      </c>
      <c r="AZ1152">
        <v>-5.27376701647881E-2</v>
      </c>
      <c r="BA1152">
        <v>6.8261613978393101E-2</v>
      </c>
      <c r="BB1152">
        <v>1030.7405456870299</v>
      </c>
      <c r="BC1152">
        <v>0.78600000000000003</v>
      </c>
    </row>
    <row r="1153" spans="1:55" x14ac:dyDescent="0.25">
      <c r="A1153">
        <v>22</v>
      </c>
      <c r="B1153" t="s">
        <v>435</v>
      </c>
      <c r="C1153">
        <v>2015</v>
      </c>
      <c r="D1153" t="s">
        <v>436</v>
      </c>
      <c r="E1153" s="3" t="s">
        <v>434</v>
      </c>
      <c r="F1153" s="3" t="s">
        <v>433</v>
      </c>
      <c r="G1153" s="1" t="s">
        <v>162</v>
      </c>
      <c r="H1153" t="s">
        <v>24</v>
      </c>
      <c r="I1153" t="s">
        <v>26</v>
      </c>
      <c r="J1153" t="s">
        <v>32</v>
      </c>
      <c r="K1153" t="s">
        <v>432</v>
      </c>
      <c r="L1153" t="s">
        <v>29</v>
      </c>
      <c r="M1153" t="s">
        <v>465</v>
      </c>
      <c r="N1153" t="s">
        <v>161</v>
      </c>
      <c r="P1153" t="s">
        <v>152</v>
      </c>
      <c r="Q1153" t="s">
        <v>444</v>
      </c>
      <c r="R1153" t="s">
        <v>453</v>
      </c>
      <c r="S1153" t="s">
        <v>549</v>
      </c>
      <c r="T1153" t="s">
        <v>437</v>
      </c>
      <c r="U1153" t="s">
        <v>446</v>
      </c>
      <c r="V1153" t="s">
        <v>11</v>
      </c>
      <c r="AA1153" t="s">
        <v>585</v>
      </c>
      <c r="AB1153" t="s">
        <v>345</v>
      </c>
      <c r="AC1153" t="s">
        <v>136</v>
      </c>
      <c r="AD1153" t="s">
        <v>345</v>
      </c>
      <c r="AF1153" t="str">
        <f t="shared" si="217"/>
        <v>positive directional</v>
      </c>
      <c r="AG1153" t="str">
        <f t="shared" si="213"/>
        <v>positive directional</v>
      </c>
      <c r="AH1153">
        <f t="shared" si="218"/>
        <v>0.19937431410253501</v>
      </c>
      <c r="AI1153">
        <f t="shared" si="215"/>
        <v>7.1869106301430299E-2</v>
      </c>
      <c r="AJ1153">
        <f t="shared" si="219"/>
        <v>1</v>
      </c>
      <c r="AK1153">
        <f t="shared" si="220"/>
        <v>0</v>
      </c>
      <c r="AL1153">
        <f t="shared" si="214"/>
        <v>0</v>
      </c>
      <c r="AM1153">
        <f t="shared" si="216"/>
        <v>0.58499999999999996</v>
      </c>
      <c r="AN1153">
        <v>2.4034809038333802</v>
      </c>
      <c r="AO1153">
        <v>76.808350911990104</v>
      </c>
      <c r="AP1153">
        <v>0.41499999999999998</v>
      </c>
      <c r="AQ1153">
        <v>700</v>
      </c>
      <c r="AR1153">
        <v>0.19937431410253501</v>
      </c>
      <c r="AS1153">
        <v>7.1869106301430299E-2</v>
      </c>
      <c r="AT1153">
        <v>6.09558516298421E-2</v>
      </c>
      <c r="AU1153">
        <v>0.33615979716705602</v>
      </c>
      <c r="AV1153">
        <v>1000</v>
      </c>
      <c r="AW1153">
        <v>1E-3</v>
      </c>
      <c r="AX1153">
        <v>-2.08886727452606E-2</v>
      </c>
      <c r="AY1153">
        <v>3.09298965600125E-2</v>
      </c>
      <c r="AZ1153">
        <v>-8.2111899493611404E-2</v>
      </c>
      <c r="BA1153">
        <v>3.9147187293565401E-2</v>
      </c>
      <c r="BB1153">
        <v>1251.7575434405801</v>
      </c>
      <c r="BC1153">
        <v>0.47799999999999998</v>
      </c>
    </row>
    <row r="1154" spans="1:55" x14ac:dyDescent="0.25">
      <c r="A1154">
        <v>22</v>
      </c>
      <c r="B1154" t="s">
        <v>435</v>
      </c>
      <c r="C1154">
        <v>2015</v>
      </c>
      <c r="D1154" t="s">
        <v>436</v>
      </c>
      <c r="E1154" s="3" t="s">
        <v>434</v>
      </c>
      <c r="F1154" s="3" t="s">
        <v>433</v>
      </c>
      <c r="G1154" s="1" t="s">
        <v>162</v>
      </c>
      <c r="H1154" t="s">
        <v>24</v>
      </c>
      <c r="I1154" t="s">
        <v>26</v>
      </c>
      <c r="J1154" t="s">
        <v>32</v>
      </c>
      <c r="K1154" t="s">
        <v>432</v>
      </c>
      <c r="L1154" t="s">
        <v>29</v>
      </c>
      <c r="M1154" t="s">
        <v>465</v>
      </c>
      <c r="N1154" t="s">
        <v>161</v>
      </c>
      <c r="P1154" t="s">
        <v>152</v>
      </c>
      <c r="Q1154" t="s">
        <v>444</v>
      </c>
      <c r="R1154" t="s">
        <v>453</v>
      </c>
      <c r="S1154" t="s">
        <v>549</v>
      </c>
      <c r="T1154" t="s">
        <v>399</v>
      </c>
      <c r="U1154" t="s">
        <v>447</v>
      </c>
      <c r="V1154" t="s">
        <v>11</v>
      </c>
      <c r="AA1154" t="s">
        <v>585</v>
      </c>
      <c r="AB1154" t="s">
        <v>345</v>
      </c>
      <c r="AC1154" t="s">
        <v>136</v>
      </c>
      <c r="AD1154" t="s">
        <v>345</v>
      </c>
      <c r="AF1154" t="str">
        <f t="shared" si="217"/>
        <v>positive directional</v>
      </c>
      <c r="AG1154" t="str">
        <f t="shared" si="213"/>
        <v>positive directional</v>
      </c>
      <c r="AH1154">
        <f t="shared" si="218"/>
        <v>0.17447891188042899</v>
      </c>
      <c r="AI1154">
        <f t="shared" si="215"/>
        <v>7.3939458712139097E-2</v>
      </c>
      <c r="AJ1154">
        <f t="shared" si="219"/>
        <v>1</v>
      </c>
      <c r="AK1154">
        <f t="shared" si="220"/>
        <v>1</v>
      </c>
      <c r="AL1154">
        <f t="shared" si="214"/>
        <v>0</v>
      </c>
      <c r="AM1154">
        <f t="shared" si="216"/>
        <v>0.11599999999999999</v>
      </c>
      <c r="AN1154">
        <v>1.47242149068271</v>
      </c>
      <c r="AO1154">
        <v>15.8023743313344</v>
      </c>
      <c r="AP1154">
        <v>0.88400000000000001</v>
      </c>
      <c r="AQ1154">
        <v>700</v>
      </c>
      <c r="AR1154">
        <v>0.17447891188042899</v>
      </c>
      <c r="AS1154">
        <v>7.3939458712139097E-2</v>
      </c>
      <c r="AT1154">
        <v>2.8657302187639299E-2</v>
      </c>
      <c r="AU1154">
        <v>0.31818360513898403</v>
      </c>
      <c r="AV1154">
        <v>999.99999999999898</v>
      </c>
      <c r="AW1154">
        <v>1.6E-2</v>
      </c>
      <c r="AX1154">
        <v>-5.9030772447838102E-2</v>
      </c>
      <c r="AY1154">
        <v>2.8534632291077101E-2</v>
      </c>
      <c r="AZ1154">
        <v>-0.114452028792584</v>
      </c>
      <c r="BA1154">
        <v>-7.8447392843372706E-3</v>
      </c>
      <c r="BB1154">
        <v>1000</v>
      </c>
      <c r="BC1154">
        <v>2.4E-2</v>
      </c>
    </row>
    <row r="1155" spans="1:55" x14ac:dyDescent="0.25">
      <c r="A1155">
        <v>22</v>
      </c>
      <c r="B1155" t="s">
        <v>435</v>
      </c>
      <c r="C1155">
        <v>2015</v>
      </c>
      <c r="D1155" t="s">
        <v>436</v>
      </c>
      <c r="E1155" s="3" t="s">
        <v>434</v>
      </c>
      <c r="F1155" s="3" t="s">
        <v>433</v>
      </c>
      <c r="G1155" s="1" t="s">
        <v>162</v>
      </c>
      <c r="H1155" t="s">
        <v>24</v>
      </c>
      <c r="I1155" t="s">
        <v>26</v>
      </c>
      <c r="J1155" t="s">
        <v>32</v>
      </c>
      <c r="K1155" t="s">
        <v>432</v>
      </c>
      <c r="L1155" t="s">
        <v>29</v>
      </c>
      <c r="M1155" t="s">
        <v>465</v>
      </c>
      <c r="N1155" t="s">
        <v>161</v>
      </c>
      <c r="P1155" t="s">
        <v>152</v>
      </c>
      <c r="Q1155" t="s">
        <v>444</v>
      </c>
      <c r="R1155" t="s">
        <v>453</v>
      </c>
      <c r="S1155" t="s">
        <v>549</v>
      </c>
      <c r="T1155" t="s">
        <v>116</v>
      </c>
      <c r="U1155" t="s">
        <v>448</v>
      </c>
      <c r="V1155" t="s">
        <v>11</v>
      </c>
      <c r="AA1155" t="s">
        <v>586</v>
      </c>
      <c r="AB1155" t="s">
        <v>345</v>
      </c>
      <c r="AC1155" t="s">
        <v>136</v>
      </c>
      <c r="AD1155" t="s">
        <v>345</v>
      </c>
      <c r="AE1155" t="s">
        <v>345</v>
      </c>
      <c r="AF1155" t="str">
        <f t="shared" si="217"/>
        <v>NA</v>
      </c>
      <c r="AG1155" t="str">
        <f t="shared" ref="AG1155:AG1172" si="221">IF(AR1155="NA","MISSING DATA",IF(AC1155="both",IF(AK1155,IF(AX1155&lt;0,"stabilising","disruptive"),IF(AJ1155,IF(AR1155&gt;0,"positive directional","negative directional"),"NA")),IF(AC1155="quadratic",IF(AK1155,IF(AX1155&lt;0,"stabilising","disruptive"),"NA"),IF(AC1155="linear",IF(AJ1155,IF(AR1155&gt;0,"positive directional","negative directional"),"NA")))))</f>
        <v>NA</v>
      </c>
      <c r="AH1155" t="str">
        <f t="shared" si="218"/>
        <v>NA</v>
      </c>
      <c r="AI1155" t="str">
        <f t="shared" si="215"/>
        <v>NA</v>
      </c>
      <c r="AJ1155">
        <f t="shared" si="219"/>
        <v>0</v>
      </c>
      <c r="AK1155">
        <f t="shared" si="220"/>
        <v>0</v>
      </c>
      <c r="AL1155">
        <f t="shared" si="214"/>
        <v>0</v>
      </c>
      <c r="AM1155">
        <f t="shared" si="216"/>
        <v>0.27100000000000002</v>
      </c>
      <c r="AN1155">
        <v>0.66629205133157998</v>
      </c>
      <c r="AO1155">
        <v>113.577063742389</v>
      </c>
      <c r="AP1155">
        <v>0.72899999999999998</v>
      </c>
      <c r="AQ1155">
        <v>700</v>
      </c>
      <c r="AR1155">
        <v>9.3741989680329596E-2</v>
      </c>
      <c r="AS1155">
        <v>5.79846291812832E-2</v>
      </c>
      <c r="AT1155">
        <v>-1.6049929690780101E-2</v>
      </c>
      <c r="AU1155">
        <v>0.204378099042515</v>
      </c>
      <c r="AV1155">
        <v>848.26998987843899</v>
      </c>
      <c r="AW1155">
        <v>9.0000000000000094E-2</v>
      </c>
      <c r="AX1155">
        <v>-3.5937465521234099E-2</v>
      </c>
      <c r="AY1155">
        <v>3.7615527008849299E-2</v>
      </c>
      <c r="AZ1155">
        <v>-0.113556985237665</v>
      </c>
      <c r="BA1155">
        <v>3.36878670423175E-2</v>
      </c>
      <c r="BB1155">
        <v>1000</v>
      </c>
      <c r="BC1155">
        <v>0.35399999999999998</v>
      </c>
    </row>
    <row r="1156" spans="1:55" x14ac:dyDescent="0.25">
      <c r="A1156">
        <v>22</v>
      </c>
      <c r="B1156" t="s">
        <v>435</v>
      </c>
      <c r="C1156">
        <v>2015</v>
      </c>
      <c r="D1156" t="s">
        <v>436</v>
      </c>
      <c r="E1156" s="3" t="s">
        <v>434</v>
      </c>
      <c r="F1156" s="3" t="s">
        <v>433</v>
      </c>
      <c r="G1156" s="1" t="s">
        <v>162</v>
      </c>
      <c r="H1156" t="s">
        <v>24</v>
      </c>
      <c r="I1156" t="s">
        <v>26</v>
      </c>
      <c r="J1156" t="s">
        <v>32</v>
      </c>
      <c r="K1156" t="s">
        <v>432</v>
      </c>
      <c r="L1156" t="s">
        <v>29</v>
      </c>
      <c r="M1156" t="s">
        <v>465</v>
      </c>
      <c r="N1156" t="s">
        <v>161</v>
      </c>
      <c r="P1156" t="s">
        <v>152</v>
      </c>
      <c r="Q1156" t="s">
        <v>444</v>
      </c>
      <c r="R1156" t="s">
        <v>453</v>
      </c>
      <c r="S1156" t="s">
        <v>549</v>
      </c>
      <c r="T1156" t="s">
        <v>366</v>
      </c>
      <c r="U1156" t="s">
        <v>449</v>
      </c>
      <c r="V1156" t="s">
        <v>11</v>
      </c>
      <c r="AA1156" t="s">
        <v>587</v>
      </c>
      <c r="AB1156" t="s">
        <v>345</v>
      </c>
      <c r="AC1156" t="s">
        <v>136</v>
      </c>
      <c r="AD1156" t="s">
        <v>345</v>
      </c>
      <c r="AE1156" t="s">
        <v>345</v>
      </c>
      <c r="AF1156" t="str">
        <f t="shared" si="217"/>
        <v>NA</v>
      </c>
      <c r="AG1156" t="str">
        <f t="shared" si="221"/>
        <v>NA</v>
      </c>
      <c r="AH1156" t="str">
        <f t="shared" si="218"/>
        <v>NA</v>
      </c>
      <c r="AI1156" t="str">
        <f t="shared" si="215"/>
        <v>NA</v>
      </c>
      <c r="AJ1156">
        <f t="shared" si="219"/>
        <v>0</v>
      </c>
      <c r="AK1156">
        <f t="shared" si="220"/>
        <v>0</v>
      </c>
      <c r="AL1156">
        <f t="shared" si="214"/>
        <v>0</v>
      </c>
      <c r="AM1156">
        <f t="shared" si="216"/>
        <v>0.22199999999999998</v>
      </c>
      <c r="AN1156">
        <v>0.36241011584570099</v>
      </c>
      <c r="AO1156">
        <v>17.709890379292499</v>
      </c>
      <c r="AP1156">
        <v>0.77800000000000002</v>
      </c>
      <c r="AQ1156">
        <v>700</v>
      </c>
      <c r="AR1156">
        <v>-4.2686477751270102E-2</v>
      </c>
      <c r="AS1156">
        <v>4.9608889734453002E-2</v>
      </c>
      <c r="AT1156">
        <v>-0.13892851225682501</v>
      </c>
      <c r="AU1156">
        <v>5.2641010290244601E-2</v>
      </c>
      <c r="AV1156">
        <v>999.99999999999898</v>
      </c>
      <c r="AW1156">
        <v>0.38600000000000001</v>
      </c>
      <c r="AX1156">
        <v>3.6002983860982901E-3</v>
      </c>
      <c r="AY1156">
        <v>3.0059768174138E-2</v>
      </c>
      <c r="AZ1156">
        <v>-5.6373926938249497E-2</v>
      </c>
      <c r="BA1156">
        <v>6.4842462525120895E-2</v>
      </c>
      <c r="BB1156">
        <v>1000</v>
      </c>
      <c r="BC1156">
        <v>0.90600000000000003</v>
      </c>
    </row>
    <row r="1157" spans="1:55" x14ac:dyDescent="0.25">
      <c r="A1157">
        <v>23</v>
      </c>
      <c r="B1157" t="s">
        <v>469</v>
      </c>
      <c r="C1157">
        <v>2014</v>
      </c>
      <c r="D1157" t="s">
        <v>471</v>
      </c>
      <c r="E1157" s="3" t="s">
        <v>472</v>
      </c>
      <c r="F1157" s="3" t="s">
        <v>468</v>
      </c>
      <c r="G1157" s="1" t="s">
        <v>162</v>
      </c>
      <c r="H1157" t="s">
        <v>24</v>
      </c>
      <c r="I1157" t="s">
        <v>26</v>
      </c>
      <c r="J1157" t="s">
        <v>351</v>
      </c>
      <c r="K1157" t="s">
        <v>470</v>
      </c>
      <c r="L1157" t="s">
        <v>567</v>
      </c>
      <c r="P1157" t="s">
        <v>152</v>
      </c>
      <c r="Q1157" t="s">
        <v>479</v>
      </c>
      <c r="R1157" t="s">
        <v>492</v>
      </c>
      <c r="S1157" t="s">
        <v>549</v>
      </c>
      <c r="T1157" t="s">
        <v>473</v>
      </c>
      <c r="U1157" t="s">
        <v>489</v>
      </c>
      <c r="V1157" t="s">
        <v>11</v>
      </c>
      <c r="Z1157">
        <v>1</v>
      </c>
      <c r="AB1157" t="s">
        <v>345</v>
      </c>
      <c r="AC1157" t="s">
        <v>317</v>
      </c>
      <c r="AD1157">
        <v>0</v>
      </c>
      <c r="AE1157" t="s">
        <v>343</v>
      </c>
      <c r="AF1157" t="str">
        <f t="shared" si="217"/>
        <v>positive directional</v>
      </c>
      <c r="AG1157" t="str">
        <f t="shared" si="221"/>
        <v>positive directional</v>
      </c>
      <c r="AH1157">
        <f t="shared" si="218"/>
        <v>8.2147740855997006E-2</v>
      </c>
      <c r="AI1157">
        <f t="shared" si="215"/>
        <v>3.9092474764839999E-2</v>
      </c>
      <c r="AJ1157">
        <f t="shared" si="219"/>
        <v>1</v>
      </c>
      <c r="AK1157">
        <f t="shared" si="220"/>
        <v>0</v>
      </c>
      <c r="AL1157">
        <f t="shared" si="214"/>
        <v>0</v>
      </c>
      <c r="AM1157">
        <f t="shared" si="216"/>
        <v>0.38400000000000001</v>
      </c>
      <c r="AN1157">
        <v>-0.65764739145741302</v>
      </c>
      <c r="AO1157">
        <v>39.123268392033502</v>
      </c>
      <c r="AP1157">
        <v>0.61599999999999999</v>
      </c>
      <c r="AQ1157">
        <v>125</v>
      </c>
      <c r="AR1157">
        <v>8.2147740855997006E-2</v>
      </c>
      <c r="AS1157">
        <v>3.9092474764839999E-2</v>
      </c>
      <c r="AT1157">
        <v>3.1996736070141201E-3</v>
      </c>
      <c r="AU1157">
        <v>0.15187247683934399</v>
      </c>
      <c r="AV1157">
        <v>1000</v>
      </c>
      <c r="AW1157">
        <v>0.04</v>
      </c>
      <c r="AX1157">
        <v>5.1832447180580896E-3</v>
      </c>
      <c r="AY1157">
        <v>2.8700374979135398E-2</v>
      </c>
      <c r="AZ1157">
        <v>-5.4510050395038E-2</v>
      </c>
      <c r="BA1157">
        <v>5.9257666580379002E-2</v>
      </c>
      <c r="BB1157">
        <v>1000</v>
      </c>
      <c r="BC1157">
        <v>0.82</v>
      </c>
    </row>
    <row r="1158" spans="1:55" x14ac:dyDescent="0.25">
      <c r="A1158">
        <v>23</v>
      </c>
      <c r="B1158" t="s">
        <v>469</v>
      </c>
      <c r="C1158">
        <v>2014</v>
      </c>
      <c r="D1158" t="s">
        <v>471</v>
      </c>
      <c r="E1158" s="3" t="s">
        <v>472</v>
      </c>
      <c r="F1158" s="3" t="s">
        <v>468</v>
      </c>
      <c r="G1158" s="1" t="s">
        <v>162</v>
      </c>
      <c r="H1158" t="s">
        <v>24</v>
      </c>
      <c r="I1158" t="s">
        <v>26</v>
      </c>
      <c r="J1158" t="s">
        <v>351</v>
      </c>
      <c r="K1158" t="s">
        <v>470</v>
      </c>
      <c r="L1158" t="s">
        <v>567</v>
      </c>
      <c r="P1158" t="s">
        <v>152</v>
      </c>
      <c r="Q1158" t="s">
        <v>479</v>
      </c>
      <c r="R1158" t="s">
        <v>492</v>
      </c>
      <c r="S1158" t="s">
        <v>549</v>
      </c>
      <c r="T1158" t="s">
        <v>474</v>
      </c>
      <c r="U1158" t="s">
        <v>490</v>
      </c>
      <c r="V1158" t="s">
        <v>11</v>
      </c>
      <c r="Z1158">
        <v>1</v>
      </c>
      <c r="AB1158" t="s">
        <v>345</v>
      </c>
      <c r="AC1158" t="s">
        <v>317</v>
      </c>
      <c r="AD1158">
        <v>0</v>
      </c>
      <c r="AE1158" t="s">
        <v>343</v>
      </c>
      <c r="AF1158" t="str">
        <f t="shared" si="217"/>
        <v>positive directional</v>
      </c>
      <c r="AG1158" t="str">
        <f t="shared" si="221"/>
        <v>positive directional</v>
      </c>
      <c r="AH1158">
        <f t="shared" si="218"/>
        <v>0.118752700151566</v>
      </c>
      <c r="AI1158">
        <f t="shared" si="215"/>
        <v>3.9978127222643302E-2</v>
      </c>
      <c r="AJ1158">
        <f t="shared" si="219"/>
        <v>1</v>
      </c>
      <c r="AK1158">
        <f t="shared" si="220"/>
        <v>0</v>
      </c>
      <c r="AL1158">
        <f t="shared" si="214"/>
        <v>0</v>
      </c>
      <c r="AM1158">
        <f t="shared" si="216"/>
        <v>0.33899999999999997</v>
      </c>
      <c r="AN1158">
        <v>-1.6137988593148</v>
      </c>
      <c r="AO1158">
        <v>37.439051514214597</v>
      </c>
      <c r="AP1158">
        <v>0.66100000000000003</v>
      </c>
      <c r="AQ1158">
        <v>125</v>
      </c>
      <c r="AR1158">
        <v>0.118752700151566</v>
      </c>
      <c r="AS1158">
        <v>3.9978127222643302E-2</v>
      </c>
      <c r="AT1158">
        <v>4.5488483912777197E-2</v>
      </c>
      <c r="AU1158">
        <v>0.20135615195613399</v>
      </c>
      <c r="AV1158">
        <v>1000</v>
      </c>
      <c r="AW1158">
        <v>4.0000000000000001E-3</v>
      </c>
      <c r="AX1158">
        <v>2.7892796652902702E-2</v>
      </c>
      <c r="AY1158">
        <v>2.53434168400615E-2</v>
      </c>
      <c r="AZ1158">
        <v>-2.2137390296848001E-2</v>
      </c>
      <c r="BA1158">
        <v>7.5570130953565198E-2</v>
      </c>
      <c r="BB1158">
        <v>1000</v>
      </c>
      <c r="BC1158">
        <v>0.254</v>
      </c>
    </row>
    <row r="1159" spans="1:55" x14ac:dyDescent="0.25">
      <c r="A1159">
        <v>23</v>
      </c>
      <c r="B1159" t="s">
        <v>469</v>
      </c>
      <c r="C1159">
        <v>2014</v>
      </c>
      <c r="D1159" t="s">
        <v>471</v>
      </c>
      <c r="E1159" s="3" t="s">
        <v>472</v>
      </c>
      <c r="F1159" s="3" t="s">
        <v>468</v>
      </c>
      <c r="G1159" s="1" t="s">
        <v>162</v>
      </c>
      <c r="H1159" t="s">
        <v>24</v>
      </c>
      <c r="I1159" t="s">
        <v>26</v>
      </c>
      <c r="J1159" t="s">
        <v>351</v>
      </c>
      <c r="K1159" t="s">
        <v>470</v>
      </c>
      <c r="L1159" t="s">
        <v>567</v>
      </c>
      <c r="P1159" t="s">
        <v>152</v>
      </c>
      <c r="Q1159" t="s">
        <v>479</v>
      </c>
      <c r="R1159" t="s">
        <v>492</v>
      </c>
      <c r="S1159" t="s">
        <v>549</v>
      </c>
      <c r="T1159" t="s">
        <v>478</v>
      </c>
      <c r="U1159" t="s">
        <v>484</v>
      </c>
      <c r="V1159" t="s">
        <v>11</v>
      </c>
      <c r="Z1159">
        <v>1</v>
      </c>
      <c r="AB1159" t="s">
        <v>345</v>
      </c>
      <c r="AC1159" t="s">
        <v>317</v>
      </c>
      <c r="AD1159">
        <v>0</v>
      </c>
      <c r="AE1159" t="s">
        <v>343</v>
      </c>
      <c r="AF1159" t="str">
        <f t="shared" si="217"/>
        <v>negative directional</v>
      </c>
      <c r="AG1159" t="str">
        <f t="shared" si="221"/>
        <v>negative directional</v>
      </c>
      <c r="AH1159">
        <f t="shared" si="218"/>
        <v>-0.123568990004485</v>
      </c>
      <c r="AI1159">
        <f t="shared" si="215"/>
        <v>4.1457923292262902E-2</v>
      </c>
      <c r="AJ1159">
        <f t="shared" si="219"/>
        <v>1</v>
      </c>
      <c r="AK1159">
        <f t="shared" si="220"/>
        <v>0</v>
      </c>
      <c r="AL1159">
        <f t="shared" si="214"/>
        <v>0</v>
      </c>
      <c r="AM1159">
        <f t="shared" si="216"/>
        <v>0.63200000000000001</v>
      </c>
      <c r="AN1159">
        <v>-1.7847332376599501</v>
      </c>
      <c r="AO1159">
        <v>108.403588339705</v>
      </c>
      <c r="AP1159">
        <v>0.36799999999999999</v>
      </c>
      <c r="AQ1159">
        <v>125</v>
      </c>
      <c r="AR1159">
        <v>-0.123568990004485</v>
      </c>
      <c r="AS1159">
        <v>4.1457923292262902E-2</v>
      </c>
      <c r="AT1159">
        <v>-0.204792134678428</v>
      </c>
      <c r="AU1159">
        <v>-4.4621894689043998E-2</v>
      </c>
      <c r="AV1159">
        <v>850.61407346436704</v>
      </c>
      <c r="AW1159">
        <v>2E-3</v>
      </c>
      <c r="AX1159">
        <v>-6.9278163717447503E-3</v>
      </c>
      <c r="AY1159">
        <v>2.0903086003918801E-2</v>
      </c>
      <c r="AZ1159">
        <v>-4.7518762465187998E-2</v>
      </c>
      <c r="BA1159">
        <v>3.4052139541017802E-2</v>
      </c>
      <c r="BB1159">
        <v>999.99999999999898</v>
      </c>
      <c r="BC1159">
        <v>0.71599999999999997</v>
      </c>
    </row>
    <row r="1160" spans="1:55" x14ac:dyDescent="0.25">
      <c r="A1160">
        <v>23</v>
      </c>
      <c r="B1160" t="s">
        <v>469</v>
      </c>
      <c r="C1160">
        <v>2014</v>
      </c>
      <c r="D1160" t="s">
        <v>471</v>
      </c>
      <c r="E1160" s="3" t="s">
        <v>472</v>
      </c>
      <c r="F1160" s="3" t="s">
        <v>468</v>
      </c>
      <c r="G1160" s="1" t="s">
        <v>162</v>
      </c>
      <c r="H1160" t="s">
        <v>24</v>
      </c>
      <c r="I1160" t="s">
        <v>26</v>
      </c>
      <c r="J1160" t="s">
        <v>351</v>
      </c>
      <c r="K1160" t="s">
        <v>470</v>
      </c>
      <c r="L1160" t="s">
        <v>567</v>
      </c>
      <c r="P1160" t="s">
        <v>152</v>
      </c>
      <c r="Q1160" t="s">
        <v>479</v>
      </c>
      <c r="R1160" t="s">
        <v>492</v>
      </c>
      <c r="S1160" t="s">
        <v>549</v>
      </c>
      <c r="T1160" t="s">
        <v>481</v>
      </c>
      <c r="U1160" t="s">
        <v>486</v>
      </c>
      <c r="V1160" t="s">
        <v>11</v>
      </c>
      <c r="Z1160">
        <v>1</v>
      </c>
      <c r="AB1160" t="s">
        <v>345</v>
      </c>
      <c r="AC1160" t="s">
        <v>317</v>
      </c>
      <c r="AD1160">
        <v>0</v>
      </c>
      <c r="AE1160" t="s">
        <v>345</v>
      </c>
      <c r="AF1160" t="str">
        <f t="shared" si="217"/>
        <v>NA</v>
      </c>
      <c r="AG1160" t="str">
        <f t="shared" si="221"/>
        <v>NA</v>
      </c>
      <c r="AH1160" t="str">
        <f t="shared" si="218"/>
        <v>NA</v>
      </c>
      <c r="AI1160" t="str">
        <f t="shared" si="215"/>
        <v>NA</v>
      </c>
      <c r="AJ1160">
        <f t="shared" si="219"/>
        <v>0</v>
      </c>
      <c r="AK1160">
        <f t="shared" si="220"/>
        <v>0</v>
      </c>
      <c r="AL1160">
        <f t="shared" si="214"/>
        <v>0</v>
      </c>
      <c r="AM1160">
        <f t="shared" si="216"/>
        <v>6.7999999999999949E-2</v>
      </c>
      <c r="AN1160">
        <v>-0.29277677133281799</v>
      </c>
      <c r="AO1160">
        <v>7.3973664165476603</v>
      </c>
      <c r="AP1160">
        <v>0.93200000000000005</v>
      </c>
      <c r="AQ1160">
        <v>125</v>
      </c>
      <c r="AR1160">
        <v>2.96590940219436E-2</v>
      </c>
      <c r="AS1160">
        <v>4.24718256565439E-2</v>
      </c>
      <c r="AT1160">
        <v>-5.4395155104430201E-2</v>
      </c>
      <c r="AU1160">
        <v>0.10892579035135</v>
      </c>
      <c r="AV1160">
        <v>1045.59515505577</v>
      </c>
      <c r="AW1160">
        <v>0.51</v>
      </c>
      <c r="AX1160">
        <v>3.6523957365168398E-2</v>
      </c>
      <c r="AY1160">
        <v>2.8396085374255E-2</v>
      </c>
      <c r="AZ1160">
        <v>-2.0137759124736501E-2</v>
      </c>
      <c r="BA1160">
        <v>8.8926568394526798E-2</v>
      </c>
      <c r="BB1160">
        <v>1000</v>
      </c>
      <c r="BC1160">
        <v>0.19600000000000001</v>
      </c>
    </row>
    <row r="1161" spans="1:55" x14ac:dyDescent="0.25">
      <c r="A1161">
        <v>23</v>
      </c>
      <c r="B1161" t="s">
        <v>469</v>
      </c>
      <c r="C1161">
        <v>2014</v>
      </c>
      <c r="D1161" t="s">
        <v>471</v>
      </c>
      <c r="E1161" s="3" t="s">
        <v>472</v>
      </c>
      <c r="F1161" s="3" t="s">
        <v>468</v>
      </c>
      <c r="G1161" s="1" t="s">
        <v>162</v>
      </c>
      <c r="H1161" t="s">
        <v>24</v>
      </c>
      <c r="I1161" t="s">
        <v>26</v>
      </c>
      <c r="J1161" t="s">
        <v>351</v>
      </c>
      <c r="K1161" t="s">
        <v>470</v>
      </c>
      <c r="L1161" t="s">
        <v>568</v>
      </c>
      <c r="P1161" t="s">
        <v>152</v>
      </c>
      <c r="Q1161" t="s">
        <v>480</v>
      </c>
      <c r="R1161" t="s">
        <v>491</v>
      </c>
      <c r="S1161" t="s">
        <v>549</v>
      </c>
      <c r="T1161" t="s">
        <v>473</v>
      </c>
      <c r="U1161" t="s">
        <v>489</v>
      </c>
      <c r="V1161" t="s">
        <v>11</v>
      </c>
      <c r="Z1161">
        <v>1</v>
      </c>
      <c r="AB1161" t="s">
        <v>345</v>
      </c>
      <c r="AC1161" t="s">
        <v>317</v>
      </c>
      <c r="AD1161">
        <v>0</v>
      </c>
      <c r="AE1161" t="s">
        <v>343</v>
      </c>
      <c r="AF1161" t="str">
        <f t="shared" si="217"/>
        <v>positive directional</v>
      </c>
      <c r="AG1161" t="str">
        <f t="shared" si="221"/>
        <v>positive directional</v>
      </c>
      <c r="AH1161">
        <f t="shared" si="218"/>
        <v>0.22082112835630499</v>
      </c>
      <c r="AI1161">
        <f t="shared" si="215"/>
        <v>9.9083259363651699E-2</v>
      </c>
      <c r="AJ1161">
        <f t="shared" si="219"/>
        <v>1</v>
      </c>
      <c r="AK1161">
        <f t="shared" si="220"/>
        <v>0</v>
      </c>
      <c r="AL1161">
        <f t="shared" si="214"/>
        <v>0</v>
      </c>
      <c r="AM1161">
        <f t="shared" si="216"/>
        <v>0.10699999999999998</v>
      </c>
      <c r="AN1161">
        <v>0.81988317072702199</v>
      </c>
      <c r="AO1161">
        <v>47.455025287440399</v>
      </c>
      <c r="AP1161">
        <v>0.89300000000000002</v>
      </c>
      <c r="AQ1161">
        <v>125</v>
      </c>
      <c r="AR1161">
        <v>0.22082112835630499</v>
      </c>
      <c r="AS1161">
        <v>9.9083259363651699E-2</v>
      </c>
      <c r="AT1161">
        <v>2.2986048214079301E-2</v>
      </c>
      <c r="AU1161">
        <v>0.40482700604479799</v>
      </c>
      <c r="AV1161">
        <v>1118.03411538721</v>
      </c>
      <c r="AW1161">
        <v>2.8000000000000001E-2</v>
      </c>
      <c r="AX1161">
        <v>-0.12196384763720799</v>
      </c>
      <c r="AY1161">
        <v>7.1230134929124098E-2</v>
      </c>
      <c r="AZ1161">
        <v>-0.24845124378043701</v>
      </c>
      <c r="BA1161">
        <v>3.20001116779167E-2</v>
      </c>
      <c r="BB1161">
        <v>1000</v>
      </c>
      <c r="BC1161">
        <v>0.1</v>
      </c>
    </row>
    <row r="1162" spans="1:55" x14ac:dyDescent="0.25">
      <c r="A1162">
        <v>23</v>
      </c>
      <c r="B1162" t="s">
        <v>469</v>
      </c>
      <c r="C1162">
        <v>2014</v>
      </c>
      <c r="D1162" t="s">
        <v>471</v>
      </c>
      <c r="E1162" s="3" t="s">
        <v>472</v>
      </c>
      <c r="F1162" s="3" t="s">
        <v>468</v>
      </c>
      <c r="G1162" s="1" t="s">
        <v>162</v>
      </c>
      <c r="H1162" t="s">
        <v>24</v>
      </c>
      <c r="I1162" t="s">
        <v>26</v>
      </c>
      <c r="J1162" t="s">
        <v>351</v>
      </c>
      <c r="K1162" t="s">
        <v>470</v>
      </c>
      <c r="L1162" t="s">
        <v>568</v>
      </c>
      <c r="P1162" t="s">
        <v>152</v>
      </c>
      <c r="Q1162" t="s">
        <v>480</v>
      </c>
      <c r="R1162" t="s">
        <v>491</v>
      </c>
      <c r="S1162" t="s">
        <v>549</v>
      </c>
      <c r="T1162" t="s">
        <v>474</v>
      </c>
      <c r="U1162" t="s">
        <v>490</v>
      </c>
      <c r="V1162" t="s">
        <v>11</v>
      </c>
      <c r="Z1162">
        <v>1</v>
      </c>
      <c r="AB1162" t="s">
        <v>345</v>
      </c>
      <c r="AC1162" t="s">
        <v>317</v>
      </c>
      <c r="AD1162">
        <v>0</v>
      </c>
      <c r="AE1162" t="s">
        <v>343</v>
      </c>
      <c r="AF1162" t="str">
        <f t="shared" si="217"/>
        <v>positive directional</v>
      </c>
      <c r="AG1162" t="str">
        <f t="shared" si="221"/>
        <v>positive directional</v>
      </c>
      <c r="AH1162">
        <f t="shared" si="218"/>
        <v>0.33950561664717099</v>
      </c>
      <c r="AI1162">
        <f t="shared" si="215"/>
        <v>9.6749521924579099E-2</v>
      </c>
      <c r="AJ1162">
        <f t="shared" si="219"/>
        <v>1</v>
      </c>
      <c r="AK1162">
        <f t="shared" si="220"/>
        <v>0</v>
      </c>
      <c r="AL1162">
        <f t="shared" si="214"/>
        <v>0</v>
      </c>
      <c r="AM1162">
        <f t="shared" si="216"/>
        <v>0.30400000000000005</v>
      </c>
      <c r="AN1162">
        <v>-1.66555955397768</v>
      </c>
      <c r="AO1162">
        <v>96.342366919468901</v>
      </c>
      <c r="AP1162">
        <v>0.69599999999999995</v>
      </c>
      <c r="AQ1162">
        <v>125</v>
      </c>
      <c r="AR1162">
        <v>0.33950561664717099</v>
      </c>
      <c r="AS1162">
        <v>9.6749521924579099E-2</v>
      </c>
      <c r="AT1162">
        <v>0.137353716017969</v>
      </c>
      <c r="AU1162">
        <v>0.52093807316850904</v>
      </c>
      <c r="AV1162">
        <v>1130.0522471715799</v>
      </c>
      <c r="AW1162">
        <v>1E-3</v>
      </c>
      <c r="AX1162">
        <v>8.7168016832814998E-2</v>
      </c>
      <c r="AY1162">
        <v>6.13668924685985E-2</v>
      </c>
      <c r="AZ1162">
        <v>-2.51879969728179E-2</v>
      </c>
      <c r="BA1162">
        <v>0.21293116004380899</v>
      </c>
      <c r="BB1162">
        <v>1000</v>
      </c>
      <c r="BC1162">
        <v>0.17</v>
      </c>
    </row>
    <row r="1163" spans="1:55" x14ac:dyDescent="0.25">
      <c r="A1163">
        <v>23</v>
      </c>
      <c r="B1163" t="s">
        <v>469</v>
      </c>
      <c r="C1163">
        <v>2014</v>
      </c>
      <c r="D1163" t="s">
        <v>471</v>
      </c>
      <c r="E1163" s="3" t="s">
        <v>472</v>
      </c>
      <c r="F1163" s="3" t="s">
        <v>468</v>
      </c>
      <c r="G1163" s="1" t="s">
        <v>162</v>
      </c>
      <c r="H1163" t="s">
        <v>24</v>
      </c>
      <c r="I1163" t="s">
        <v>26</v>
      </c>
      <c r="J1163" t="s">
        <v>351</v>
      </c>
      <c r="K1163" t="s">
        <v>470</v>
      </c>
      <c r="L1163" t="s">
        <v>568</v>
      </c>
      <c r="P1163" t="s">
        <v>152</v>
      </c>
      <c r="Q1163" t="s">
        <v>480</v>
      </c>
      <c r="R1163" t="s">
        <v>491</v>
      </c>
      <c r="S1163" t="s">
        <v>549</v>
      </c>
      <c r="T1163" t="s">
        <v>478</v>
      </c>
      <c r="U1163" t="s">
        <v>484</v>
      </c>
      <c r="V1163" t="s">
        <v>11</v>
      </c>
      <c r="Z1163">
        <v>1</v>
      </c>
      <c r="AB1163" t="s">
        <v>345</v>
      </c>
      <c r="AC1163" t="s">
        <v>317</v>
      </c>
      <c r="AD1163">
        <v>0</v>
      </c>
      <c r="AE1163" t="s">
        <v>343</v>
      </c>
      <c r="AF1163" t="str">
        <f t="shared" si="217"/>
        <v>negative directional</v>
      </c>
      <c r="AG1163" t="str">
        <f t="shared" si="221"/>
        <v>negative directional</v>
      </c>
      <c r="AH1163">
        <f t="shared" si="218"/>
        <v>-0.36169122516576002</v>
      </c>
      <c r="AI1163">
        <f t="shared" si="215"/>
        <v>0.102793068863507</v>
      </c>
      <c r="AJ1163">
        <f t="shared" si="219"/>
        <v>1</v>
      </c>
      <c r="AK1163">
        <f t="shared" si="220"/>
        <v>0</v>
      </c>
      <c r="AL1163">
        <f t="shared" si="214"/>
        <v>0</v>
      </c>
      <c r="AM1163">
        <f t="shared" si="216"/>
        <v>0.71399999999999997</v>
      </c>
      <c r="AN1163">
        <v>-0.38528395675619398</v>
      </c>
      <c r="AO1163">
        <v>66.114263239391903</v>
      </c>
      <c r="AP1163">
        <v>0.28599999999999998</v>
      </c>
      <c r="AQ1163">
        <v>125</v>
      </c>
      <c r="AR1163">
        <v>-0.36169122516576002</v>
      </c>
      <c r="AS1163">
        <v>0.102793068863507</v>
      </c>
      <c r="AT1163">
        <v>-0.56007062880598801</v>
      </c>
      <c r="AU1163">
        <v>-0.167074384095031</v>
      </c>
      <c r="AV1163">
        <v>1000</v>
      </c>
      <c r="AW1163">
        <v>1E-3</v>
      </c>
      <c r="AX1163">
        <v>-1.3564719360809601E-3</v>
      </c>
      <c r="AY1163">
        <v>5.3026089822754197E-2</v>
      </c>
      <c r="AZ1163">
        <v>-0.10875119021511601</v>
      </c>
      <c r="BA1163">
        <v>0.102412830819958</v>
      </c>
      <c r="BB1163">
        <v>1000</v>
      </c>
      <c r="BC1163">
        <v>0.996</v>
      </c>
    </row>
    <row r="1164" spans="1:55" x14ac:dyDescent="0.25">
      <c r="A1164">
        <v>23</v>
      </c>
      <c r="B1164" t="s">
        <v>469</v>
      </c>
      <c r="C1164">
        <v>2014</v>
      </c>
      <c r="D1164" t="s">
        <v>471</v>
      </c>
      <c r="E1164" s="3" t="s">
        <v>472</v>
      </c>
      <c r="F1164" s="3" t="s">
        <v>468</v>
      </c>
      <c r="G1164" s="1" t="s">
        <v>162</v>
      </c>
      <c r="H1164" t="s">
        <v>24</v>
      </c>
      <c r="I1164" t="s">
        <v>26</v>
      </c>
      <c r="J1164" t="s">
        <v>351</v>
      </c>
      <c r="K1164" t="s">
        <v>470</v>
      </c>
      <c r="L1164" t="s">
        <v>568</v>
      </c>
      <c r="P1164" t="s">
        <v>152</v>
      </c>
      <c r="Q1164" t="s">
        <v>480</v>
      </c>
      <c r="R1164" t="s">
        <v>491</v>
      </c>
      <c r="S1164" t="s">
        <v>549</v>
      </c>
      <c r="T1164" t="s">
        <v>481</v>
      </c>
      <c r="U1164" t="s">
        <v>486</v>
      </c>
      <c r="V1164" t="s">
        <v>11</v>
      </c>
      <c r="Z1164">
        <v>1</v>
      </c>
      <c r="AB1164" t="s">
        <v>345</v>
      </c>
      <c r="AC1164" t="s">
        <v>317</v>
      </c>
      <c r="AD1164">
        <v>0</v>
      </c>
      <c r="AE1164" t="s">
        <v>345</v>
      </c>
      <c r="AF1164" t="str">
        <f t="shared" si="217"/>
        <v>NA</v>
      </c>
      <c r="AG1164" t="str">
        <f t="shared" si="221"/>
        <v>NA</v>
      </c>
      <c r="AH1164" t="str">
        <f t="shared" si="218"/>
        <v>NA</v>
      </c>
      <c r="AI1164" t="str">
        <f t="shared" si="215"/>
        <v>NA</v>
      </c>
      <c r="AJ1164">
        <f t="shared" si="219"/>
        <v>0</v>
      </c>
      <c r="AK1164">
        <f t="shared" si="220"/>
        <v>0</v>
      </c>
      <c r="AL1164">
        <f t="shared" si="214"/>
        <v>0</v>
      </c>
      <c r="AM1164">
        <f t="shared" si="216"/>
        <v>0.29900000000000004</v>
      </c>
      <c r="AN1164">
        <v>-0.43385109309063802</v>
      </c>
      <c r="AO1164">
        <v>56.193097723680701</v>
      </c>
      <c r="AP1164">
        <v>0.70099999999999996</v>
      </c>
      <c r="AQ1164">
        <v>125</v>
      </c>
      <c r="AR1164">
        <v>0.162493955351733</v>
      </c>
      <c r="AS1164">
        <v>0.102450431637077</v>
      </c>
      <c r="AT1164">
        <v>-2.7346912916982501E-2</v>
      </c>
      <c r="AU1164">
        <v>0.37848211525852099</v>
      </c>
      <c r="AV1164">
        <v>1000</v>
      </c>
      <c r="AW1164">
        <v>0.11600000000000001</v>
      </c>
      <c r="AX1164">
        <v>1.3199287905203499E-2</v>
      </c>
      <c r="AY1164">
        <v>7.1430104637617897E-2</v>
      </c>
      <c r="AZ1164">
        <v>-0.142276377744565</v>
      </c>
      <c r="BA1164">
        <v>0.140587616086123</v>
      </c>
      <c r="BB1164">
        <v>1000</v>
      </c>
      <c r="BC1164">
        <v>0.87</v>
      </c>
    </row>
    <row r="1165" spans="1:55" x14ac:dyDescent="0.25">
      <c r="A1165">
        <v>23</v>
      </c>
      <c r="B1165" t="s">
        <v>469</v>
      </c>
      <c r="C1165">
        <v>2014</v>
      </c>
      <c r="D1165" t="s">
        <v>471</v>
      </c>
      <c r="E1165" s="3" t="s">
        <v>472</v>
      </c>
      <c r="F1165" s="3" t="s">
        <v>468</v>
      </c>
      <c r="G1165" s="1" t="s">
        <v>162</v>
      </c>
      <c r="H1165" t="s">
        <v>24</v>
      </c>
      <c r="I1165" t="s">
        <v>26</v>
      </c>
      <c r="J1165" t="s">
        <v>351</v>
      </c>
      <c r="K1165" t="s">
        <v>470</v>
      </c>
      <c r="L1165" t="s">
        <v>567</v>
      </c>
      <c r="P1165" t="s">
        <v>152</v>
      </c>
      <c r="Q1165" t="s">
        <v>479</v>
      </c>
      <c r="R1165" t="s">
        <v>492</v>
      </c>
      <c r="S1165" t="s">
        <v>549</v>
      </c>
      <c r="T1165" t="s">
        <v>473</v>
      </c>
      <c r="U1165" t="s">
        <v>489</v>
      </c>
      <c r="V1165" t="s">
        <v>11</v>
      </c>
      <c r="Z1165">
        <v>2</v>
      </c>
      <c r="AB1165" t="s">
        <v>345</v>
      </c>
      <c r="AC1165" t="s">
        <v>317</v>
      </c>
      <c r="AD1165">
        <v>0</v>
      </c>
      <c r="AE1165" t="s">
        <v>343</v>
      </c>
      <c r="AF1165" t="str">
        <f t="shared" si="217"/>
        <v>positive directional</v>
      </c>
      <c r="AG1165" t="str">
        <f t="shared" si="221"/>
        <v>positive directional</v>
      </c>
      <c r="AH1165">
        <f t="shared" ref="AH1165:AH1172" si="222">IF(AF1165="NA","NA",IF(AF1165="MISSING DATA","NA",IF(OR(AF1165="positive directional",AF1165="negative directional"),AR1165,2*AX1165)))</f>
        <v>0.13173195551174099</v>
      </c>
      <c r="AI1165">
        <f t="shared" ref="AI1165:AI1172" si="223">IF(AF1165="NA","NA",IF(AF1165="MISSING DATA","NA",IF(OR(AF1165="positive directional",AF1165="negative directional"),AS1165,2*AY1165)))</f>
        <v>4.1804533318850201E-2</v>
      </c>
      <c r="AJ1165">
        <f t="shared" ref="AJ1165:AJ1172" si="224">IF(AW1165&lt;0.05,1,0)</f>
        <v>1</v>
      </c>
      <c r="AK1165">
        <f t="shared" ref="AK1165:AK1172" si="225">IF(BC1165&lt;0.05,1,0)</f>
        <v>0</v>
      </c>
      <c r="AL1165">
        <f t="shared" ref="AL1165:AL1172" si="226">IF(AM1165="NA","NA",IF(AM1165&lt;0.05,1,0))</f>
        <v>0</v>
      </c>
      <c r="AM1165">
        <f t="shared" ref="AM1165:AM1172" si="227">IF(AP1165="NA","NA",1-AP1165)</f>
        <v>0.43400000000000005</v>
      </c>
      <c r="AN1165">
        <v>-1.3302280435651199</v>
      </c>
      <c r="AO1165">
        <v>2044.55800117537</v>
      </c>
      <c r="AP1165">
        <v>0.56599999999999995</v>
      </c>
      <c r="AQ1165">
        <v>125</v>
      </c>
      <c r="AR1165">
        <v>0.13173195551174099</v>
      </c>
      <c r="AS1165">
        <v>4.1804533318850201E-2</v>
      </c>
      <c r="AT1165">
        <v>5.2863992343191099E-2</v>
      </c>
      <c r="AU1165">
        <v>0.219232293857203</v>
      </c>
      <c r="AV1165">
        <v>1000</v>
      </c>
      <c r="AW1165">
        <v>2E-3</v>
      </c>
      <c r="AX1165">
        <v>2.1782255424797298E-2</v>
      </c>
      <c r="AY1165">
        <v>3.2604663135131003E-2</v>
      </c>
      <c r="AZ1165">
        <v>-3.5062830022070599E-2</v>
      </c>
      <c r="BA1165">
        <v>9.2348954523913604E-2</v>
      </c>
      <c r="BB1165">
        <v>1000</v>
      </c>
      <c r="BC1165">
        <v>0.52200000000000002</v>
      </c>
    </row>
    <row r="1166" spans="1:55" x14ac:dyDescent="0.25">
      <c r="A1166">
        <v>23</v>
      </c>
      <c r="B1166" t="s">
        <v>469</v>
      </c>
      <c r="C1166">
        <v>2014</v>
      </c>
      <c r="D1166" t="s">
        <v>471</v>
      </c>
      <c r="E1166" s="3" t="s">
        <v>472</v>
      </c>
      <c r="F1166" s="3" t="s">
        <v>468</v>
      </c>
      <c r="G1166" s="1" t="s">
        <v>162</v>
      </c>
      <c r="H1166" t="s">
        <v>24</v>
      </c>
      <c r="I1166" t="s">
        <v>26</v>
      </c>
      <c r="J1166" t="s">
        <v>351</v>
      </c>
      <c r="K1166" t="s">
        <v>470</v>
      </c>
      <c r="L1166" t="s">
        <v>567</v>
      </c>
      <c r="P1166" t="s">
        <v>152</v>
      </c>
      <c r="Q1166" t="s">
        <v>479</v>
      </c>
      <c r="R1166" t="s">
        <v>492</v>
      </c>
      <c r="S1166" t="s">
        <v>549</v>
      </c>
      <c r="T1166" t="s">
        <v>475</v>
      </c>
      <c r="U1166" t="s">
        <v>485</v>
      </c>
      <c r="V1166" t="s">
        <v>11</v>
      </c>
      <c r="Z1166">
        <v>2</v>
      </c>
      <c r="AB1166" t="s">
        <v>345</v>
      </c>
      <c r="AC1166" t="s">
        <v>317</v>
      </c>
      <c r="AD1166">
        <v>0</v>
      </c>
      <c r="AE1166" t="s">
        <v>344</v>
      </c>
      <c r="AF1166" t="str">
        <f t="shared" si="217"/>
        <v>negative directional</v>
      </c>
      <c r="AG1166" t="str">
        <f t="shared" si="221"/>
        <v>negative directional</v>
      </c>
      <c r="AH1166">
        <f t="shared" si="222"/>
        <v>-0.16882031380002799</v>
      </c>
      <c r="AI1166">
        <f t="shared" si="223"/>
        <v>4.0578744471488903E-2</v>
      </c>
      <c r="AJ1166">
        <f t="shared" si="224"/>
        <v>1</v>
      </c>
      <c r="AK1166">
        <f t="shared" si="225"/>
        <v>0</v>
      </c>
      <c r="AL1166">
        <f t="shared" si="226"/>
        <v>0</v>
      </c>
      <c r="AM1166">
        <f t="shared" si="227"/>
        <v>0.67599999999999993</v>
      </c>
      <c r="AN1166">
        <v>-1.59316964046834</v>
      </c>
      <c r="AO1166">
        <v>76.890021688009995</v>
      </c>
      <c r="AP1166">
        <v>0.32400000000000001</v>
      </c>
      <c r="AQ1166">
        <v>125</v>
      </c>
      <c r="AR1166">
        <v>-0.16882031380002799</v>
      </c>
      <c r="AS1166">
        <v>4.0578744471488903E-2</v>
      </c>
      <c r="AT1166">
        <v>-0.24350720716756799</v>
      </c>
      <c r="AU1166">
        <v>-8.7180322993844997E-2</v>
      </c>
      <c r="AV1166">
        <v>1000</v>
      </c>
      <c r="AW1166">
        <v>1E-3</v>
      </c>
      <c r="AX1166">
        <v>-4.1239704115409699E-3</v>
      </c>
      <c r="AY1166">
        <v>2.7598456415863701E-2</v>
      </c>
      <c r="AZ1166">
        <v>-6.2844969972502399E-2</v>
      </c>
      <c r="BA1166">
        <v>4.5718405905063299E-2</v>
      </c>
      <c r="BB1166">
        <v>999.99999999999795</v>
      </c>
      <c r="BC1166">
        <v>0.88200000000000001</v>
      </c>
    </row>
    <row r="1167" spans="1:55" x14ac:dyDescent="0.25">
      <c r="A1167">
        <v>23</v>
      </c>
      <c r="B1167" t="s">
        <v>469</v>
      </c>
      <c r="C1167">
        <v>2014</v>
      </c>
      <c r="D1167" t="s">
        <v>471</v>
      </c>
      <c r="E1167" s="3" t="s">
        <v>472</v>
      </c>
      <c r="F1167" s="3" t="s">
        <v>468</v>
      </c>
      <c r="G1167" s="1" t="s">
        <v>162</v>
      </c>
      <c r="H1167" t="s">
        <v>24</v>
      </c>
      <c r="I1167" t="s">
        <v>26</v>
      </c>
      <c r="J1167" t="s">
        <v>351</v>
      </c>
      <c r="K1167" t="s">
        <v>470</v>
      </c>
      <c r="L1167" t="s">
        <v>567</v>
      </c>
      <c r="P1167" t="s">
        <v>152</v>
      </c>
      <c r="Q1167" t="s">
        <v>479</v>
      </c>
      <c r="R1167" t="s">
        <v>492</v>
      </c>
      <c r="S1167" t="s">
        <v>549</v>
      </c>
      <c r="T1167" t="s">
        <v>476</v>
      </c>
      <c r="U1167" t="s">
        <v>487</v>
      </c>
      <c r="V1167" t="s">
        <v>11</v>
      </c>
      <c r="Z1167">
        <v>2</v>
      </c>
      <c r="AB1167" t="s">
        <v>345</v>
      </c>
      <c r="AC1167" t="s">
        <v>317</v>
      </c>
      <c r="AD1167">
        <v>0</v>
      </c>
      <c r="AE1167" t="s">
        <v>345</v>
      </c>
      <c r="AF1167" t="str">
        <f t="shared" si="217"/>
        <v>NA</v>
      </c>
      <c r="AG1167" t="str">
        <f t="shared" si="221"/>
        <v>NA</v>
      </c>
      <c r="AH1167" t="str">
        <f t="shared" si="222"/>
        <v>NA</v>
      </c>
      <c r="AI1167" t="str">
        <f t="shared" si="223"/>
        <v>NA</v>
      </c>
      <c r="AJ1167">
        <f t="shared" si="224"/>
        <v>0</v>
      </c>
      <c r="AK1167">
        <f t="shared" si="225"/>
        <v>0</v>
      </c>
      <c r="AL1167">
        <f t="shared" si="226"/>
        <v>0</v>
      </c>
      <c r="AM1167">
        <f t="shared" si="227"/>
        <v>0.16300000000000003</v>
      </c>
      <c r="AN1167">
        <v>0.311275942049201</v>
      </c>
      <c r="AO1167">
        <v>32.488049111351302</v>
      </c>
      <c r="AP1167">
        <v>0.83699999999999997</v>
      </c>
      <c r="AQ1167">
        <v>125</v>
      </c>
      <c r="AR1167">
        <v>3.0943790274862E-2</v>
      </c>
      <c r="AS1167">
        <v>4.73599433845555E-2</v>
      </c>
      <c r="AT1167">
        <v>-5.7654166041174897E-2</v>
      </c>
      <c r="AU1167">
        <v>0.11841454036766701</v>
      </c>
      <c r="AV1167">
        <v>999.99999999999898</v>
      </c>
      <c r="AW1167">
        <v>0.54</v>
      </c>
      <c r="AX1167">
        <v>-1.37376963800713E-2</v>
      </c>
      <c r="AY1167">
        <v>3.0799337813336498E-2</v>
      </c>
      <c r="AZ1167">
        <v>-7.50041218998376E-2</v>
      </c>
      <c r="BA1167">
        <v>4.4171334651764503E-2</v>
      </c>
      <c r="BB1167">
        <v>999.99999999999898</v>
      </c>
      <c r="BC1167">
        <v>0.65</v>
      </c>
    </row>
    <row r="1168" spans="1:55" x14ac:dyDescent="0.25">
      <c r="A1168">
        <v>23</v>
      </c>
      <c r="B1168" t="s">
        <v>469</v>
      </c>
      <c r="C1168">
        <v>2014</v>
      </c>
      <c r="D1168" t="s">
        <v>471</v>
      </c>
      <c r="E1168" s="3" t="s">
        <v>472</v>
      </c>
      <c r="F1168" s="3" t="s">
        <v>468</v>
      </c>
      <c r="G1168" s="1" t="s">
        <v>162</v>
      </c>
      <c r="H1168" t="s">
        <v>24</v>
      </c>
      <c r="I1168" t="s">
        <v>26</v>
      </c>
      <c r="J1168" t="s">
        <v>351</v>
      </c>
      <c r="K1168" t="s">
        <v>470</v>
      </c>
      <c r="L1168" t="s">
        <v>567</v>
      </c>
      <c r="P1168" t="s">
        <v>152</v>
      </c>
      <c r="Q1168" t="s">
        <v>479</v>
      </c>
      <c r="R1168" t="s">
        <v>492</v>
      </c>
      <c r="S1168" t="s">
        <v>549</v>
      </c>
      <c r="T1168" t="s">
        <v>477</v>
      </c>
      <c r="U1168" t="s">
        <v>488</v>
      </c>
      <c r="V1168" t="s">
        <v>11</v>
      </c>
      <c r="Z1168">
        <v>2</v>
      </c>
      <c r="AB1168" t="s">
        <v>345</v>
      </c>
      <c r="AC1168" t="s">
        <v>317</v>
      </c>
      <c r="AD1168">
        <v>0</v>
      </c>
      <c r="AE1168" t="s">
        <v>345</v>
      </c>
      <c r="AF1168" t="str">
        <f t="shared" si="217"/>
        <v>NA</v>
      </c>
      <c r="AG1168" t="str">
        <f t="shared" si="221"/>
        <v>NA</v>
      </c>
      <c r="AH1168" t="str">
        <f t="shared" si="222"/>
        <v>NA</v>
      </c>
      <c r="AI1168" t="str">
        <f t="shared" si="223"/>
        <v>NA</v>
      </c>
      <c r="AJ1168">
        <f t="shared" si="224"/>
        <v>0</v>
      </c>
      <c r="AK1168">
        <f t="shared" si="225"/>
        <v>0</v>
      </c>
      <c r="AL1168">
        <f t="shared" si="226"/>
        <v>0</v>
      </c>
      <c r="AM1168">
        <f t="shared" si="227"/>
        <v>0.121</v>
      </c>
      <c r="AN1168">
        <v>7.3717813366834195E-2</v>
      </c>
      <c r="AO1168">
        <v>21.7777694357817</v>
      </c>
      <c r="AP1168">
        <v>0.879</v>
      </c>
      <c r="AQ1168">
        <v>125</v>
      </c>
      <c r="AR1168">
        <v>-1.19159097778386E-2</v>
      </c>
      <c r="AS1168">
        <v>5.41896451392051E-2</v>
      </c>
      <c r="AT1168">
        <v>-0.11702736315783099</v>
      </c>
      <c r="AU1168">
        <v>8.85624128713971E-2</v>
      </c>
      <c r="AV1168">
        <v>999.99999999999898</v>
      </c>
      <c r="AW1168">
        <v>0.85399999999999998</v>
      </c>
      <c r="AX1168">
        <v>-2.99351946339712E-2</v>
      </c>
      <c r="AY1168">
        <v>2.81474881382053E-2</v>
      </c>
      <c r="AZ1168">
        <v>-8.1461573397973594E-2</v>
      </c>
      <c r="BA1168">
        <v>2.6093486099853201E-2</v>
      </c>
      <c r="BB1168">
        <v>1516.9619336041401</v>
      </c>
      <c r="BC1168">
        <v>0.29799999999999999</v>
      </c>
    </row>
    <row r="1169" spans="1:55" x14ac:dyDescent="0.25">
      <c r="A1169">
        <v>23</v>
      </c>
      <c r="B1169" t="s">
        <v>469</v>
      </c>
      <c r="C1169">
        <v>2014</v>
      </c>
      <c r="D1169" t="s">
        <v>471</v>
      </c>
      <c r="E1169" s="3" t="s">
        <v>472</v>
      </c>
      <c r="F1169" s="3" t="s">
        <v>468</v>
      </c>
      <c r="G1169" s="1" t="s">
        <v>162</v>
      </c>
      <c r="H1169" t="s">
        <v>24</v>
      </c>
      <c r="I1169" t="s">
        <v>26</v>
      </c>
      <c r="J1169" t="s">
        <v>351</v>
      </c>
      <c r="K1169" t="s">
        <v>470</v>
      </c>
      <c r="L1169" t="s">
        <v>568</v>
      </c>
      <c r="P1169" t="s">
        <v>152</v>
      </c>
      <c r="Q1169" t="s">
        <v>480</v>
      </c>
      <c r="R1169" t="s">
        <v>491</v>
      </c>
      <c r="S1169" t="s">
        <v>549</v>
      </c>
      <c r="T1169" t="s">
        <v>473</v>
      </c>
      <c r="U1169" t="s">
        <v>489</v>
      </c>
      <c r="V1169" t="s">
        <v>11</v>
      </c>
      <c r="Z1169">
        <v>2</v>
      </c>
      <c r="AB1169" t="s">
        <v>345</v>
      </c>
      <c r="AC1169" t="s">
        <v>317</v>
      </c>
      <c r="AD1169">
        <v>0</v>
      </c>
      <c r="AE1169" t="s">
        <v>343</v>
      </c>
      <c r="AF1169" t="str">
        <f t="shared" si="217"/>
        <v>positive directional</v>
      </c>
      <c r="AG1169" t="str">
        <f t="shared" si="221"/>
        <v>positive directional</v>
      </c>
      <c r="AH1169">
        <f t="shared" si="222"/>
        <v>0.31579456426481201</v>
      </c>
      <c r="AI1169">
        <f t="shared" si="223"/>
        <v>0.103593361590026</v>
      </c>
      <c r="AJ1169">
        <f t="shared" si="224"/>
        <v>1</v>
      </c>
      <c r="AK1169">
        <f t="shared" si="225"/>
        <v>0</v>
      </c>
      <c r="AL1169">
        <f t="shared" si="226"/>
        <v>0</v>
      </c>
      <c r="AM1169">
        <f t="shared" si="227"/>
        <v>0.22999999999999998</v>
      </c>
      <c r="AN1169">
        <v>1.2431129734984701</v>
      </c>
      <c r="AO1169">
        <v>32.740221787004899</v>
      </c>
      <c r="AP1169">
        <v>0.77</v>
      </c>
      <c r="AQ1169">
        <v>125</v>
      </c>
      <c r="AR1169">
        <v>0.31579456426481201</v>
      </c>
      <c r="AS1169">
        <v>0.103593361590026</v>
      </c>
      <c r="AT1169">
        <v>0.101865698534993</v>
      </c>
      <c r="AU1169">
        <v>0.50739273944054697</v>
      </c>
      <c r="AV1169">
        <v>1000</v>
      </c>
      <c r="AW1169">
        <v>1E-3</v>
      </c>
      <c r="AX1169">
        <v>-0.104355416968943</v>
      </c>
      <c r="AY1169">
        <v>8.1153833558739202E-2</v>
      </c>
      <c r="AZ1169">
        <v>-0.25489258900051898</v>
      </c>
      <c r="BA1169">
        <v>5.0612126360647401E-2</v>
      </c>
      <c r="BB1169">
        <v>999.99999999999898</v>
      </c>
      <c r="BC1169">
        <v>0.222</v>
      </c>
    </row>
    <row r="1170" spans="1:55" x14ac:dyDescent="0.25">
      <c r="A1170">
        <v>23</v>
      </c>
      <c r="B1170" t="s">
        <v>469</v>
      </c>
      <c r="C1170">
        <v>2014</v>
      </c>
      <c r="D1170" t="s">
        <v>471</v>
      </c>
      <c r="E1170" s="3" t="s">
        <v>472</v>
      </c>
      <c r="F1170" s="3" t="s">
        <v>468</v>
      </c>
      <c r="G1170" s="1" t="s">
        <v>162</v>
      </c>
      <c r="H1170" t="s">
        <v>24</v>
      </c>
      <c r="I1170" t="s">
        <v>26</v>
      </c>
      <c r="J1170" t="s">
        <v>351</v>
      </c>
      <c r="K1170" t="s">
        <v>470</v>
      </c>
      <c r="L1170" t="s">
        <v>568</v>
      </c>
      <c r="P1170" t="s">
        <v>152</v>
      </c>
      <c r="Q1170" t="s">
        <v>480</v>
      </c>
      <c r="R1170" t="s">
        <v>491</v>
      </c>
      <c r="S1170" t="s">
        <v>549</v>
      </c>
      <c r="T1170" t="s">
        <v>475</v>
      </c>
      <c r="U1170" t="s">
        <v>485</v>
      </c>
      <c r="V1170" t="s">
        <v>11</v>
      </c>
      <c r="Z1170">
        <v>2</v>
      </c>
      <c r="AB1170" t="s">
        <v>345</v>
      </c>
      <c r="AC1170" t="s">
        <v>317</v>
      </c>
      <c r="AD1170">
        <v>0</v>
      </c>
      <c r="AE1170" t="s">
        <v>344</v>
      </c>
      <c r="AF1170" t="str">
        <f t="shared" si="217"/>
        <v>negative directional</v>
      </c>
      <c r="AG1170" t="str">
        <f t="shared" si="221"/>
        <v>negative directional</v>
      </c>
      <c r="AH1170">
        <f t="shared" si="222"/>
        <v>-0.26279501301997299</v>
      </c>
      <c r="AI1170">
        <f t="shared" si="223"/>
        <v>0.10975344437821501</v>
      </c>
      <c r="AJ1170">
        <f t="shared" si="224"/>
        <v>1</v>
      </c>
      <c r="AK1170">
        <f t="shared" si="225"/>
        <v>0</v>
      </c>
      <c r="AL1170">
        <f t="shared" si="226"/>
        <v>0</v>
      </c>
      <c r="AM1170">
        <f t="shared" si="227"/>
        <v>0.46599999999999997</v>
      </c>
      <c r="AN1170">
        <v>-1.0988208815231599</v>
      </c>
      <c r="AO1170">
        <v>40.295685479176299</v>
      </c>
      <c r="AP1170">
        <v>0.53400000000000003</v>
      </c>
      <c r="AQ1170">
        <v>125</v>
      </c>
      <c r="AR1170">
        <v>-0.26279501301997299</v>
      </c>
      <c r="AS1170">
        <v>0.10975344437821501</v>
      </c>
      <c r="AT1170">
        <v>-0.46956643927842401</v>
      </c>
      <c r="AU1170">
        <v>-4.8622775902913397E-2</v>
      </c>
      <c r="AV1170">
        <v>1000</v>
      </c>
      <c r="AW1170">
        <v>0.02</v>
      </c>
      <c r="AX1170">
        <v>-2.0888448107370901E-2</v>
      </c>
      <c r="AY1170">
        <v>6.9230112949157499E-2</v>
      </c>
      <c r="AZ1170">
        <v>-0.164607418933883</v>
      </c>
      <c r="BA1170">
        <v>0.111170028016204</v>
      </c>
      <c r="BB1170">
        <v>1000</v>
      </c>
      <c r="BC1170">
        <v>0.76400000000000001</v>
      </c>
    </row>
    <row r="1171" spans="1:55" x14ac:dyDescent="0.25">
      <c r="A1171">
        <v>23</v>
      </c>
      <c r="B1171" t="s">
        <v>469</v>
      </c>
      <c r="C1171">
        <v>2014</v>
      </c>
      <c r="D1171" t="s">
        <v>471</v>
      </c>
      <c r="E1171" s="3" t="s">
        <v>472</v>
      </c>
      <c r="F1171" s="3" t="s">
        <v>468</v>
      </c>
      <c r="G1171" s="1" t="s">
        <v>162</v>
      </c>
      <c r="H1171" t="s">
        <v>24</v>
      </c>
      <c r="I1171" t="s">
        <v>26</v>
      </c>
      <c r="J1171" t="s">
        <v>351</v>
      </c>
      <c r="K1171" t="s">
        <v>470</v>
      </c>
      <c r="L1171" t="s">
        <v>568</v>
      </c>
      <c r="P1171" t="s">
        <v>152</v>
      </c>
      <c r="Q1171" t="s">
        <v>480</v>
      </c>
      <c r="R1171" t="s">
        <v>491</v>
      </c>
      <c r="S1171" t="s">
        <v>549</v>
      </c>
      <c r="T1171" t="s">
        <v>476</v>
      </c>
      <c r="U1171" t="s">
        <v>487</v>
      </c>
      <c r="V1171" t="s">
        <v>11</v>
      </c>
      <c r="Z1171">
        <v>2</v>
      </c>
      <c r="AB1171" t="s">
        <v>345</v>
      </c>
      <c r="AC1171" t="s">
        <v>317</v>
      </c>
      <c r="AD1171">
        <v>0</v>
      </c>
      <c r="AE1171" t="s">
        <v>345</v>
      </c>
      <c r="AF1171" t="str">
        <f t="shared" si="217"/>
        <v>NA</v>
      </c>
      <c r="AG1171" t="str">
        <f t="shared" si="221"/>
        <v>NA</v>
      </c>
      <c r="AH1171" t="str">
        <f t="shared" si="222"/>
        <v>NA</v>
      </c>
      <c r="AI1171" t="str">
        <f t="shared" si="223"/>
        <v>NA</v>
      </c>
      <c r="AJ1171">
        <f t="shared" si="224"/>
        <v>0</v>
      </c>
      <c r="AK1171">
        <f t="shared" si="225"/>
        <v>0</v>
      </c>
      <c r="AL1171">
        <f t="shared" si="226"/>
        <v>0</v>
      </c>
      <c r="AM1171">
        <f t="shared" si="227"/>
        <v>0.21999999999999997</v>
      </c>
      <c r="AN1171">
        <v>0.855115800630599</v>
      </c>
      <c r="AO1171">
        <v>142.841183031621</v>
      </c>
      <c r="AP1171">
        <v>0.78</v>
      </c>
      <c r="AQ1171">
        <v>125</v>
      </c>
      <c r="AR1171">
        <v>0.182524888289082</v>
      </c>
      <c r="AS1171">
        <v>0.123590776186456</v>
      </c>
      <c r="AT1171">
        <v>-5.8882821045699502E-2</v>
      </c>
      <c r="AU1171">
        <v>0.41646773263346398</v>
      </c>
      <c r="AV1171">
        <v>1000</v>
      </c>
      <c r="AW1171">
        <v>0.14199999999999999</v>
      </c>
      <c r="AX1171">
        <v>-5.81798637271091E-2</v>
      </c>
      <c r="AY1171">
        <v>7.7651842301405302E-2</v>
      </c>
      <c r="AZ1171">
        <v>-0.213601147877853</v>
      </c>
      <c r="BA1171">
        <v>8.2148485758807496E-2</v>
      </c>
      <c r="BB1171">
        <v>826.67480302329</v>
      </c>
      <c r="BC1171">
        <v>0.45800000000000002</v>
      </c>
    </row>
    <row r="1172" spans="1:55" x14ac:dyDescent="0.25">
      <c r="A1172">
        <v>23</v>
      </c>
      <c r="B1172" t="s">
        <v>469</v>
      </c>
      <c r="C1172">
        <v>2014</v>
      </c>
      <c r="D1172" t="s">
        <v>471</v>
      </c>
      <c r="E1172" s="3" t="s">
        <v>472</v>
      </c>
      <c r="F1172" s="3" t="s">
        <v>468</v>
      </c>
      <c r="G1172" s="1" t="s">
        <v>162</v>
      </c>
      <c r="H1172" t="s">
        <v>24</v>
      </c>
      <c r="I1172" t="s">
        <v>26</v>
      </c>
      <c r="J1172" t="s">
        <v>351</v>
      </c>
      <c r="K1172" t="s">
        <v>470</v>
      </c>
      <c r="L1172" t="s">
        <v>568</v>
      </c>
      <c r="P1172" t="s">
        <v>152</v>
      </c>
      <c r="Q1172" t="s">
        <v>480</v>
      </c>
      <c r="R1172" t="s">
        <v>491</v>
      </c>
      <c r="S1172" t="s">
        <v>549</v>
      </c>
      <c r="T1172" t="s">
        <v>477</v>
      </c>
      <c r="U1172" t="s">
        <v>488</v>
      </c>
      <c r="V1172" t="s">
        <v>11</v>
      </c>
      <c r="Z1172">
        <v>2</v>
      </c>
      <c r="AB1172" t="s">
        <v>345</v>
      </c>
      <c r="AC1172" t="s">
        <v>317</v>
      </c>
      <c r="AD1172">
        <v>0</v>
      </c>
      <c r="AE1172" t="s">
        <v>345</v>
      </c>
      <c r="AF1172" t="str">
        <f t="shared" si="217"/>
        <v>NA</v>
      </c>
      <c r="AG1172" t="str">
        <f t="shared" si="221"/>
        <v>NA</v>
      </c>
      <c r="AH1172" t="str">
        <f t="shared" si="222"/>
        <v>NA</v>
      </c>
      <c r="AI1172" t="str">
        <f t="shared" si="223"/>
        <v>NA</v>
      </c>
      <c r="AJ1172">
        <f t="shared" si="224"/>
        <v>0</v>
      </c>
      <c r="AK1172">
        <f t="shared" si="225"/>
        <v>0</v>
      </c>
      <c r="AL1172">
        <f t="shared" si="226"/>
        <v>0</v>
      </c>
      <c r="AM1172">
        <f t="shared" si="227"/>
        <v>0.21399999999999997</v>
      </c>
      <c r="AN1172">
        <v>1.2334394960470501</v>
      </c>
      <c r="AO1172">
        <v>390.67884145383903</v>
      </c>
      <c r="AP1172">
        <v>0.78600000000000003</v>
      </c>
      <c r="AQ1172">
        <v>125</v>
      </c>
      <c r="AR1172">
        <v>-0.26508664101623303</v>
      </c>
      <c r="AS1172">
        <v>0.137771507517674</v>
      </c>
      <c r="AT1172">
        <v>-0.538408198030083</v>
      </c>
      <c r="AU1172">
        <v>-3.5169665352441398E-4</v>
      </c>
      <c r="AV1172">
        <v>1000</v>
      </c>
      <c r="AW1172">
        <v>5.6000000000000001E-2</v>
      </c>
      <c r="AX1172">
        <v>8.4563762032794407E-2</v>
      </c>
      <c r="AY1172">
        <v>7.0669876651430999E-2</v>
      </c>
      <c r="AZ1172">
        <v>-4.9267942220467403E-2</v>
      </c>
      <c r="BA1172">
        <v>0.21208632476918901</v>
      </c>
      <c r="BB1172">
        <v>1000</v>
      </c>
      <c r="BC1172">
        <v>0.26600000000000001</v>
      </c>
    </row>
  </sheetData>
  <autoFilter ref="A1:BC1172" xr:uid="{49A4DC18-CE75-48C6-ADCA-40F2FA981C58}"/>
  <phoneticPr fontId="3" type="noConversion"/>
  <conditionalFormatting sqref="G2:G1172">
    <cfRule type="containsText" dxfId="3" priority="5" operator="containsText" text="DONE">
      <formula>NOT(ISERROR(SEARCH("DONE",G2)))</formula>
    </cfRule>
    <cfRule type="containsText" dxfId="2" priority="6" operator="containsText" text="needs attention">
      <formula>NOT(ISERROR(SEARCH("needs attention",G2)))</formula>
    </cfRule>
    <cfRule type="containsText" dxfId="1" priority="7" operator="containsText" text="downloaded">
      <formula>NOT(ISERROR(SEARCH("downloaded",G2)))</formula>
    </cfRule>
    <cfRule type="containsText" dxfId="0" priority="8" operator="containsText" text="missing data">
      <formula>NOT(ISERROR(SEARCH("missing data",G2)))</formula>
    </cfRule>
  </conditionalFormatting>
  <dataValidations count="1">
    <dataValidation type="list" allowBlank="1" showInputMessage="1" showErrorMessage="1" sqref="G2:G1172" xr:uid="{4E13A840-0A18-4F7A-9AF7-3EE032CB6436}">
      <formula1>"missing data, downloaded, needs attention, DONE"</formula1>
    </dataValidation>
  </dataValidations>
  <hyperlinks>
    <hyperlink ref="E2" r:id="rId1" xr:uid="{41C89C7C-6AA1-411C-8CA1-3C886B12963C}"/>
    <hyperlink ref="F2" r:id="rId2" xr:uid="{291A8340-E5AA-4D19-956B-F047EA791AAD}"/>
    <hyperlink ref="E3" r:id="rId3" xr:uid="{0CA5DE08-C92D-43DD-8CD6-CC7863ECA0CC}"/>
    <hyperlink ref="E4" r:id="rId4" xr:uid="{E2FFC6DA-7561-4CB1-B0A0-C67D80B0C5E0}"/>
    <hyperlink ref="F3" r:id="rId5" xr:uid="{1C9D7A2C-BA09-4CD8-A96B-952101FD6C63}"/>
    <hyperlink ref="F4" r:id="rId6" xr:uid="{D4148849-91D1-419B-8F60-ECA44C193789}"/>
    <hyperlink ref="E5" r:id="rId7" xr:uid="{4C20D5DE-84B0-4E94-B1BA-0BBC9CB78244}"/>
    <hyperlink ref="F5" r:id="rId8" xr:uid="{BA06CC6F-460A-489D-AF49-90D96CC83B9E}"/>
    <hyperlink ref="E6" r:id="rId9" xr:uid="{37A2917D-E898-40B1-B4D9-A188B112E411}"/>
    <hyperlink ref="E7" r:id="rId10" xr:uid="{619FA01E-B2CA-4C93-845C-6FC08EC26911}"/>
    <hyperlink ref="F6" r:id="rId11" xr:uid="{0D28B2C9-2BC1-4B4A-AC5B-540DFEA86499}"/>
    <hyperlink ref="F7" r:id="rId12" xr:uid="{1401790D-3262-4399-A46F-797950F9154D}"/>
    <hyperlink ref="E8" r:id="rId13" xr:uid="{817E8B06-2091-40B7-9E0C-1707476004D3}"/>
    <hyperlink ref="F8" r:id="rId14" xr:uid="{5EF0E2CB-695E-4FA7-A182-3B7DD7B0089F}"/>
    <hyperlink ref="E9" r:id="rId15" xr:uid="{851ED699-B4A0-4963-BB8E-FB1294BF2E9F}"/>
    <hyperlink ref="E10" r:id="rId16" xr:uid="{B2DD1A3B-45EF-4DFE-8BDB-B6269E259410}"/>
    <hyperlink ref="F9" r:id="rId17" xr:uid="{4E1224CC-98F4-46D0-958A-C0DB0298EC69}"/>
    <hyperlink ref="F10" r:id="rId18" xr:uid="{7463324D-402A-4098-8C0F-8440649D74AE}"/>
    <hyperlink ref="F25" r:id="rId19" xr:uid="{0B2D6FA7-4EBA-4BD6-B1DA-A131159D66A7}"/>
    <hyperlink ref="F26" r:id="rId20" xr:uid="{1AE075B8-18C6-4A07-83A4-9E990E24C17B}"/>
    <hyperlink ref="F27" r:id="rId21" xr:uid="{167537A0-7FBD-4AA7-A225-95934FB87C21}"/>
    <hyperlink ref="F28" r:id="rId22" xr:uid="{8CCAD704-C995-47C8-ADBE-2E21BD643BD5}"/>
    <hyperlink ref="F29" r:id="rId23" xr:uid="{988CB977-A1F2-4100-8A1F-1B9C07BD7CF2}"/>
    <hyperlink ref="E25" r:id="rId24" xr:uid="{B0FFC325-41E4-41BB-8145-8C3CDFF1A300}"/>
    <hyperlink ref="E26" r:id="rId25" xr:uid="{36051D70-0879-4D14-A23E-110E05A18535}"/>
    <hyperlink ref="E27" r:id="rId26" xr:uid="{2D57A3A3-44BD-4DF5-9B8D-453EC702258E}"/>
    <hyperlink ref="E28" r:id="rId27" xr:uid="{04C64F0A-AF8C-4B5B-87BF-67533FB70BE7}"/>
    <hyperlink ref="E29" r:id="rId28" xr:uid="{5948038D-5D2E-41A8-8B2D-1A8FEB152254}"/>
    <hyperlink ref="F82" r:id="rId29" xr:uid="{05DB768D-03B8-448F-B797-917E2483FA61}"/>
    <hyperlink ref="E82" r:id="rId30" xr:uid="{0AFB8788-B9DC-45B2-982E-5EC7CABEB187}"/>
    <hyperlink ref="E785" r:id="rId31" xr:uid="{7443D46B-AE97-4866-9A18-2737B3BA8C07}"/>
    <hyperlink ref="F785" r:id="rId32" xr:uid="{6BA58399-6151-41FA-B15D-D06B9ECF3AEF}"/>
    <hyperlink ref="E11" r:id="rId33" xr:uid="{3E8B2378-248B-4573-BAA5-07F318A25119}"/>
    <hyperlink ref="E12" r:id="rId34" xr:uid="{775474F8-9668-4C2D-A598-A186D3A6888D}"/>
    <hyperlink ref="E13" r:id="rId35" xr:uid="{55128897-93DE-4B72-9064-A6C4BDB0B436}"/>
    <hyperlink ref="E14" r:id="rId36" xr:uid="{84BC807A-D3DD-4D2B-91B1-528DDE4A23D8}"/>
    <hyperlink ref="E15" r:id="rId37" xr:uid="{68C0EB69-A3C2-4B5A-9AEB-8180B734F808}"/>
    <hyperlink ref="E16" r:id="rId38" xr:uid="{C161303A-3E70-4779-B934-978A2A29FBAA}"/>
    <hyperlink ref="E17" r:id="rId39" xr:uid="{CF25A4DD-F5C9-4224-99E3-4D101CB90807}"/>
    <hyperlink ref="E18" r:id="rId40" xr:uid="{00432D6D-EF3F-4283-97C7-542E9AE2DDC7}"/>
    <hyperlink ref="E19" r:id="rId41" xr:uid="{11D8D8EE-E1DD-4331-9575-6F681F2C59AD}"/>
    <hyperlink ref="F11" r:id="rId42" xr:uid="{63116F71-5B61-4476-A3A7-AAA1812E3710}"/>
    <hyperlink ref="F12" r:id="rId43" xr:uid="{F8045BD6-0D8F-4F2A-93AF-0A416D2A527C}"/>
    <hyperlink ref="F13" r:id="rId44" xr:uid="{D36F2609-8737-412D-8F85-D0EC8612277A}"/>
    <hyperlink ref="F14" r:id="rId45" xr:uid="{4FADA6B2-A2C5-4C22-9BA2-BF16E4D149D5}"/>
    <hyperlink ref="F15" r:id="rId46" xr:uid="{A2636658-C06C-4553-9F43-0D23E8169839}"/>
    <hyperlink ref="F16" r:id="rId47" xr:uid="{117FAFC2-FCA6-46FF-BAA2-36BBEA57211C}"/>
    <hyperlink ref="F17" r:id="rId48" xr:uid="{DA69ECD2-2C8B-4DA7-80A2-D4A0EEA60ABB}"/>
    <hyperlink ref="F18" r:id="rId49" xr:uid="{806391E7-A347-4095-B34B-024DD14906B8}"/>
    <hyperlink ref="F19" r:id="rId50" xr:uid="{14D886A8-852C-405C-AF14-79F07BA34BCC}"/>
    <hyperlink ref="F32" r:id="rId51" xr:uid="{372EA6B4-3663-444E-8CCD-67A51CE9F6B3}"/>
    <hyperlink ref="F31" r:id="rId52" xr:uid="{832E661A-F5C1-468E-95A3-E2625CFA5424}"/>
    <hyperlink ref="E32" r:id="rId53" xr:uid="{A3C3189E-9819-462C-AD73-BF3CC671E5FE}"/>
    <hyperlink ref="E31" r:id="rId54" xr:uid="{668D2587-BBD1-4F6F-B22E-7EA09E6A6758}"/>
    <hyperlink ref="F30" r:id="rId55" xr:uid="{7C08A952-EBBC-4C1E-B957-A5B2B0EABA5A}"/>
    <hyperlink ref="E30" r:id="rId56" xr:uid="{D85BA21D-6DE3-426E-AA4E-6B8B66855129}"/>
    <hyperlink ref="E33" r:id="rId57" xr:uid="{BD158E97-FED2-4AD7-9486-8360B1509965}"/>
    <hyperlink ref="F33" r:id="rId58" xr:uid="{D1D98DD1-F44D-4B6A-A2CF-7EA9BE116AFE}"/>
    <hyperlink ref="E421" r:id="rId59" xr:uid="{2EB651CF-BCC7-4036-94DF-5AF150AB3DC4}"/>
    <hyperlink ref="F421" r:id="rId60" xr:uid="{EF072D6B-2EB1-409A-9C8E-CDE17D998205}"/>
    <hyperlink ref="E786" r:id="rId61" xr:uid="{76171EC4-878E-41A9-8486-95933482BF8B}"/>
    <hyperlink ref="E787" r:id="rId62" xr:uid="{50E76590-D5E3-4A0F-A448-EEF048C3D927}"/>
    <hyperlink ref="E788" r:id="rId63" xr:uid="{852E8990-9EED-4F41-AD5E-415E24309B2D}"/>
    <hyperlink ref="E789" r:id="rId64" xr:uid="{033181A0-9C99-44D3-861E-FF3E946B6A92}"/>
    <hyperlink ref="E790" r:id="rId65" xr:uid="{F33C14AC-7CFE-4D4D-833A-493E10588C58}"/>
    <hyperlink ref="F786" r:id="rId66" xr:uid="{8211EA78-4D73-4D49-94A6-4FADC707D8C6}"/>
    <hyperlink ref="F787" r:id="rId67" xr:uid="{14639F1E-C46B-4078-ABE2-07729191072D}"/>
    <hyperlink ref="F788" r:id="rId68" xr:uid="{701CABF1-202D-4483-BAA8-B230C88DDE56}"/>
    <hyperlink ref="F789" r:id="rId69" xr:uid="{03E63292-0904-40CC-B020-F1EE614DBADC}"/>
    <hyperlink ref="F790" r:id="rId70" xr:uid="{94F42FF1-CEF8-4302-91F3-5B29D1533A61}"/>
    <hyperlink ref="E791" r:id="rId71" xr:uid="{BAC2E271-60FE-43FF-8FF0-A43F27D97B47}"/>
    <hyperlink ref="F791" r:id="rId72" xr:uid="{451761DF-9094-4798-B74C-1DD8482571C2}"/>
    <hyperlink ref="E792" r:id="rId73" xr:uid="{326686E7-3380-4DD9-95BE-D03091BA433A}"/>
    <hyperlink ref="F792" r:id="rId74" xr:uid="{B5559AEA-788C-4769-B20B-875697B5C02E}"/>
    <hyperlink ref="E793" r:id="rId75" xr:uid="{B6F30AC7-D6E9-49A3-AA3E-C49B85CF56F5}"/>
    <hyperlink ref="F793" r:id="rId76" xr:uid="{ACBE8816-ECF8-4A1E-B1F7-7F91A20F1914}"/>
    <hyperlink ref="E794" r:id="rId77" xr:uid="{06C91A18-D909-4472-B88A-23A2A78BBCC1}"/>
    <hyperlink ref="F794" r:id="rId78" xr:uid="{46ACE2A6-9287-4B65-B0CD-10AB4337F81A}"/>
    <hyperlink ref="E795" r:id="rId79" xr:uid="{6E79D3C0-8449-4E02-A3FE-ED3668F4B352}"/>
    <hyperlink ref="F795" r:id="rId80" xr:uid="{E4997896-7B45-483E-8575-D3E0E337C3F9}"/>
    <hyperlink ref="E796" r:id="rId81" xr:uid="{DA6AD215-B641-4789-8529-BF1C387344D4}"/>
    <hyperlink ref="F796" r:id="rId82" xr:uid="{01E89F53-DE55-4899-AF58-59197BB12D83}"/>
    <hyperlink ref="E797" r:id="rId83" xr:uid="{EC0B9140-F62D-46EA-9B0B-D9EFE9A052D7}"/>
    <hyperlink ref="F797" r:id="rId84" xr:uid="{1696CF3F-072C-4A71-8E8B-E4A885B85239}"/>
    <hyperlink ref="E798" r:id="rId85" xr:uid="{ED9E759A-4EC4-43AD-A9ED-72D7B9FB0146}"/>
    <hyperlink ref="F798" r:id="rId86" xr:uid="{06002B65-5A54-4D9B-B919-74DFE2DD7530}"/>
    <hyperlink ref="E799" r:id="rId87" xr:uid="{AA5D53C1-4F47-4312-861B-A878A583394A}"/>
    <hyperlink ref="F799" r:id="rId88" xr:uid="{B4121E62-41D8-4DFD-9FF0-DE42EBA408CE}"/>
    <hyperlink ref="E800" r:id="rId89" xr:uid="{86E7F9D8-5636-460A-9F41-B773994D96FE}"/>
    <hyperlink ref="F800" r:id="rId90" xr:uid="{976D0510-15EF-4801-9A1A-CD9E0EA88376}"/>
    <hyperlink ref="E801" r:id="rId91" xr:uid="{3657F8FA-258B-4820-95F4-928279E9EB88}"/>
    <hyperlink ref="F801" r:id="rId92" xr:uid="{71CEF264-49FA-4E05-8E86-1538BB5BEEBA}"/>
    <hyperlink ref="E802" r:id="rId93" xr:uid="{689DA83F-516F-4ED4-950C-EB87F1A1CA5B}"/>
    <hyperlink ref="F802" r:id="rId94" xr:uid="{D0B6E2E4-5D09-4C1D-87AC-1CE0356F978C}"/>
    <hyperlink ref="E803" r:id="rId95" xr:uid="{ACD42B29-4A85-484B-83CA-1E65770A0CB0}"/>
    <hyperlink ref="F803" r:id="rId96" xr:uid="{BC04ACE9-5742-4774-945B-7CC526C6E14B}"/>
    <hyperlink ref="F804" r:id="rId97" xr:uid="{5B41277F-53B6-4BFF-984C-61143DCD0D6D}"/>
    <hyperlink ref="E804" r:id="rId98" xr:uid="{E73D7301-B055-4EB4-BF2D-D8F328A7020A}"/>
    <hyperlink ref="F805" r:id="rId99" xr:uid="{7ACC73EC-619C-4AD5-B4B8-BD90D7A745CF}"/>
    <hyperlink ref="E805" r:id="rId100" xr:uid="{F847E4A6-FC3A-4DF5-A43C-AA626429F40B}"/>
    <hyperlink ref="F806" r:id="rId101" xr:uid="{FE9DD644-1F75-4082-9697-B0B7E5A47DE1}"/>
    <hyperlink ref="F807" r:id="rId102" xr:uid="{38944AB5-F0F4-4CEF-93DD-212E4C9DD821}"/>
    <hyperlink ref="F808" r:id="rId103" xr:uid="{E258BA91-217E-4FDB-8673-174AC449B3CB}"/>
    <hyperlink ref="F809" r:id="rId104" xr:uid="{220C4685-6DB7-4428-A7B1-0DE4AC8F0DDB}"/>
    <hyperlink ref="E806" r:id="rId105" xr:uid="{73E53D3D-026E-4750-8DAD-D7CD7DB20ECD}"/>
    <hyperlink ref="E807" r:id="rId106" xr:uid="{E9158242-0125-46B0-AAF7-6EECC2658FF9}"/>
    <hyperlink ref="E808" r:id="rId107" xr:uid="{4ED7A144-3F1B-4EDF-8744-A3FE949137BA}"/>
    <hyperlink ref="E809" r:id="rId108" xr:uid="{60DADB54-4EFC-4705-A3EC-D9360BB3F1DD}"/>
    <hyperlink ref="F810" r:id="rId109" xr:uid="{17807726-0A72-4EAA-858F-21D1AC435FCD}"/>
    <hyperlink ref="E810" r:id="rId110" xr:uid="{EC8C0FA4-6060-4835-8D01-DFC287EDE55E}"/>
    <hyperlink ref="F811" r:id="rId111" xr:uid="{6014F450-373D-4A5D-919C-DBCCBA1BEDD6}"/>
    <hyperlink ref="E811" r:id="rId112" xr:uid="{38C5150F-3106-4CDB-BA84-62022B18B67D}"/>
    <hyperlink ref="F812" r:id="rId113" xr:uid="{9307A6DE-8640-4200-9FC1-61745E02D5C7}"/>
    <hyperlink ref="F813" r:id="rId114" xr:uid="{DC87897A-6261-4EBD-829C-8E3C853982AA}"/>
    <hyperlink ref="F814" r:id="rId115" xr:uid="{67EEC381-D16A-4A35-8E01-4B5FD7577BC6}"/>
    <hyperlink ref="F815" r:id="rId116" xr:uid="{2A986CD5-AA0B-4FD0-B0FA-4B6F036F00A0}"/>
    <hyperlink ref="E812" r:id="rId117" xr:uid="{FD69A340-218E-45EC-8217-4A88F66CCF30}"/>
    <hyperlink ref="E813" r:id="rId118" xr:uid="{37FAF8C5-86EF-412C-B1F3-59C6FD98C899}"/>
    <hyperlink ref="E814" r:id="rId119" xr:uid="{FBC4FB53-FC2D-4B71-BBD6-107526119172}"/>
    <hyperlink ref="E815" r:id="rId120" xr:uid="{316DAE75-2430-4DAA-B330-D359A497E2BF}"/>
    <hyperlink ref="F816" r:id="rId121" xr:uid="{7544AE25-4FB0-491D-9265-2C5E3E604E9E}"/>
    <hyperlink ref="E816" r:id="rId122" xr:uid="{0794CB9B-8641-4768-8D27-6E12625123EA}"/>
    <hyperlink ref="F817" r:id="rId123" xr:uid="{9AA3E050-7D40-4CAE-AD0B-7F843E4F593B}"/>
    <hyperlink ref="E817" r:id="rId124" xr:uid="{85EF7358-C39C-4B74-87E3-979798CD95FA}"/>
    <hyperlink ref="F818" r:id="rId125" xr:uid="{0BACA2DA-A941-45E0-896E-BB0CFF374FFC}"/>
    <hyperlink ref="F819" r:id="rId126" xr:uid="{627F664D-BDC3-4896-B58C-2B8FA9541B2F}"/>
    <hyperlink ref="F820" r:id="rId127" xr:uid="{6FDB2CD5-760D-4ACF-9D9E-253986BAE554}"/>
    <hyperlink ref="F821" r:id="rId128" xr:uid="{44CD0022-5E98-4376-95DC-1D9B74771DFC}"/>
    <hyperlink ref="E818" r:id="rId129" xr:uid="{7A5F5E13-743A-4429-B933-3FA95BF883D3}"/>
    <hyperlink ref="E819" r:id="rId130" xr:uid="{0AE87B1B-BD84-486A-AE75-C30169884873}"/>
    <hyperlink ref="E820" r:id="rId131" xr:uid="{15FA161D-2FE4-4016-A6AF-8D69962DF553}"/>
    <hyperlink ref="E821" r:id="rId132" xr:uid="{FBE0E3E8-910F-42A2-83F9-521EF1A83553}"/>
    <hyperlink ref="F822" r:id="rId133" xr:uid="{F1A57EE6-8FE3-400B-941C-704AD2C263D9}"/>
    <hyperlink ref="E822" r:id="rId134" xr:uid="{98284D44-C8B6-45EC-9F9D-5AD4FB29F645}"/>
    <hyperlink ref="F823" r:id="rId135" xr:uid="{CA3B7293-4169-4419-AF72-47B117D19745}"/>
    <hyperlink ref="E823" r:id="rId136" xr:uid="{FA0718E7-3EB4-4311-B8A4-DD52C0EE36EC}"/>
    <hyperlink ref="F824" r:id="rId137" xr:uid="{1B3C736E-754E-4C5E-9014-FA2564A89EF0}"/>
    <hyperlink ref="F825" r:id="rId138" xr:uid="{75943327-9C5A-48B7-83CA-C9B2E40F40A0}"/>
    <hyperlink ref="F826" r:id="rId139" xr:uid="{D5E58B35-41F9-4427-8E13-2F12661637D8}"/>
    <hyperlink ref="F827" r:id="rId140" xr:uid="{0CC13662-2FFD-4024-963E-BCCA38D11228}"/>
    <hyperlink ref="E824" r:id="rId141" xr:uid="{3076E9DC-0981-4F11-ADC5-0659742A0687}"/>
    <hyperlink ref="E825" r:id="rId142" xr:uid="{4DF9D35F-76A0-475C-9D63-DB26FB3A5DE5}"/>
    <hyperlink ref="E826" r:id="rId143" xr:uid="{7C1BD1B1-D0BB-4027-A4C2-48D0C3623078}"/>
    <hyperlink ref="E827" r:id="rId144" xr:uid="{B94AA7BD-06F6-47A9-A439-95D2ABED074D}"/>
    <hyperlink ref="F828" r:id="rId145" xr:uid="{3389573F-9BD7-4EBF-ABBC-7794FDC9E19C}"/>
    <hyperlink ref="E828" r:id="rId146" xr:uid="{D1A37548-BACE-4A90-8D5D-47EB03629891}"/>
    <hyperlink ref="F829" r:id="rId147" xr:uid="{6185E3F3-1153-4B53-B222-549768C91C85}"/>
    <hyperlink ref="E829" r:id="rId148" xr:uid="{6050DC91-DB5B-42BF-9963-D04F99F8C733}"/>
    <hyperlink ref="F830" r:id="rId149" xr:uid="{4E4B94C1-D985-4CEC-9CF8-2E9E1156E05B}"/>
    <hyperlink ref="F831" r:id="rId150" xr:uid="{445ED7E0-5859-487F-906D-415340BDB43B}"/>
    <hyperlink ref="F832" r:id="rId151" xr:uid="{141AA64B-B83D-411E-BE29-B0B06C53B94A}"/>
    <hyperlink ref="F833" r:id="rId152" xr:uid="{E14E17C5-3252-4ABB-BB8D-88513F632B1C}"/>
    <hyperlink ref="E830" r:id="rId153" xr:uid="{571B7502-59E4-4D7D-9242-1BAE65B6192E}"/>
    <hyperlink ref="E831" r:id="rId154" xr:uid="{389CCFB3-CE4E-4130-8E5F-C7B5F0B93DBC}"/>
    <hyperlink ref="E832" r:id="rId155" xr:uid="{B0EAE641-2EE4-4AB9-8557-49D69B193693}"/>
    <hyperlink ref="E833" r:id="rId156" xr:uid="{E7B9CFFE-72A6-4EC8-8257-AC334CA56A3D}"/>
    <hyperlink ref="F834" r:id="rId157" xr:uid="{C378B219-CCE2-42A6-BDA8-03BFC74049A7}"/>
    <hyperlink ref="E834" r:id="rId158" xr:uid="{540F79A9-DBCA-41C6-9B8D-AC8F4A43658D}"/>
    <hyperlink ref="F835" r:id="rId159" xr:uid="{418ECC31-C4C8-4340-9ECD-E71D6825C02F}"/>
    <hyperlink ref="E835" r:id="rId160" xr:uid="{ECBFBEF6-6703-4D52-97E3-9044D3C6D415}"/>
    <hyperlink ref="F836" r:id="rId161" xr:uid="{A6D87F58-B41D-470E-ABAF-EA2A49F7C608}"/>
    <hyperlink ref="F837" r:id="rId162" xr:uid="{47A025E0-9DE4-4980-B411-2C81AB7AB40B}"/>
    <hyperlink ref="F838" r:id="rId163" xr:uid="{6B402757-CED1-483A-A52C-3CFA893239E3}"/>
    <hyperlink ref="F839" r:id="rId164" xr:uid="{AD3D9A9F-05CF-45FE-BF27-7B3AF532C38D}"/>
    <hyperlink ref="E836" r:id="rId165" xr:uid="{9110CA44-A660-416D-8B5D-7F9D7D83CC60}"/>
    <hyperlink ref="E837" r:id="rId166" xr:uid="{548AD515-8228-4B81-9CCB-E7F171785ABE}"/>
    <hyperlink ref="E838" r:id="rId167" xr:uid="{A299717A-67CC-46A1-B779-F716CFED2151}"/>
    <hyperlink ref="E839" r:id="rId168" xr:uid="{D004F1D0-CFDE-4F57-BE31-AB0E91A500C6}"/>
    <hyperlink ref="F840" r:id="rId169" xr:uid="{E07076BB-99D2-4267-B86C-1C182882668D}"/>
    <hyperlink ref="E840" r:id="rId170" xr:uid="{2A239889-459F-49BF-A887-8BF433DEB4ED}"/>
    <hyperlink ref="F841" r:id="rId171" xr:uid="{ED880EF2-49CE-48F4-B698-62D0F8C7D36D}"/>
    <hyperlink ref="E841" r:id="rId172" xr:uid="{8C4EB41C-FC96-4F5F-8526-5F471B8F522B}"/>
    <hyperlink ref="F842" r:id="rId173" xr:uid="{43BF2C01-AB32-47AF-880C-D47274647221}"/>
    <hyperlink ref="F843" r:id="rId174" xr:uid="{8C82DDFD-27EC-4A81-9CC5-EF95AD65339A}"/>
    <hyperlink ref="F844" r:id="rId175" xr:uid="{4C557D31-CE08-4B64-A53D-3D32A6130133}"/>
    <hyperlink ref="F845" r:id="rId176" xr:uid="{37341B10-1D74-4574-A6F0-1550A2D65F83}"/>
    <hyperlink ref="E842" r:id="rId177" xr:uid="{FC01184D-69CA-4918-873E-EC575B349E05}"/>
    <hyperlink ref="E843" r:id="rId178" xr:uid="{DFC408AD-8E6C-432A-B0F6-FFA3070E8DF7}"/>
    <hyperlink ref="E844" r:id="rId179" xr:uid="{682CB3EE-53CA-401A-88FF-DCD9D286BB35}"/>
    <hyperlink ref="E845" r:id="rId180" xr:uid="{77D12790-904B-439C-B6CE-8763EEBB4E57}"/>
    <hyperlink ref="F846" r:id="rId181" xr:uid="{6B78CC59-D45C-4556-9F65-E08D00E2CE64}"/>
    <hyperlink ref="E846" r:id="rId182" xr:uid="{54F9029A-5D70-4965-ACE2-064D2AD54317}"/>
    <hyperlink ref="F847" r:id="rId183" xr:uid="{24D80672-848C-4DC1-80A2-88BBDEE5ACC6}"/>
    <hyperlink ref="E847" r:id="rId184" xr:uid="{F84D0D87-667A-4BA8-A36B-6CEF6090663A}"/>
    <hyperlink ref="F848" r:id="rId185" xr:uid="{480EC36D-0077-4478-9930-9CC70B93ECE8}"/>
    <hyperlink ref="F849" r:id="rId186" xr:uid="{E34C9F63-6B9B-45C0-A1A8-3B58778E457F}"/>
    <hyperlink ref="F850" r:id="rId187" xr:uid="{A3F1BFA5-527E-4AD3-ABF9-93CC099524F7}"/>
    <hyperlink ref="F851" r:id="rId188" xr:uid="{089BD8B7-150F-4630-B4FF-5E93CC27ECA1}"/>
    <hyperlink ref="E848" r:id="rId189" xr:uid="{7C144992-81E5-4BCB-AE64-4D2ACFA0AE88}"/>
    <hyperlink ref="E849" r:id="rId190" xr:uid="{17B2AD1A-E892-4B0C-BF9B-DB00524EFA51}"/>
    <hyperlink ref="E850" r:id="rId191" xr:uid="{8C543812-1A24-4E83-8C3E-8ED7D599845A}"/>
    <hyperlink ref="E851" r:id="rId192" xr:uid="{C6BAA77B-F55A-4BEF-BB39-0CFEDAF3BA59}"/>
    <hyperlink ref="F852" r:id="rId193" xr:uid="{B70C28A9-7E0F-4539-B234-7B51B4AE265D}"/>
    <hyperlink ref="E852" r:id="rId194" xr:uid="{63B2DEB7-8249-4272-A268-C5F265977B08}"/>
    <hyperlink ref="F853" r:id="rId195" xr:uid="{B44A0EEE-BA84-4DF4-AE5D-07045C8AC45A}"/>
    <hyperlink ref="F854" r:id="rId196" xr:uid="{166346B8-2126-474C-B47B-1698AEEEB8EF}"/>
    <hyperlink ref="F855" r:id="rId197" xr:uid="{113F0DB5-59B0-4F40-A523-E57E850ECF2C}"/>
    <hyperlink ref="F856" r:id="rId198" xr:uid="{CACDEC38-9DF3-4AC7-B343-AE1A34ED553C}"/>
    <hyperlink ref="F857" r:id="rId199" xr:uid="{D34E1A39-4B8B-4E1A-B833-3BB13E5881E2}"/>
    <hyperlink ref="F864" r:id="rId200" xr:uid="{F591F7CA-B509-4CFF-8213-66BA49D6AF48}"/>
    <hyperlink ref="F865" r:id="rId201" xr:uid="{2D2805B1-2622-4892-8678-DCF683A60DD5}"/>
    <hyperlink ref="F866" r:id="rId202" xr:uid="{F4810CDA-0AAA-48D1-9DE2-9A79FC841502}"/>
    <hyperlink ref="F867" r:id="rId203" xr:uid="{3F0504E5-2D76-40EB-A18C-63AB740EE169}"/>
    <hyperlink ref="F868" r:id="rId204" xr:uid="{24B080D1-E33D-40E1-BCDB-076168188C3F}"/>
    <hyperlink ref="F869" r:id="rId205" xr:uid="{11C01F58-AA27-4AF4-985D-3C16B45E27AF}"/>
    <hyperlink ref="F870" r:id="rId206" xr:uid="{38E5CF86-DE45-4E57-9C0F-825A28A5A0EA}"/>
    <hyperlink ref="F871" r:id="rId207" xr:uid="{A0D82579-1A55-4CC1-84F8-DC4F4C16C549}"/>
    <hyperlink ref="F872" r:id="rId208" xr:uid="{BBC642A0-B803-4896-844C-48308BDB3750}"/>
    <hyperlink ref="F873" r:id="rId209" xr:uid="{C65B6765-192A-49AB-ADD0-B1794562AC8B}"/>
    <hyperlink ref="F874" r:id="rId210" xr:uid="{8AA3408E-6987-4918-9050-B63CD3DC6684}"/>
    <hyperlink ref="F875" r:id="rId211" xr:uid="{A5DE23CF-5AAE-4BA6-B195-7BF801EC8184}"/>
    <hyperlink ref="F882" r:id="rId212" xr:uid="{28338425-888C-49CF-BCD7-BE80C25F8028}"/>
    <hyperlink ref="F883" r:id="rId213" xr:uid="{B296505C-9708-4CEE-AC9F-2B8AADFD9C10}"/>
    <hyperlink ref="F884" r:id="rId214" xr:uid="{20BE5E5C-EB91-4C8B-A801-500649DCE62E}"/>
    <hyperlink ref="F885" r:id="rId215" xr:uid="{7A815294-1D39-403A-8A96-0D572D400D64}"/>
    <hyperlink ref="F886" r:id="rId216" xr:uid="{B1326590-F805-4FF2-9CFA-1A9EB8E40A83}"/>
    <hyperlink ref="F887" r:id="rId217" xr:uid="{64275954-8C35-4541-8B72-053FAC58E074}"/>
    <hyperlink ref="F888" r:id="rId218" xr:uid="{9275BC85-060C-4A79-96AE-86033CC45DEC}"/>
    <hyperlink ref="F889" r:id="rId219" xr:uid="{A53914A8-EF4A-494E-9F3F-801C1983C99B}"/>
    <hyperlink ref="F890" r:id="rId220" xr:uid="{4CA27921-3D74-47B3-8AFD-BC269EF61C3B}"/>
    <hyperlink ref="F891" r:id="rId221" xr:uid="{0D6F354B-2EFD-4F17-8729-F231EED404BE}"/>
    <hyperlink ref="F892" r:id="rId222" xr:uid="{75CEC020-3BE1-4862-9560-05069E1ABBDB}"/>
    <hyperlink ref="F893" r:id="rId223" xr:uid="{DC9C817C-E641-4C26-97C9-760B496F4CCE}"/>
    <hyperlink ref="F894" r:id="rId224" xr:uid="{11173398-6DB1-468B-87AC-1A7FB25D6789}"/>
    <hyperlink ref="F895" r:id="rId225" xr:uid="{655E2A8C-A7C8-41CA-8297-A43C2D76BC5C}"/>
    <hyperlink ref="F896" r:id="rId226" xr:uid="{F6AE67F4-FEAF-40E9-9FF1-8832C539698F}"/>
    <hyperlink ref="F897" r:id="rId227" xr:uid="{D228C443-20D4-4154-AF36-E8E6066E561E}"/>
    <hyperlink ref="F898" r:id="rId228" xr:uid="{E41F786D-C35A-4D9B-9AFF-555D14FAFF51}"/>
    <hyperlink ref="F899" r:id="rId229" xr:uid="{EF37F9DF-FE41-4DDB-8C60-82D121C397BA}"/>
    <hyperlink ref="E853" r:id="rId230" xr:uid="{158588F9-564E-4B0E-B968-4574F4F9680C}"/>
    <hyperlink ref="E854" r:id="rId231" xr:uid="{63D8AAEF-4C6E-4B8C-B11D-616C0D34D019}"/>
    <hyperlink ref="E855" r:id="rId232" xr:uid="{F8E0A639-A73C-4F98-A125-82095ADBDE2B}"/>
    <hyperlink ref="E856" r:id="rId233" xr:uid="{AAF3082E-73D9-407B-812D-1DB7614C46FB}"/>
    <hyperlink ref="E857" r:id="rId234" xr:uid="{62D34FE6-AA8E-4A46-A9B7-90D9DC77EFBB}"/>
    <hyperlink ref="E864" r:id="rId235" xr:uid="{45A5D638-BB50-4260-8F2D-DB5991907D5F}"/>
    <hyperlink ref="E865" r:id="rId236" xr:uid="{99CBEB5D-D91B-4D9C-86C4-E8B0EEEE43B4}"/>
    <hyperlink ref="E866" r:id="rId237" xr:uid="{AFB0D313-9281-474D-8C37-D1A4F2653B26}"/>
    <hyperlink ref="E867" r:id="rId238" xr:uid="{72D353DC-3CA9-4CA9-8DAB-091F32E258FF}"/>
    <hyperlink ref="E868" r:id="rId239" xr:uid="{9273BE04-4548-416F-AAFB-30388423D0C7}"/>
    <hyperlink ref="E869" r:id="rId240" xr:uid="{9A55586B-8E14-47A1-A2A3-39B9E10EF09A}"/>
    <hyperlink ref="E870" r:id="rId241" xr:uid="{16D4399B-12D0-4484-92D4-4977A18E267E}"/>
    <hyperlink ref="E871" r:id="rId242" xr:uid="{F9F22614-7112-4093-A311-4BF49D383465}"/>
    <hyperlink ref="E872" r:id="rId243" xr:uid="{49932A55-626B-46D7-B909-80141AAEBA8D}"/>
    <hyperlink ref="E873" r:id="rId244" xr:uid="{881989DD-D86C-41C0-BC35-DCBD93E72F4D}"/>
    <hyperlink ref="E874" r:id="rId245" xr:uid="{6F50EBCB-9CE6-425F-886D-403182A8EBB4}"/>
    <hyperlink ref="E875" r:id="rId246" xr:uid="{F0B18C3D-3544-4D11-9AD5-9C2ED552CA6B}"/>
    <hyperlink ref="E882" r:id="rId247" xr:uid="{26976ADA-21D4-4D88-A1B7-77FAC16CFC7F}"/>
    <hyperlink ref="E883" r:id="rId248" xr:uid="{20CC7AF7-1230-4578-98F7-EA87E991B050}"/>
    <hyperlink ref="E884" r:id="rId249" xr:uid="{92B8BAC8-DA4A-43BA-B529-30EC27356568}"/>
    <hyperlink ref="E885" r:id="rId250" xr:uid="{3A49D322-1BF5-482F-899D-8F6E150080F5}"/>
    <hyperlink ref="E886" r:id="rId251" xr:uid="{A261DE81-A59A-4267-B9DC-AED6CF6CE537}"/>
    <hyperlink ref="E887" r:id="rId252" xr:uid="{FA7BBC04-773E-4A48-8C17-30C87AB3F81B}"/>
    <hyperlink ref="E888" r:id="rId253" xr:uid="{12D9E254-E4B1-40D1-8162-16E3CF1C4E70}"/>
    <hyperlink ref="E889" r:id="rId254" xr:uid="{9114D656-B6D0-4DD2-A9AC-9AA0A2DD275D}"/>
    <hyperlink ref="E890" r:id="rId255" xr:uid="{AD96822F-2F51-4A0B-A972-414328A0EDC6}"/>
    <hyperlink ref="E891" r:id="rId256" xr:uid="{24CF0539-A73D-41E7-AB11-940C5127A2A3}"/>
    <hyperlink ref="E892" r:id="rId257" xr:uid="{39DB0B56-9938-46DD-BA3A-82CC4714625E}"/>
    <hyperlink ref="E893" r:id="rId258" xr:uid="{838F1A26-2CFD-454E-9A52-862ACEABAEDB}"/>
    <hyperlink ref="E894" r:id="rId259" xr:uid="{D2F78EC0-9411-49FB-9050-55D804808A17}"/>
    <hyperlink ref="E895" r:id="rId260" xr:uid="{AB35F683-1E15-426E-93BD-EF47B17241FC}"/>
    <hyperlink ref="E896" r:id="rId261" xr:uid="{635943D4-EAED-4124-9D2C-FD6CE9539CA8}"/>
    <hyperlink ref="E897" r:id="rId262" xr:uid="{0E227EC3-7799-494D-98D5-2E0A8B03F0E8}"/>
    <hyperlink ref="E898" r:id="rId263" xr:uid="{4FEE4514-F60A-4473-9169-B78ABA3404A6}"/>
    <hyperlink ref="E899" r:id="rId264" xr:uid="{55C8A7B2-A139-4A4F-8592-DF5E65EA4CD6}"/>
    <hyperlink ref="F858" r:id="rId265" xr:uid="{A9636C0F-F4D5-4B36-8BFD-38FF45DDD312}"/>
    <hyperlink ref="F859" r:id="rId266" xr:uid="{20B9D139-5353-48BC-B25E-1D21AD5ED5A1}"/>
    <hyperlink ref="F860" r:id="rId267" xr:uid="{7E963E31-B624-47D5-8E39-FAFC431906D4}"/>
    <hyperlink ref="F861" r:id="rId268" xr:uid="{ED8BC86E-843B-4690-8571-0E6DC5EB25BC}"/>
    <hyperlink ref="F862" r:id="rId269" xr:uid="{A8BEE51E-3B43-4C92-AF6D-3D6DF69B41A4}"/>
    <hyperlink ref="F863" r:id="rId270" xr:uid="{15A54093-B3CF-4419-929C-5F91419C32A4}"/>
    <hyperlink ref="E858" r:id="rId271" xr:uid="{7AC1BA43-6DB3-41E2-97B4-FB5FC0BFD2B6}"/>
    <hyperlink ref="E859" r:id="rId272" xr:uid="{CE098147-02E4-4F28-AC15-2EC5E2561F09}"/>
    <hyperlink ref="E860" r:id="rId273" xr:uid="{557B0A82-B1E6-41D7-B171-CC6A644D6EB9}"/>
    <hyperlink ref="E861" r:id="rId274" xr:uid="{604B20EB-7AB0-4E74-B9D4-FA1D03C62CEB}"/>
    <hyperlink ref="E862" r:id="rId275" xr:uid="{FD931A52-4507-4B46-B53B-9E6EFC389D90}"/>
    <hyperlink ref="E863" r:id="rId276" xr:uid="{7EB1E0CE-93C8-4054-A61A-BBF4AB42ACB6}"/>
    <hyperlink ref="F876" r:id="rId277" xr:uid="{4CA6AB27-8DA6-4C78-9696-73F3B619965A}"/>
    <hyperlink ref="F877" r:id="rId278" xr:uid="{9BA00AB9-9ED7-4AB7-8F1A-E2F613AE816B}"/>
    <hyperlink ref="F878" r:id="rId279" xr:uid="{6343CABB-5492-40FC-BE9D-7307DB125587}"/>
    <hyperlink ref="F879" r:id="rId280" xr:uid="{39E66DA7-EE50-4314-99D4-EDFF9D0680A8}"/>
    <hyperlink ref="F880" r:id="rId281" xr:uid="{9CA25D83-86BA-4970-A3B0-1FBC79240F48}"/>
    <hyperlink ref="F881" r:id="rId282" xr:uid="{93D7D22E-0093-4C3B-AB23-C4FFF35A2381}"/>
    <hyperlink ref="E876" r:id="rId283" xr:uid="{FBF885A5-7BC7-4F60-B695-7B4FCABEADFC}"/>
    <hyperlink ref="E877" r:id="rId284" xr:uid="{5CC89E54-F60B-46A6-B693-031346D6BBC6}"/>
    <hyperlink ref="E878" r:id="rId285" xr:uid="{208CD1BA-478A-42B2-88B3-03AC9B861CA1}"/>
    <hyperlink ref="E879" r:id="rId286" xr:uid="{1EF366EC-4FCA-41D0-B0C7-8DFB846ED8E8}"/>
    <hyperlink ref="E880" r:id="rId287" xr:uid="{A24672A5-76A1-4D26-86A3-87035860F276}"/>
    <hyperlink ref="E881" r:id="rId288" xr:uid="{15B420E9-9544-4EFC-84CB-81BEF5667C06}"/>
    <hyperlink ref="F900" r:id="rId289" xr:uid="{3C49B214-CB04-4794-984F-0BB92B7CB0C9}"/>
    <hyperlink ref="F901" r:id="rId290" xr:uid="{61B72059-70C2-45D0-996D-8741395DCD3F}"/>
    <hyperlink ref="F902" r:id="rId291" xr:uid="{998D3259-34D4-4596-A52C-FE95EA3A68B5}"/>
    <hyperlink ref="F903" r:id="rId292" xr:uid="{8056CA01-5482-44F8-9CFA-2CF09B04E9C6}"/>
    <hyperlink ref="F904" r:id="rId293" xr:uid="{289FDA7F-7D1E-4BE6-BEDC-6A51361625C6}"/>
    <hyperlink ref="F905" r:id="rId294" xr:uid="{D517F767-4F70-4CDF-A36E-CFEBF1AE67BB}"/>
    <hyperlink ref="E900" r:id="rId295" xr:uid="{4073D007-F03A-4B21-A751-1C2679997FD3}"/>
    <hyperlink ref="E901" r:id="rId296" xr:uid="{75F99572-0DB4-4713-BE02-A84F7B565341}"/>
    <hyperlink ref="E902" r:id="rId297" xr:uid="{2C54C474-83C8-4384-86E7-946AF57408C9}"/>
    <hyperlink ref="E903" r:id="rId298" xr:uid="{722C681A-00B5-4FBD-8ABD-9052A9A153E9}"/>
    <hyperlink ref="E904" r:id="rId299" xr:uid="{99532946-7CC6-463B-8BF6-D6C2A0C107BA}"/>
    <hyperlink ref="E905" r:id="rId300" xr:uid="{986269AC-D994-4400-8E25-E96CFAF187CD}"/>
    <hyperlink ref="F912" r:id="rId301" xr:uid="{2B116630-7E11-4317-B316-2238848E02B0}"/>
    <hyperlink ref="F913" r:id="rId302" xr:uid="{E992C176-9677-43FF-8800-674018F99D14}"/>
    <hyperlink ref="F914" r:id="rId303" xr:uid="{02D893D4-FF41-4904-80B0-B745456BFDBF}"/>
    <hyperlink ref="F915" r:id="rId304" xr:uid="{FABD8F50-A722-4A78-AE61-FD9C562E8AB9}"/>
    <hyperlink ref="F916" r:id="rId305" xr:uid="{077AAED4-6F4B-4C05-A5C4-7C7B180E2A4F}"/>
    <hyperlink ref="F917" r:id="rId306" xr:uid="{E0AFF8EA-0040-4E65-9094-0EEEB464CBB4}"/>
    <hyperlink ref="F918" r:id="rId307" xr:uid="{6FD257A7-E159-4F2A-BD49-EB29443DFDCA}"/>
    <hyperlink ref="E912" r:id="rId308" xr:uid="{B47AA6DD-B17F-4BAA-8D15-C65A094295C0}"/>
    <hyperlink ref="E913" r:id="rId309" xr:uid="{2CA5B93B-D911-4FD3-B5B0-A0ABD9497F78}"/>
    <hyperlink ref="E914" r:id="rId310" xr:uid="{FF24BE5B-4348-42EB-A60C-1CE897462C1A}"/>
    <hyperlink ref="E915" r:id="rId311" xr:uid="{E30E4D75-E9B8-4350-B8C9-2D5A2FA9A29B}"/>
    <hyperlink ref="E916" r:id="rId312" xr:uid="{501A9B4D-D620-4540-AC97-245B3277B7DE}"/>
    <hyperlink ref="E917" r:id="rId313" xr:uid="{4C05E9CE-1B44-456B-A891-0C7B68084874}"/>
    <hyperlink ref="E918" r:id="rId314" xr:uid="{6507AA7E-2BB4-4B53-95E1-44903DF657DC}"/>
    <hyperlink ref="E925" r:id="rId315" xr:uid="{0727C7C5-46F2-4173-B2B0-39833809C68E}"/>
    <hyperlink ref="E924" r:id="rId316" xr:uid="{3B703738-8368-499E-9782-466014B6A2A5}"/>
    <hyperlink ref="E923" r:id="rId317" xr:uid="{8ADC077D-8720-4609-A00C-F4092E42DE23}"/>
    <hyperlink ref="E922" r:id="rId318" xr:uid="{7F66146B-5132-456D-9F51-CAA7EB433F90}"/>
    <hyperlink ref="E921" r:id="rId319" xr:uid="{6D8E1940-C42C-4190-90D1-3A3F23226569}"/>
    <hyperlink ref="E920" r:id="rId320" xr:uid="{D08A9161-2514-40E5-92EC-1F192A901ECF}"/>
    <hyperlink ref="E919" r:id="rId321" xr:uid="{36B4EAED-679F-49B7-A373-3C337CB8BF6D}"/>
    <hyperlink ref="F925" r:id="rId322" xr:uid="{BA387147-B6F4-4F49-A7AD-7C6CC91B3450}"/>
    <hyperlink ref="F924" r:id="rId323" xr:uid="{431227C2-68FF-4DDA-A69A-473D412D9CF1}"/>
    <hyperlink ref="F923" r:id="rId324" xr:uid="{CFD82FAE-881A-49F9-BB11-AFA27227C242}"/>
    <hyperlink ref="F922" r:id="rId325" xr:uid="{A0160578-94AE-45E9-80D2-5AA3A2271F5E}"/>
    <hyperlink ref="F921" r:id="rId326" xr:uid="{20E96D92-C520-4393-984E-9DC49BAA3BE6}"/>
    <hyperlink ref="F920" r:id="rId327" xr:uid="{19B36070-DA23-43A0-92F9-EDD0BD8D0864}"/>
    <hyperlink ref="F919" r:id="rId328" xr:uid="{87B45AD8-D685-441D-BBCF-7ADC47B3D9C8}"/>
    <hyperlink ref="F947" r:id="rId329" xr:uid="{7D175332-B5D8-4827-A327-764F6BB1AB8A}"/>
    <hyperlink ref="E947" r:id="rId330" xr:uid="{485F8890-77A6-4DBF-90CB-D59C5F91F55D}"/>
    <hyperlink ref="F942" r:id="rId331" xr:uid="{7951CD0D-A235-4FEB-AE95-C04AB803F529}"/>
    <hyperlink ref="F943" r:id="rId332" xr:uid="{ECA83A7D-9F24-449F-9B1E-22F22C2E5195}"/>
    <hyperlink ref="F944" r:id="rId333" xr:uid="{4EFAA13A-7B2B-4DE6-AF1A-E6CF18C9751A}"/>
    <hyperlink ref="F945" r:id="rId334" xr:uid="{9396B296-93A5-438E-9738-3308D98EB0F4}"/>
    <hyperlink ref="F946" r:id="rId335" xr:uid="{16BA883F-4BB4-4C5C-B21B-39F92F1F8F55}"/>
    <hyperlink ref="E942" r:id="rId336" xr:uid="{18AB3EEF-BA88-4731-A403-68327D824112}"/>
    <hyperlink ref="E943" r:id="rId337" xr:uid="{9F92637D-1AC9-4B1B-89AE-43524D9E7E28}"/>
    <hyperlink ref="E944" r:id="rId338" xr:uid="{AA36D852-2A4F-42E8-BD89-18D7902D5391}"/>
    <hyperlink ref="E945" r:id="rId339" xr:uid="{8C79C0F4-2DD3-418B-9FDF-C8F36AF6FDA4}"/>
    <hyperlink ref="E946" r:id="rId340" xr:uid="{F0CB07B3-F7F4-4023-B7A8-370E3621A869}"/>
    <hyperlink ref="F948" r:id="rId341" xr:uid="{B62AFA8B-EE20-49EA-BED9-3B47207CD23A}"/>
    <hyperlink ref="F949" r:id="rId342" xr:uid="{E4B56652-C75B-4EC7-BC6F-34FF4E1BE854}"/>
    <hyperlink ref="F950" r:id="rId343" xr:uid="{B29D1D49-5EB6-4B85-8CE9-11655023FEA8}"/>
    <hyperlink ref="F951" r:id="rId344" xr:uid="{F8F8AC0B-2FDD-464B-9E6B-2B234FCE2F78}"/>
    <hyperlink ref="E948" r:id="rId345" xr:uid="{77C2FD0D-B1CC-4C85-9C36-C07E32D81E8D}"/>
    <hyperlink ref="E949" r:id="rId346" xr:uid="{7449DED1-5E0E-434B-929B-FDE7E6A9E387}"/>
    <hyperlink ref="E950" r:id="rId347" xr:uid="{F4E36FF7-DDBE-42CE-AA6A-2018F70E569A}"/>
    <hyperlink ref="E951" r:id="rId348" xr:uid="{C5127092-920C-4415-81C4-1E0405843B33}"/>
    <hyperlink ref="F952" r:id="rId349" xr:uid="{8EF3C2A6-7036-4C9E-8861-D876539ADD4C}"/>
    <hyperlink ref="E952" r:id="rId350" xr:uid="{B0970397-844F-4803-8744-8128FE64045B}"/>
    <hyperlink ref="F953" r:id="rId351" xr:uid="{9538A027-354B-42C3-A0E4-64843C229C5D}"/>
    <hyperlink ref="F954" r:id="rId352" xr:uid="{9AB7BE00-206E-43B2-969D-8D80FCC0F2E7}"/>
    <hyperlink ref="F955" r:id="rId353" xr:uid="{4831F30E-0891-4882-8B73-63291D4247A9}"/>
    <hyperlink ref="F956" r:id="rId354" xr:uid="{7FAF90F3-A730-4093-88C8-F6D2C97CC1AD}"/>
    <hyperlink ref="E953" r:id="rId355" xr:uid="{4EC9D3E3-8AC3-49C2-A913-6FA7ED62EA79}"/>
    <hyperlink ref="E954" r:id="rId356" xr:uid="{608BB1C2-FD1D-483A-8CBA-AA0DFB22270F}"/>
    <hyperlink ref="E955" r:id="rId357" xr:uid="{3F214884-8E1F-4FAD-A4EA-A08CA7AE05C2}"/>
    <hyperlink ref="E956" r:id="rId358" xr:uid="{3083A6FB-C80A-489B-91C5-C2A2D6BB18BF}"/>
    <hyperlink ref="F957" r:id="rId359" xr:uid="{FBF3ACEB-A764-4FB0-8772-A2F67C080CB8}"/>
    <hyperlink ref="E957" r:id="rId360" xr:uid="{4BB90DB5-C9D2-4411-B699-CD73E7C32A0A}"/>
    <hyperlink ref="F958" r:id="rId361" xr:uid="{2C424A54-8A0A-4C01-9439-FD0A44D78C59}"/>
    <hyperlink ref="F959" r:id="rId362" xr:uid="{6318E965-7335-47BD-BF4D-A5B9B28CA9A0}"/>
    <hyperlink ref="F960" r:id="rId363" xr:uid="{0C4F6A13-F090-4C41-90F3-49229D819844}"/>
    <hyperlink ref="F961" r:id="rId364" xr:uid="{CDAE2A96-FD87-4D06-857D-96E7B142FC21}"/>
    <hyperlink ref="E958" r:id="rId365" xr:uid="{EBA2394C-88E9-47A8-96AB-8531F6805783}"/>
    <hyperlink ref="E959" r:id="rId366" xr:uid="{4BBA4166-D679-4C6C-B42A-B66A8AEFDA0E}"/>
    <hyperlink ref="E960" r:id="rId367" xr:uid="{53472C52-FF6A-40DD-B309-E74BB0CF871A}"/>
    <hyperlink ref="E961" r:id="rId368" xr:uid="{61D5E310-5B16-40B2-9B08-1610846CC8C8}"/>
    <hyperlink ref="F962" r:id="rId369" xr:uid="{BC4EFE2A-136A-41B1-B593-CA4B22ACF089}"/>
    <hyperlink ref="E962" r:id="rId370" xr:uid="{8D635976-1A38-4DFA-BEF2-5F96FE843611}"/>
    <hyperlink ref="F963" r:id="rId371" xr:uid="{2CE2E09D-AD4D-4AC0-8011-5E012806313C}"/>
    <hyperlink ref="F964" r:id="rId372" xr:uid="{8FD181EC-79E4-421F-BF96-8019461D72FA}"/>
    <hyperlink ref="F965" r:id="rId373" xr:uid="{1F450437-CCDF-46CC-9CA7-FA0D13540019}"/>
    <hyperlink ref="F966" r:id="rId374" xr:uid="{4321B5E6-EE53-4CDF-9B10-EC8631F1324B}"/>
    <hyperlink ref="E963" r:id="rId375" xr:uid="{0FC9144F-13B7-4EDF-9F5E-933A12088949}"/>
    <hyperlink ref="E964" r:id="rId376" xr:uid="{894D6222-2134-45FB-9848-755686B34F31}"/>
    <hyperlink ref="E965" r:id="rId377" xr:uid="{DBD1D117-45F5-40B8-9568-2253201065D8}"/>
    <hyperlink ref="E966" r:id="rId378" xr:uid="{FE3F761C-11F7-4158-A483-FF2F5B7523A0}"/>
    <hyperlink ref="F967" r:id="rId379" xr:uid="{106EAB0D-13B3-450B-BCC3-C549E6AA9B77}"/>
    <hyperlink ref="E967" r:id="rId380" xr:uid="{D8CAA458-BE86-4548-9DCF-9CEC531BF44D}"/>
    <hyperlink ref="F968" r:id="rId381" xr:uid="{17A0E938-3A34-428F-B0C6-397B3D6C4E44}"/>
    <hyperlink ref="F969" r:id="rId382" xr:uid="{002B4BC1-0A02-427A-AB5F-6EA339849112}"/>
    <hyperlink ref="F970" r:id="rId383" xr:uid="{8C84EAB7-8325-42BB-BDF6-A15917296281}"/>
    <hyperlink ref="F971" r:id="rId384" xr:uid="{3BCDA037-A52B-4557-AFD5-E9C8E787A1C8}"/>
    <hyperlink ref="E968" r:id="rId385" xr:uid="{3CEBCF68-1A29-460B-9257-BE62887D58F0}"/>
    <hyperlink ref="E969" r:id="rId386" xr:uid="{A9FBB37B-9F93-46DA-9B52-CAFE5CC75BD7}"/>
    <hyperlink ref="E970" r:id="rId387" xr:uid="{27A90CEC-8447-4AC1-BA06-09697655ABEF}"/>
    <hyperlink ref="E971" r:id="rId388" xr:uid="{A34F17BA-3219-4F04-8B12-E2F416AE6290}"/>
    <hyperlink ref="F972" r:id="rId389" xr:uid="{429758BB-7A88-407B-924D-4F391BC1AFEF}"/>
    <hyperlink ref="E972" r:id="rId390" xr:uid="{9059A5EA-0B95-44B0-9BA2-E47E7F2918FD}"/>
    <hyperlink ref="F973" r:id="rId391" xr:uid="{115AAF18-A4B5-430F-A4B7-54C7FEE4B802}"/>
    <hyperlink ref="F974" r:id="rId392" xr:uid="{AC5FEE1D-FF1E-4FBA-8221-08DDC7BA3373}"/>
    <hyperlink ref="F975" r:id="rId393" xr:uid="{745D5C04-C917-4695-A55E-BF0BB5C003D2}"/>
    <hyperlink ref="F976" r:id="rId394" xr:uid="{2EC1D306-DE42-434D-8B40-669C7D1C2ABA}"/>
    <hyperlink ref="E973" r:id="rId395" xr:uid="{0AED25BF-10E6-4C49-B849-F5BB5B2FE66C}"/>
    <hyperlink ref="E974" r:id="rId396" xr:uid="{956CBA57-CA78-4332-9ACC-BCB80F482E44}"/>
    <hyperlink ref="E975" r:id="rId397" xr:uid="{2E2BB42E-2C53-4291-B9F8-DE0B9C054CC4}"/>
    <hyperlink ref="E976" r:id="rId398" xr:uid="{FE6898BC-F321-45BF-BCD4-43C67233A0DC}"/>
    <hyperlink ref="F982" r:id="rId399" xr:uid="{045C0BEF-695A-49A1-81D7-4AE16405748C}"/>
    <hyperlink ref="E982" r:id="rId400" xr:uid="{632BB80F-F979-4CD5-98CF-FA1595309191}"/>
    <hyperlink ref="F977" r:id="rId401" xr:uid="{7F5EBB38-FF59-4C28-8F77-A10BDA82811E}"/>
    <hyperlink ref="F978" r:id="rId402" xr:uid="{F6C67C67-F260-459A-B219-43BD2C3328DC}"/>
    <hyperlink ref="F979" r:id="rId403" xr:uid="{F1368BF5-AE6E-4B7A-95D1-221CBF88D6D0}"/>
    <hyperlink ref="F980" r:id="rId404" xr:uid="{9EC7D9A4-8F63-4575-A75F-55A8FCD12BEC}"/>
    <hyperlink ref="F981" r:id="rId405" xr:uid="{4E72E26C-6C49-4E56-AC43-12F5C1384F54}"/>
    <hyperlink ref="E977" r:id="rId406" xr:uid="{18403C5B-5EB0-4D60-9C35-6EC72A89DD40}"/>
    <hyperlink ref="E978" r:id="rId407" xr:uid="{F1597795-F77C-4C45-96FC-71E06BC57586}"/>
    <hyperlink ref="E979" r:id="rId408" xr:uid="{6322EFA1-5BFF-4420-9E18-52AAC3AF7B05}"/>
    <hyperlink ref="E980" r:id="rId409" xr:uid="{DC361109-26F4-4DF1-AC79-96F1AD771997}"/>
    <hyperlink ref="E981" r:id="rId410" xr:uid="{EE833B40-6592-4DC5-9109-39113184185C}"/>
    <hyperlink ref="F983" r:id="rId411" xr:uid="{16138B62-FA52-450C-9034-449CA1BE2358}"/>
    <hyperlink ref="F984" r:id="rId412" xr:uid="{68DF4B75-C30F-4537-A978-04FD72FC931A}"/>
    <hyperlink ref="F985" r:id="rId413" xr:uid="{CEEA1AE4-03EC-4733-ACE1-EE76A38982C7}"/>
    <hyperlink ref="F986" r:id="rId414" xr:uid="{0CDD3010-E05F-4A57-AAD0-B6DE3B6FD9EC}"/>
    <hyperlink ref="E983" r:id="rId415" xr:uid="{224B8846-7DB8-4E15-A3D2-8820823B8D5F}"/>
    <hyperlink ref="E984" r:id="rId416" xr:uid="{2E57EF42-9393-4A66-999E-B40E8B94DFFB}"/>
    <hyperlink ref="E985" r:id="rId417" xr:uid="{888F4134-EAB2-41B8-BA5A-040D0E312CEA}"/>
    <hyperlink ref="E986" r:id="rId418" xr:uid="{93ACD773-B65A-4F79-B048-0AB89BE794D3}"/>
    <hyperlink ref="F987" r:id="rId419" xr:uid="{02F036B5-3B57-4039-AA1E-E34D75717474}"/>
    <hyperlink ref="E987" r:id="rId420" xr:uid="{07C021D1-EDD7-4640-89F2-EB2796BEBDD9}"/>
    <hyperlink ref="F988" r:id="rId421" xr:uid="{C9FE8899-2CBB-4E56-B2E0-27C1A82F345A}"/>
    <hyperlink ref="F989" r:id="rId422" xr:uid="{85D8FA72-3A9B-4E54-85B1-4C9CA4BDB715}"/>
    <hyperlink ref="F990" r:id="rId423" xr:uid="{24F816D8-8E86-48C2-A529-109369B463E5}"/>
    <hyperlink ref="F991" r:id="rId424" xr:uid="{DCBA1CD1-76AA-4212-9BBB-F3680D9FCFA3}"/>
    <hyperlink ref="E988" r:id="rId425" xr:uid="{8B865883-2C91-4792-B524-3C798EB4821B}"/>
    <hyperlink ref="E989" r:id="rId426" xr:uid="{606349F4-7EA7-48F3-9DFD-EEF7EB7647E4}"/>
    <hyperlink ref="E990" r:id="rId427" xr:uid="{BAF7136E-F771-4124-89ED-8D93F792ED59}"/>
    <hyperlink ref="E991" r:id="rId428" xr:uid="{67A962C2-FB0C-46EB-9FB2-358F8FC7FA10}"/>
    <hyperlink ref="F992" r:id="rId429" xr:uid="{B535B153-3C06-4001-9FA2-FCA47E9B81F6}"/>
    <hyperlink ref="E992" r:id="rId430" xr:uid="{68C749E6-E112-46FF-B7DC-721033CC85FE}"/>
    <hyperlink ref="F993" r:id="rId431" xr:uid="{1441EB50-DF47-43A8-85D0-50F44C78B8F0}"/>
    <hyperlink ref="F994" r:id="rId432" xr:uid="{FCD2B1D3-20D0-4207-9BB5-FCF48AD8B87F}"/>
    <hyperlink ref="F995" r:id="rId433" xr:uid="{B6FD8B96-CAC9-45D4-9EE7-ECFA198909B0}"/>
    <hyperlink ref="F996" r:id="rId434" xr:uid="{F45B38E4-1D35-464C-A9DD-33B73743FFDA}"/>
    <hyperlink ref="E993" r:id="rId435" xr:uid="{1D32821B-E993-486C-B00C-B1A08ABE6D6D}"/>
    <hyperlink ref="E994" r:id="rId436" xr:uid="{51799605-5960-4E7E-8CAE-DC2952860E58}"/>
    <hyperlink ref="E995" r:id="rId437" xr:uid="{EAC55531-4FCD-4FAF-B01A-A26F623CC5D3}"/>
    <hyperlink ref="E996" r:id="rId438" xr:uid="{578BD37E-C65F-4D99-BCF0-6C2A88B32D5D}"/>
    <hyperlink ref="F1002" r:id="rId439" xr:uid="{025195E7-578B-4594-AE86-518F4413DD02}"/>
    <hyperlink ref="E1002" r:id="rId440" xr:uid="{01F8EE31-C1CD-49CF-A79B-DA89926DDEC8}"/>
    <hyperlink ref="F997" r:id="rId441" xr:uid="{27F7FF4C-B8F8-490F-8F2D-F94B261C008F}"/>
    <hyperlink ref="F998" r:id="rId442" xr:uid="{DE8728F0-97A8-4563-92C2-96696603B98E}"/>
    <hyperlink ref="F999" r:id="rId443" xr:uid="{974818D9-D970-404D-931B-1578EF63F6BA}"/>
    <hyperlink ref="F1000" r:id="rId444" xr:uid="{5496BBDB-8FE8-4F1E-A2F7-482A2F0BCAB8}"/>
    <hyperlink ref="F1001" r:id="rId445" xr:uid="{D704940B-0198-4AC8-8A76-45AB3D053567}"/>
    <hyperlink ref="E997" r:id="rId446" xr:uid="{2AF9BDF8-643E-4679-945C-720F89891E42}"/>
    <hyperlink ref="E998" r:id="rId447" xr:uid="{48393115-0211-415B-BFBB-D3BEAEC0DFC7}"/>
    <hyperlink ref="E999" r:id="rId448" xr:uid="{5E787040-0A16-487E-8BF0-46D43E61154C}"/>
    <hyperlink ref="E1000" r:id="rId449" xr:uid="{C9740A39-ED8D-4D1B-9178-EEF9C15817C3}"/>
    <hyperlink ref="E1001" r:id="rId450" xr:uid="{07843ADE-199C-4101-BF46-77E951ECB747}"/>
    <hyperlink ref="F1003" r:id="rId451" xr:uid="{266B1F15-020F-4F6D-A1F0-6B50A2B106C5}"/>
    <hyperlink ref="F1004" r:id="rId452" xr:uid="{E59643A7-C373-41F0-AA46-8B7408DB5EB0}"/>
    <hyperlink ref="F1005" r:id="rId453" xr:uid="{68B4EC0E-83E1-443A-BFE6-25F9B95127EE}"/>
    <hyperlink ref="F1006" r:id="rId454" xr:uid="{8FF68FFC-9828-43E5-B6BE-8218A9274D9E}"/>
    <hyperlink ref="E1003" r:id="rId455" xr:uid="{A6F0A748-33D0-48D7-BE90-46D4403A5621}"/>
    <hyperlink ref="E1004" r:id="rId456" xr:uid="{C3DA0F29-7CD8-4BA1-89DC-27CDA13FD9E2}"/>
    <hyperlink ref="E1005" r:id="rId457" xr:uid="{1D9567D5-DB15-4AB0-8044-F25A8D744473}"/>
    <hyperlink ref="E1006" r:id="rId458" xr:uid="{DCC7952F-AC35-4BB6-8E6A-1A6134D4B671}"/>
    <hyperlink ref="F1007" r:id="rId459" xr:uid="{F0758617-5377-4841-B94D-C9984C8B6BFF}"/>
    <hyperlink ref="E1007" r:id="rId460" xr:uid="{6B06A70E-0E7F-443D-8707-C51F0DD4AA5E}"/>
    <hyperlink ref="F1008" r:id="rId461" xr:uid="{16791135-A99D-4709-B54A-8B0A7ABB0433}"/>
    <hyperlink ref="F1009" r:id="rId462" xr:uid="{32ED137C-E666-4AAD-872B-D577A592D44E}"/>
    <hyperlink ref="F1010" r:id="rId463" xr:uid="{C54FA836-B4B3-412C-B11D-1CE4117C8E97}"/>
    <hyperlink ref="F1011" r:id="rId464" xr:uid="{2ABE6CD8-E52C-4B95-8787-5FB7F5799AB8}"/>
    <hyperlink ref="E1008" r:id="rId465" xr:uid="{3D72BC0D-A5C0-45C7-BAC0-62AA47FC1BD7}"/>
    <hyperlink ref="E1009" r:id="rId466" xr:uid="{F0E37745-24F5-4053-993A-DBD31E426540}"/>
    <hyperlink ref="E1010" r:id="rId467" xr:uid="{7D8DCEC4-E166-4E6D-BB0B-2D8EA6182B19}"/>
    <hyperlink ref="E1011" r:id="rId468" xr:uid="{5736B5B1-6DAE-410F-939C-A5D475309822}"/>
    <hyperlink ref="F1012" r:id="rId469" xr:uid="{81B6A33B-3300-4BF4-BA24-21BACE6F898C}"/>
    <hyperlink ref="E1012" r:id="rId470" xr:uid="{2F33DDFB-C225-4CE3-A6C3-169C3BB06627}"/>
    <hyperlink ref="F1013" r:id="rId471" xr:uid="{A026D0ED-9291-44A8-A6DB-C4BCA4D24661}"/>
    <hyperlink ref="F1014" r:id="rId472" xr:uid="{DB0C21BD-E92F-47D8-A409-9B5FA22A969E}"/>
    <hyperlink ref="F1015" r:id="rId473" xr:uid="{33C551BC-D1D1-420E-ADDD-8AFDE8589507}"/>
    <hyperlink ref="F1016" r:id="rId474" xr:uid="{DAAA66D7-A187-44E0-8EDB-49D3E16C3279}"/>
    <hyperlink ref="E1013" r:id="rId475" xr:uid="{C186A332-2206-4E0D-B010-4CAD1F1329CB}"/>
    <hyperlink ref="E1014" r:id="rId476" xr:uid="{676015B8-3946-4AC0-8DC9-97CCE8BEE50A}"/>
    <hyperlink ref="E1015" r:id="rId477" xr:uid="{5DFE4DF2-B6AA-4BEB-961C-55093B543E23}"/>
    <hyperlink ref="E1016" r:id="rId478" xr:uid="{AFC94034-60F0-4107-8B69-56A811EB7927}"/>
    <hyperlink ref="F1017" r:id="rId479" xr:uid="{37614F5E-1F2B-4E33-B999-DC6ECC93C890}"/>
    <hyperlink ref="E1017" r:id="rId480" xr:uid="{EBC44903-1487-40B2-8504-AC6ED2B1FF81}"/>
    <hyperlink ref="F1018" r:id="rId481" xr:uid="{A42AD1C1-5044-4395-9E38-4BDD8F7F84D1}"/>
    <hyperlink ref="F1019" r:id="rId482" xr:uid="{AE85A8D8-C9DB-4C17-B540-6BDBFE369A1E}"/>
    <hyperlink ref="F1020" r:id="rId483" xr:uid="{A4EC28CE-A5E6-4358-A3A3-2303A6905BF7}"/>
    <hyperlink ref="F1021" r:id="rId484" xr:uid="{23C4712E-685B-4DD4-A24C-6E07109A5107}"/>
    <hyperlink ref="E1018" r:id="rId485" xr:uid="{05D60E2A-E77D-4C73-9DF7-AD3CE816C5EF}"/>
    <hyperlink ref="E1019" r:id="rId486" xr:uid="{4FD50EAF-2E8D-41B1-9CB3-77EBCACA475B}"/>
    <hyperlink ref="E1020" r:id="rId487" xr:uid="{C78746EB-CEAC-4C2A-908B-0F06A97FED91}"/>
    <hyperlink ref="E1021" r:id="rId488" xr:uid="{6A623277-97A8-42A7-A4E1-221A4BA1F6B4}"/>
    <hyperlink ref="F1022" r:id="rId489" xr:uid="{8DBE4107-F996-4319-9F7F-903479083C2E}"/>
    <hyperlink ref="E1022" r:id="rId490" xr:uid="{EF92B1C8-ACE8-4817-9CE6-6FFC871141CB}"/>
    <hyperlink ref="F1023" r:id="rId491" xr:uid="{E1A92CC2-A01B-467B-BCCD-9F781503B6C5}"/>
    <hyperlink ref="F1024" r:id="rId492" xr:uid="{D7D330C3-9646-48F8-9113-C357993D0493}"/>
    <hyperlink ref="F1025" r:id="rId493" xr:uid="{26CFDE59-9685-48C8-BB36-6A79153DCF49}"/>
    <hyperlink ref="F1026" r:id="rId494" xr:uid="{C818CC15-2107-4555-AE8D-EE763200ECD0}"/>
    <hyperlink ref="E1023" r:id="rId495" xr:uid="{BC87D90F-3488-4AF2-A8AE-0FD528DD0292}"/>
    <hyperlink ref="E1024" r:id="rId496" xr:uid="{4301C42A-E899-49B4-ACF1-C24E31EEA58D}"/>
    <hyperlink ref="E1025" r:id="rId497" xr:uid="{383A316F-B4BD-4AEF-8E25-DAD9C0BCFBB4}"/>
    <hyperlink ref="E1026" r:id="rId498" xr:uid="{AC37BCAC-1D74-4BC3-A972-A4E1EAA4208F}"/>
    <hyperlink ref="F1027" r:id="rId499" xr:uid="{482A0711-D4FB-4DC3-808D-2DA424D7589F}"/>
    <hyperlink ref="E1027" r:id="rId500" xr:uid="{331F6BE7-CC3C-4794-A6E4-0AE948F97BF1}"/>
    <hyperlink ref="F1028" r:id="rId501" xr:uid="{1FD69B91-A6ED-4C67-9401-412D342C64FA}"/>
    <hyperlink ref="F1029" r:id="rId502" xr:uid="{A9172781-290F-4701-8732-D37491287D12}"/>
    <hyperlink ref="F1030" r:id="rId503" xr:uid="{FC3E4238-C577-43B8-9C7B-DD0B573AA78C}"/>
    <hyperlink ref="F1031" r:id="rId504" xr:uid="{BFF355C9-A688-484C-A668-D3370E58E692}"/>
    <hyperlink ref="E1028" r:id="rId505" xr:uid="{80FDC452-A636-4CE3-A7F8-2E8F6625D037}"/>
    <hyperlink ref="E1029" r:id="rId506" xr:uid="{72781F76-264F-4537-9697-4FC85F22737B}"/>
    <hyperlink ref="E1030" r:id="rId507" xr:uid="{08923B17-A831-4F8B-8040-56AC820C80FE}"/>
    <hyperlink ref="E1031" r:id="rId508" xr:uid="{635AE89C-7826-4FDD-A202-F14FDCDEE30D}"/>
    <hyperlink ref="F1037" r:id="rId509" xr:uid="{13B43FBB-DA20-482B-98AA-CDD6E763815D}"/>
    <hyperlink ref="E1037" r:id="rId510" xr:uid="{0C01D140-8959-4FE7-9B84-23738DFBBBE1}"/>
    <hyperlink ref="F1032" r:id="rId511" xr:uid="{9793165E-4D4E-42FB-B443-915DCC870AF0}"/>
    <hyperlink ref="F1033" r:id="rId512" xr:uid="{457E64C9-5A0D-42B1-8267-062D241790C4}"/>
    <hyperlink ref="F1034" r:id="rId513" xr:uid="{C75BBBF1-5549-484E-80EC-68830ACBD2B9}"/>
    <hyperlink ref="F1035" r:id="rId514" xr:uid="{A0B2C87B-55AA-4282-A595-5C4CFD48EA5D}"/>
    <hyperlink ref="F1036" r:id="rId515" xr:uid="{28627A11-AFDF-470C-A513-FE314A238D4D}"/>
    <hyperlink ref="E1032" r:id="rId516" xr:uid="{B18CF2AE-18C3-411F-AD3C-0FA26BE9C825}"/>
    <hyperlink ref="E1033" r:id="rId517" xr:uid="{1816E8EC-73E9-48C2-A2A7-A007A3A0B44C}"/>
    <hyperlink ref="E1034" r:id="rId518" xr:uid="{6C3BFCB0-0B47-44E5-A7D1-DD8E1C2E76B7}"/>
    <hyperlink ref="E1035" r:id="rId519" xr:uid="{74FDCCE0-64F1-4579-AF84-7CD98F842EE2}"/>
    <hyperlink ref="E1036" r:id="rId520" xr:uid="{83EB82C3-F866-4382-A928-3D460291A88B}"/>
    <hyperlink ref="F1038" r:id="rId521" xr:uid="{DD06D5A0-2D94-4344-9DA6-CB7D9395F655}"/>
    <hyperlink ref="F1039" r:id="rId522" xr:uid="{F2637F1A-DB69-420E-972F-8C432F759A64}"/>
    <hyperlink ref="F1040" r:id="rId523" xr:uid="{3BCE8D38-19CE-453A-9768-86E584116A29}"/>
    <hyperlink ref="F1041" r:id="rId524" xr:uid="{4840DCD1-E691-4614-AB40-AFEEAD4EEC27}"/>
    <hyperlink ref="E1038" r:id="rId525" xr:uid="{9F6DD974-BC9E-4453-9573-7FCF964B63D5}"/>
    <hyperlink ref="E1039" r:id="rId526" xr:uid="{FD8250E7-54B6-4E63-A267-921D23281AB5}"/>
    <hyperlink ref="E1040" r:id="rId527" xr:uid="{25CFA991-753B-4B5F-BD24-EF57D450FC14}"/>
    <hyperlink ref="E1041" r:id="rId528" xr:uid="{21D6C166-E694-4BD2-B3EC-42F592D7CF2B}"/>
    <hyperlink ref="F1042" r:id="rId529" xr:uid="{73E06642-F454-4D81-B9CB-A98152EE33D6}"/>
    <hyperlink ref="E1042" r:id="rId530" xr:uid="{6C6C2C4A-85CE-4D16-987A-FB2B0B0B1B4F}"/>
    <hyperlink ref="F1043" r:id="rId531" xr:uid="{C6652199-CD4F-480B-ABAD-F162D75515FD}"/>
    <hyperlink ref="F1044" r:id="rId532" xr:uid="{A5C3E42B-DFCA-44AC-9CF8-742B00C387FF}"/>
    <hyperlink ref="F1045" r:id="rId533" xr:uid="{27FDBBE3-FFF8-47E2-9B6A-444D881762C4}"/>
    <hyperlink ref="F1046" r:id="rId534" xr:uid="{F69AE1C0-22CE-4C08-8180-BA29C8A7505C}"/>
    <hyperlink ref="E1043" r:id="rId535" xr:uid="{AF7751FB-64AA-41A0-8692-100602A03DC2}"/>
    <hyperlink ref="E1044" r:id="rId536" xr:uid="{9AC18524-80CA-4DEA-9D6F-3189EE42D071}"/>
    <hyperlink ref="E1045" r:id="rId537" xr:uid="{970F39BA-F355-4061-A61D-E1F6DC9F4CC2}"/>
    <hyperlink ref="E1046" r:id="rId538" xr:uid="{DCBC8491-1943-4CAC-9D1E-63ABA462EF3D}"/>
    <hyperlink ref="F1047" r:id="rId539" xr:uid="{4F2EE4C0-EBF0-402E-803B-4ADDF2DCC269}"/>
    <hyperlink ref="E1047" r:id="rId540" xr:uid="{902CFCFD-8DB8-48FC-B8C5-5AE8B4D4AD52}"/>
    <hyperlink ref="F1048" r:id="rId541" xr:uid="{5DEC6AF1-3204-473B-B7D3-26AA16E9A8B4}"/>
    <hyperlink ref="F1049" r:id="rId542" xr:uid="{223FD9D0-441F-42AE-8F1F-500B21358390}"/>
    <hyperlink ref="F1050" r:id="rId543" xr:uid="{3E370C1C-2DF7-4229-8050-F8174556A68A}"/>
    <hyperlink ref="F1051" r:id="rId544" xr:uid="{8D9F6638-6AA6-49B5-A30F-B4C88D405739}"/>
    <hyperlink ref="E1048" r:id="rId545" xr:uid="{C5E1084E-07E3-4E8B-9637-57D9756A26EA}"/>
    <hyperlink ref="E1049" r:id="rId546" xr:uid="{AF5C72DB-6747-4A33-913B-CFDEDC117D48}"/>
    <hyperlink ref="E1050" r:id="rId547" xr:uid="{0E8ABB26-B15F-4369-BA0B-9D89419442DF}"/>
    <hyperlink ref="E1051" r:id="rId548" xr:uid="{8804044D-5966-4B32-AC6B-D962C2B96681}"/>
    <hyperlink ref="F1057" r:id="rId549" xr:uid="{25690B81-5868-4983-BFF0-3946B914B1CF}"/>
    <hyperlink ref="E1057" r:id="rId550" xr:uid="{B2D63734-9596-4199-A8C8-A727E5645E05}"/>
    <hyperlink ref="F1052" r:id="rId551" xr:uid="{9130FDED-B87C-41C0-B2B6-E889540B8B0E}"/>
    <hyperlink ref="F1053" r:id="rId552" xr:uid="{CC3F4D00-FC19-46AE-842B-6189056FF7B6}"/>
    <hyperlink ref="F1054" r:id="rId553" xr:uid="{8021E3CC-464F-4FEF-B7AD-9A9FB86F6E6C}"/>
    <hyperlink ref="F1055" r:id="rId554" xr:uid="{6FF3384A-34CE-4B22-9388-43D73DB9D815}"/>
    <hyperlink ref="F1056" r:id="rId555" xr:uid="{32FF7FC7-E491-481C-8E43-63D99402F4BA}"/>
    <hyperlink ref="E1052" r:id="rId556" xr:uid="{DABA7881-73C7-4449-B745-DBBCBA89DF01}"/>
    <hyperlink ref="E1053" r:id="rId557" xr:uid="{0D058071-FC6F-4F96-A2B2-FFF58FCFDBCE}"/>
    <hyperlink ref="E1054" r:id="rId558" xr:uid="{714CA27A-6A98-488E-AED4-EFCFB9F0AA02}"/>
    <hyperlink ref="E1055" r:id="rId559" xr:uid="{803668C3-4AC4-4606-AE61-0611A3167972}"/>
    <hyperlink ref="E1056" r:id="rId560" xr:uid="{3BD4BC9A-7323-4D7F-99DC-9862FE570071}"/>
    <hyperlink ref="F1058" r:id="rId561" xr:uid="{DBB652F6-539C-4F62-B2A2-DA376CDEF5E7}"/>
    <hyperlink ref="F1059" r:id="rId562" xr:uid="{6F6E1FAC-F835-49CD-84AB-A1E46B57477D}"/>
    <hyperlink ref="F1060" r:id="rId563" xr:uid="{CE07FAD7-E449-4794-B45E-D1E68A5495A1}"/>
    <hyperlink ref="F1061" r:id="rId564" xr:uid="{8A540C43-A03B-4A79-A4E8-650B87DE3CC4}"/>
    <hyperlink ref="E1058" r:id="rId565" xr:uid="{2E3863BD-70F5-47C8-A4FE-2AF0B67E62DF}"/>
    <hyperlink ref="E1059" r:id="rId566" xr:uid="{4DBB4BCD-3E93-48B9-9462-79A16C73A7CB}"/>
    <hyperlink ref="E1060" r:id="rId567" xr:uid="{90C04DBF-6D79-4A8C-8CC5-75AD8F8DAECF}"/>
    <hyperlink ref="E1061" r:id="rId568" xr:uid="{9A6DD89B-A901-42FE-97B4-90DC031E795A}"/>
    <hyperlink ref="F1062" r:id="rId569" xr:uid="{2F31614B-1286-4EFE-8FCD-BED8015AE8B8}"/>
    <hyperlink ref="E1062" r:id="rId570" xr:uid="{DC5A9AEE-87DB-4BE4-AF71-5D3B193193A9}"/>
    <hyperlink ref="F1063" r:id="rId571" xr:uid="{B4344D3D-58A1-4664-A306-1FFDBF021899}"/>
    <hyperlink ref="F1064" r:id="rId572" xr:uid="{4833C852-AA0F-438B-AACE-16AE8E8E7147}"/>
    <hyperlink ref="F1065" r:id="rId573" xr:uid="{E5C09A28-7E96-42E0-A21F-49008EC0F8A0}"/>
    <hyperlink ref="F1066" r:id="rId574" xr:uid="{8F984467-B78F-48EC-902F-E68227C4260C}"/>
    <hyperlink ref="E1063" r:id="rId575" xr:uid="{A11961B3-1E10-49FA-A1E6-471664A29411}"/>
    <hyperlink ref="E1064" r:id="rId576" xr:uid="{6093D810-CC3D-4D0D-B129-1B3ACB6920F6}"/>
    <hyperlink ref="E1065" r:id="rId577" xr:uid="{37A46841-6A54-4895-BA08-2CF209C7216B}"/>
    <hyperlink ref="E1066" r:id="rId578" xr:uid="{FFFACBF1-449A-4BF2-8630-C6AB3CABB676}"/>
    <hyperlink ref="F1067" r:id="rId579" xr:uid="{12D3B675-1CD0-45EF-9FB1-1715BA2B3A4F}"/>
    <hyperlink ref="E1067" r:id="rId580" xr:uid="{B2B3D58A-9CDF-4D5A-8EA7-CDD23578131B}"/>
    <hyperlink ref="F1068" r:id="rId581" xr:uid="{D1C7371B-E147-439E-93D7-F8CFF6A7DA61}"/>
    <hyperlink ref="F1069" r:id="rId582" xr:uid="{E3FE8045-26AE-48C8-9F04-86964EBD2DC6}"/>
    <hyperlink ref="F1070" r:id="rId583" xr:uid="{377CEFBF-1A51-4A1F-AAA2-270BA56E17DC}"/>
    <hyperlink ref="F1071" r:id="rId584" xr:uid="{646C7E2F-1755-4C4D-B686-FF535055A295}"/>
    <hyperlink ref="E1068" r:id="rId585" xr:uid="{90C0730E-DDAB-486D-AE89-045D633578C5}"/>
    <hyperlink ref="E1069" r:id="rId586" xr:uid="{536B0356-0436-4B09-B244-AC130B2BBA9E}"/>
    <hyperlink ref="E1070" r:id="rId587" xr:uid="{40F42D4F-480D-45AE-AAB2-05CF05ADD49D}"/>
    <hyperlink ref="E1071" r:id="rId588" xr:uid="{9D58AE39-1512-4C2B-9A84-4018DB6CC2F9}"/>
    <hyperlink ref="F1072" r:id="rId589" xr:uid="{5B900FB6-E48C-47F0-98B4-E4F1D85CADF7}"/>
    <hyperlink ref="E1072" r:id="rId590" xr:uid="{EB3CE34F-A291-4FB7-B4E0-A0C52D94B181}"/>
    <hyperlink ref="F1073" r:id="rId591" xr:uid="{B4EAB018-5AC6-4B73-8C22-ACC56A4FF010}"/>
    <hyperlink ref="F1074" r:id="rId592" xr:uid="{33487C99-5B8D-47CD-B0C9-8AAD84903F58}"/>
    <hyperlink ref="F1075" r:id="rId593" xr:uid="{535292E6-6803-477F-81F1-C7156F62678C}"/>
    <hyperlink ref="F1076" r:id="rId594" xr:uid="{398D8E69-2DCB-4B34-A21C-830D0AF241A7}"/>
    <hyperlink ref="E1073" r:id="rId595" xr:uid="{B5F6D12F-AB43-4BC6-880D-E0BDD5EE9AF2}"/>
    <hyperlink ref="E1074" r:id="rId596" xr:uid="{10CF8FBB-0FFB-434E-B087-0ED7BE61F654}"/>
    <hyperlink ref="E1075" r:id="rId597" xr:uid="{DCB883B8-EFAB-4EEB-B5D9-1B96D4841E98}"/>
    <hyperlink ref="E1076" r:id="rId598" xr:uid="{36CA8241-8E3C-4E19-A520-FC5A1E86F711}"/>
    <hyperlink ref="F1077" r:id="rId599" xr:uid="{9784CEB3-5FB8-4652-A571-034E11D3F5CF}"/>
    <hyperlink ref="E1077" r:id="rId600" xr:uid="{118D01FF-0557-41DA-A4DB-7ADF26AD67F5}"/>
    <hyperlink ref="F1078" r:id="rId601" xr:uid="{82CDA42A-8FE3-457F-9D55-269DA49FFB55}"/>
    <hyperlink ref="F1079" r:id="rId602" xr:uid="{B2794E07-7DA8-4FD7-A72D-570F957DD928}"/>
    <hyperlink ref="F1080" r:id="rId603" xr:uid="{EC217BD7-12A0-46A5-804A-AFDD8D1770C7}"/>
    <hyperlink ref="F1081" r:id="rId604" xr:uid="{F670491E-3845-4D4C-8D5F-0D96A00B8216}"/>
    <hyperlink ref="E1078" r:id="rId605" xr:uid="{9B10D396-503B-4F68-90F9-4FE7124FA5F8}"/>
    <hyperlink ref="E1079" r:id="rId606" xr:uid="{2997B0E7-4A3F-47F5-91A8-E4AD9E78E07C}"/>
    <hyperlink ref="E1080" r:id="rId607" xr:uid="{14EFACDA-678D-4291-BFCB-6DC3C6EE9560}"/>
    <hyperlink ref="E1081" r:id="rId608" xr:uid="{9017A2B9-7FC0-4800-B486-F793E2FEBA4B}"/>
    <hyperlink ref="F1082" r:id="rId609" xr:uid="{3958B146-868B-4DB4-878D-EEFFD0886A06}"/>
    <hyperlink ref="E1082" r:id="rId610" xr:uid="{B04FC323-8D2D-4800-BA70-DD00B834ED5E}"/>
    <hyperlink ref="F1083" r:id="rId611" xr:uid="{44F079BF-D7EC-48F6-B5D3-43EEA5E9AE6A}"/>
    <hyperlink ref="F1084" r:id="rId612" xr:uid="{CA6925CE-9791-4032-B15A-B2AC5F124CEF}"/>
    <hyperlink ref="F1085" r:id="rId613" xr:uid="{8C088937-AFC2-4005-B0E9-B136B0C16C63}"/>
    <hyperlink ref="F1086" r:id="rId614" xr:uid="{FB7223CE-52F1-4CA6-8353-A0A6286AAD62}"/>
    <hyperlink ref="E1083" r:id="rId615" xr:uid="{2623257B-2E97-4EC8-A592-76692157E662}"/>
    <hyperlink ref="E1084" r:id="rId616" xr:uid="{6D7E4DB1-FA44-4FE1-850E-A242848CF136}"/>
    <hyperlink ref="E1085" r:id="rId617" xr:uid="{5DAA3984-6E13-4440-A6D5-1F859862E8AA}"/>
    <hyperlink ref="E1086" r:id="rId618" xr:uid="{247ED5F1-904C-4B81-9096-D630379DDF95}"/>
    <hyperlink ref="F1092" r:id="rId619" xr:uid="{338B7DD3-23ED-4C0E-960E-8AF9623E8FC6}"/>
    <hyperlink ref="E1092" r:id="rId620" xr:uid="{BC0B327F-84FD-4420-9BCC-6A14BDA4DCB2}"/>
    <hyperlink ref="F1087" r:id="rId621" xr:uid="{5C1D44A1-CD73-4DCC-B2C0-0032265C3B57}"/>
    <hyperlink ref="F1088" r:id="rId622" xr:uid="{2A81C875-0B8C-4A1E-81D9-ACD77051EF8E}"/>
    <hyperlink ref="F1089" r:id="rId623" xr:uid="{8A53F8D1-1452-4BA0-9CFE-226A0ADE8919}"/>
    <hyperlink ref="F1090" r:id="rId624" xr:uid="{1A6CDD66-D28B-433B-966A-02884AFD1E76}"/>
    <hyperlink ref="F1091" r:id="rId625" xr:uid="{2521A207-0FBC-4A4C-BC2E-95C28B02AF9E}"/>
    <hyperlink ref="E1087" r:id="rId626" xr:uid="{9F284436-D5A0-4152-BBFE-5DFF1F70EB6A}"/>
    <hyperlink ref="E1088" r:id="rId627" xr:uid="{2EA1B9C7-BEF5-4212-A56B-836C2FCDAC8B}"/>
    <hyperlink ref="E1089" r:id="rId628" xr:uid="{B42B5910-FDB7-42F8-B1E7-AFA738084570}"/>
    <hyperlink ref="E1090" r:id="rId629" xr:uid="{2887BD4A-5E18-49B3-8A32-E9A8CC74D79C}"/>
    <hyperlink ref="E1091" r:id="rId630" xr:uid="{2F3B99DE-8BBB-44DD-BAD8-94E87F9C3BFD}"/>
    <hyperlink ref="F1093" r:id="rId631" xr:uid="{C2D8C574-485F-404F-A53C-87325CED390E}"/>
    <hyperlink ref="F1094" r:id="rId632" xr:uid="{4D48218D-E491-4127-92A7-6691CC7C1092}"/>
    <hyperlink ref="F1095" r:id="rId633" xr:uid="{0C3FAC6D-C5DE-4AEA-B517-FF0F9DCCDFFB}"/>
    <hyperlink ref="F1096" r:id="rId634" xr:uid="{6DFC2DAA-1933-4BFF-8013-7A736A9B685A}"/>
    <hyperlink ref="E1093" r:id="rId635" xr:uid="{485D40CF-DCCE-4584-96DB-ED6B1E3484F0}"/>
    <hyperlink ref="E1094" r:id="rId636" xr:uid="{54E40F1C-DC5D-441B-81DE-8D507152AFA0}"/>
    <hyperlink ref="E1095" r:id="rId637" xr:uid="{5461E458-0D48-4783-9DBE-2D33C40263C3}"/>
    <hyperlink ref="E1096" r:id="rId638" xr:uid="{1CA85B9C-2FF3-44FA-9FDD-470938AEA75F}"/>
    <hyperlink ref="F1097" r:id="rId639" xr:uid="{8D835611-6B20-4234-8ED8-4AF4E905BD97}"/>
    <hyperlink ref="E1097" r:id="rId640" xr:uid="{1009CA28-FF33-410C-93BB-7C8F95464503}"/>
    <hyperlink ref="F1098" r:id="rId641" xr:uid="{A4B6E4D3-1B92-45B6-B0DD-3B8D402A7BFF}"/>
    <hyperlink ref="F1099" r:id="rId642" xr:uid="{141F4493-45F6-4F9C-8A09-CE71B5ACCF28}"/>
    <hyperlink ref="F1100" r:id="rId643" xr:uid="{E3DA6478-3303-4024-B641-1F59C5C797BB}"/>
    <hyperlink ref="F1101" r:id="rId644" xr:uid="{DCC2F5A4-E856-4E3C-BFEB-658C8E0BF893}"/>
    <hyperlink ref="E1098" r:id="rId645" xr:uid="{5BC8A19F-84CB-468C-8AF3-6BBDCD71C6EB}"/>
    <hyperlink ref="E1099" r:id="rId646" xr:uid="{9F412BD1-6389-4F16-A59C-172A70DD11AB}"/>
    <hyperlink ref="E1100" r:id="rId647" xr:uid="{FFB5A455-E299-4E54-996D-79128E22F5FE}"/>
    <hyperlink ref="E1101" r:id="rId648" xr:uid="{C6C20BEC-587C-4E9E-9590-C6458B601BBF}"/>
    <hyperlink ref="F1102" r:id="rId649" xr:uid="{C24E39E2-9606-46F7-ACAC-3C256090CE0E}"/>
    <hyperlink ref="E1102" r:id="rId650" xr:uid="{B206FBF0-8C75-435C-B6AF-5513DBB48D0D}"/>
    <hyperlink ref="F1103" r:id="rId651" xr:uid="{FCF10040-6FF8-4E71-B4A2-1406DAE9CBB9}"/>
    <hyperlink ref="F1104" r:id="rId652" xr:uid="{BCC8025A-B28D-4287-9429-2C185DA0092B}"/>
    <hyperlink ref="F1105" r:id="rId653" xr:uid="{C5D6C2EF-72CC-4448-8686-55886B5203B9}"/>
    <hyperlink ref="F1106" r:id="rId654" xr:uid="{CDD74ADE-42C8-4118-89EB-02D13EE3113E}"/>
    <hyperlink ref="E1103" r:id="rId655" xr:uid="{6E957D89-0AF0-48AA-A75C-E9CEFD60483A}"/>
    <hyperlink ref="E1104" r:id="rId656" xr:uid="{ABBFF951-6933-463D-9D8D-F7923DD0E8AC}"/>
    <hyperlink ref="E1105" r:id="rId657" xr:uid="{44039055-E37B-4211-BA90-D2AC81776955}"/>
    <hyperlink ref="E1106" r:id="rId658" xr:uid="{04BDA33B-E7CF-4770-8A2B-81A76858F310}"/>
    <hyperlink ref="F1112" r:id="rId659" xr:uid="{4D7DBC42-079C-47F8-B4FC-91D0BCE2A44E}"/>
    <hyperlink ref="E1112" r:id="rId660" xr:uid="{917EA7EE-3098-4C03-9046-0F11D244613C}"/>
    <hyperlink ref="F1107" r:id="rId661" xr:uid="{832836FB-5C72-4940-9431-304760BEF459}"/>
    <hyperlink ref="F1108" r:id="rId662" xr:uid="{24DD3D1F-B6BF-48F1-AE29-B9B1BD1EAD13}"/>
    <hyperlink ref="F1109" r:id="rId663" xr:uid="{B7DDE36A-D805-4352-9D8E-0431984FF72D}"/>
    <hyperlink ref="F1110" r:id="rId664" xr:uid="{B7383225-7BC9-4170-AE42-822F08F37BC5}"/>
    <hyperlink ref="F1111" r:id="rId665" xr:uid="{02882670-18E1-40D9-8EB9-E02E172BCB5D}"/>
    <hyperlink ref="E1107" r:id="rId666" xr:uid="{A25DBB43-58A5-4B28-9AC3-7298EB6426C9}"/>
    <hyperlink ref="E1108" r:id="rId667" xr:uid="{AE883C89-D3DD-46EC-A707-E29B95EEBDE1}"/>
    <hyperlink ref="E1109" r:id="rId668" xr:uid="{E0274920-4B5F-4331-891B-1E2349D08280}"/>
    <hyperlink ref="E1110" r:id="rId669" xr:uid="{39910026-703C-43C7-A243-B4FB22B3920A}"/>
    <hyperlink ref="E1111" r:id="rId670" xr:uid="{22241260-1AD7-4236-AD51-ED244B0BF281}"/>
    <hyperlink ref="F1113" r:id="rId671" xr:uid="{EADAE875-D82B-476F-944A-A671585C2687}"/>
    <hyperlink ref="F1114" r:id="rId672" xr:uid="{AA5B6971-84CD-4988-AA75-00318A98A6F5}"/>
    <hyperlink ref="F1115" r:id="rId673" xr:uid="{241EC8E9-FB6C-47C7-B1C2-EFE35130FA4C}"/>
    <hyperlink ref="F1116" r:id="rId674" xr:uid="{73DD1B8F-DE80-4476-B325-A7B1F400A313}"/>
    <hyperlink ref="E1113" r:id="rId675" xr:uid="{276FB210-0777-49CC-803E-3CE5D2BE62F5}"/>
    <hyperlink ref="E1114" r:id="rId676" xr:uid="{B7ACE4C0-A6B4-486C-BE9D-5F602B32FD55}"/>
    <hyperlink ref="E1115" r:id="rId677" xr:uid="{B9308D9F-0534-4182-908F-DCBED122D192}"/>
    <hyperlink ref="E1116" r:id="rId678" xr:uid="{EE95C799-FE50-4584-ADE7-03E0550A73F4}"/>
    <hyperlink ref="F1117" r:id="rId679" xr:uid="{3F343C82-6BB4-4A6E-B6DC-65B00523770F}"/>
    <hyperlink ref="E1117" r:id="rId680" xr:uid="{85065994-1E0C-4C9F-BC72-69B2EB8D4EA3}"/>
    <hyperlink ref="F1118" r:id="rId681" xr:uid="{FC8C4BCB-A70D-4111-9FF8-2B427905875E}"/>
    <hyperlink ref="F1119" r:id="rId682" xr:uid="{57D4E34B-502E-45FA-87FC-FEB8CE33AC36}"/>
    <hyperlink ref="F1120" r:id="rId683" xr:uid="{33CE9A21-0E50-46FE-8D39-115E1CCA8F93}"/>
    <hyperlink ref="F1121" r:id="rId684" xr:uid="{E9A3746E-1E3F-45AD-B1E4-56BCC994ABB4}"/>
    <hyperlink ref="E1118" r:id="rId685" xr:uid="{ECCE1B0B-00F9-4C39-81B8-16E142766883}"/>
    <hyperlink ref="E1119" r:id="rId686" xr:uid="{26B6C8EC-F6C8-42CE-BE82-1E19A2BCDF85}"/>
    <hyperlink ref="E1120" r:id="rId687" xr:uid="{1C91F1AC-B147-4CFB-B47F-92F5F3F0A957}"/>
    <hyperlink ref="E1121" r:id="rId688" xr:uid="{42997B2C-32AA-4313-99B8-3702F307B239}"/>
    <hyperlink ref="F1122" r:id="rId689" xr:uid="{7C262124-C0AE-42EB-8F21-D1E857E6121B}"/>
    <hyperlink ref="E1122" r:id="rId690" xr:uid="{4954B3BF-1A7A-4409-A528-5786AFB0A1FD}"/>
    <hyperlink ref="F1123" r:id="rId691" xr:uid="{C2FC019C-1D2C-47E3-9F24-A1A53FFF465F}"/>
    <hyperlink ref="F1124" r:id="rId692" xr:uid="{2A212B05-6E82-4558-ADB7-2EA59E0D22FF}"/>
    <hyperlink ref="F1125" r:id="rId693" xr:uid="{764F1D69-5DFE-422C-91CD-E1562B016A9D}"/>
    <hyperlink ref="F1126" r:id="rId694" xr:uid="{7342D035-CC88-49A8-9836-BE33F021573A}"/>
    <hyperlink ref="E1123" r:id="rId695" xr:uid="{30E854D3-CF1E-4293-8584-1018959F45ED}"/>
    <hyperlink ref="E1124" r:id="rId696" xr:uid="{F5ABFB56-966C-4024-B5B6-A0C07E50CFFB}"/>
    <hyperlink ref="E1125" r:id="rId697" xr:uid="{0AB45BCA-1FF0-4E2E-8844-E595116E2666}"/>
    <hyperlink ref="E1126" r:id="rId698" xr:uid="{8DD0E679-5EC2-468C-95FC-F682FE11B7C0}"/>
    <hyperlink ref="F1127" r:id="rId699" xr:uid="{49AC7A19-B284-4E43-B2EB-63CB0D32E6C8}"/>
    <hyperlink ref="E1127" r:id="rId700" xr:uid="{42A26238-2E33-483A-8510-87C498926FCA}"/>
    <hyperlink ref="F1128" r:id="rId701" xr:uid="{5654AE12-0573-4138-B82B-563913C3295A}"/>
    <hyperlink ref="F1129" r:id="rId702" xr:uid="{B97C647D-E475-4D07-B7EC-7AD14ED1D897}"/>
    <hyperlink ref="F1130" r:id="rId703" xr:uid="{748FC745-454B-4AB1-89E6-934F29AB9D5F}"/>
    <hyperlink ref="F1131" r:id="rId704" xr:uid="{DF7418B3-6BDC-4654-A6F6-331AA1F392B7}"/>
    <hyperlink ref="E1128" r:id="rId705" xr:uid="{1BFEB696-31A7-4EC4-98F4-506486F1211D}"/>
    <hyperlink ref="E1129" r:id="rId706" xr:uid="{5AC84C7E-6C99-460C-BED1-76FEB4EE1789}"/>
    <hyperlink ref="E1130" r:id="rId707" xr:uid="{A385A655-8844-4A50-94AA-222C4F6F0FCF}"/>
    <hyperlink ref="E1131" r:id="rId708" xr:uid="{7CA57E0B-D6DD-4ED3-BA8D-63B381BA1CC7}"/>
    <hyperlink ref="F1132" r:id="rId709" xr:uid="{60ED118F-F655-458A-9ED9-F885EBEF9161}"/>
    <hyperlink ref="E1132" r:id="rId710" xr:uid="{23DA5C60-9252-4154-89E9-7821F6F6EBE8}"/>
    <hyperlink ref="F1133" r:id="rId711" xr:uid="{7203524F-3DA1-484A-AE6F-87A2E6FAD1A9}"/>
    <hyperlink ref="F1134" r:id="rId712" xr:uid="{207689A1-0D4C-4413-93F7-34EA0696230B}"/>
    <hyperlink ref="F1135" r:id="rId713" xr:uid="{69DADF1D-FB49-4516-9922-A2EAB4A70EF1}"/>
    <hyperlink ref="F1136" r:id="rId714" xr:uid="{40471341-53C7-4F41-81D8-E0DAC7188A65}"/>
    <hyperlink ref="E1133" r:id="rId715" xr:uid="{16559B84-8F89-4E5A-96DB-651BA6252D0D}"/>
    <hyperlink ref="E1134" r:id="rId716" xr:uid="{AA0452D7-70F0-4687-AC62-3B18A7BF271E}"/>
    <hyperlink ref="E1135" r:id="rId717" xr:uid="{F6C646C2-0F59-4454-83EB-721037A27A0B}"/>
    <hyperlink ref="E1136" r:id="rId718" xr:uid="{C67C6A3B-87F9-4C54-970E-42E533B1870A}"/>
    <hyperlink ref="F1142" r:id="rId719" xr:uid="{F953D0F7-068C-4FF2-974C-F51A62005B49}"/>
    <hyperlink ref="E1142" r:id="rId720" xr:uid="{817A8376-9F37-4357-915D-45D0450EFAC7}"/>
    <hyperlink ref="F1137" r:id="rId721" xr:uid="{78854C09-EE9E-4BB5-955D-44E9CE2E679A}"/>
    <hyperlink ref="F1138" r:id="rId722" xr:uid="{0899C67C-1B71-4674-82C0-B92D457B835A}"/>
    <hyperlink ref="F1139" r:id="rId723" xr:uid="{4EAA2C83-DA16-4722-BC29-3D9D7B86C4A7}"/>
    <hyperlink ref="F1140" r:id="rId724" xr:uid="{75F77FB9-7863-4252-8971-B02E4C45B9CB}"/>
    <hyperlink ref="F1141" r:id="rId725" xr:uid="{5189416B-2E5F-4AFA-A98C-7FF5E397434A}"/>
    <hyperlink ref="E1137" r:id="rId726" xr:uid="{5EDC8954-94DB-458B-9B7B-31648F4A23EF}"/>
    <hyperlink ref="E1138" r:id="rId727" xr:uid="{CBA1A9E3-9657-40AD-8E02-F477AF6D6F7C}"/>
    <hyperlink ref="E1139" r:id="rId728" xr:uid="{5C8B86B1-107C-4D1B-855C-7930471C22CF}"/>
    <hyperlink ref="E1140" r:id="rId729" xr:uid="{7658B467-77B1-4271-A9AC-C4F5265FDBE3}"/>
    <hyperlink ref="E1141" r:id="rId730" xr:uid="{6DA242DE-295A-443B-8BDB-7F318E3ABDA1}"/>
    <hyperlink ref="F1143" r:id="rId731" xr:uid="{F39FB274-C112-421C-BD30-2AB51DB71D45}"/>
    <hyperlink ref="F1144" r:id="rId732" xr:uid="{7FD99150-89EA-4520-A249-49189A6B226F}"/>
    <hyperlink ref="F1145" r:id="rId733" xr:uid="{C0E27A92-7C8A-4747-9322-F9FD3B08B138}"/>
    <hyperlink ref="F1146" r:id="rId734" xr:uid="{178E2A3E-5EFD-4BEC-AFD6-160C69220371}"/>
    <hyperlink ref="E1143" r:id="rId735" xr:uid="{9EE4B098-6A4F-4101-9CA0-C25D5E2C5348}"/>
    <hyperlink ref="E1144" r:id="rId736" xr:uid="{F2238F3B-45E7-4269-BA5A-B0BE2252BCEB}"/>
    <hyperlink ref="E1145" r:id="rId737" xr:uid="{4A393823-1C5C-4D06-9A2B-57B532425550}"/>
    <hyperlink ref="E1146" r:id="rId738" xr:uid="{CEF7215D-1D1D-4E95-8484-702B070AC56C}"/>
    <hyperlink ref="F1147" r:id="rId739" xr:uid="{636CC2B6-50BF-4D38-B8AD-10A9A9977FAD}"/>
    <hyperlink ref="E1147" r:id="rId740" xr:uid="{62EEA3A2-386E-4116-A92B-35DD4F0CF641}"/>
    <hyperlink ref="F1148" r:id="rId741" xr:uid="{22D1911D-8E1E-4139-8714-7ED215512E1D}"/>
    <hyperlink ref="F1149" r:id="rId742" xr:uid="{8896AEBB-04C3-47A5-92BF-C7C2D9594340}"/>
    <hyperlink ref="F1150" r:id="rId743" xr:uid="{F7C87CD1-E970-41AB-AA55-B3B37976BC85}"/>
    <hyperlink ref="F1151" r:id="rId744" xr:uid="{4929176F-6390-4453-BCAC-6291DE097F24}"/>
    <hyperlink ref="E1148" r:id="rId745" xr:uid="{DB122F7F-F2F3-44D6-8708-B4F2151620AD}"/>
    <hyperlink ref="E1149" r:id="rId746" xr:uid="{19318822-BE9C-4D71-946D-34FB2B2F0D1C}"/>
    <hyperlink ref="E1150" r:id="rId747" xr:uid="{360548A4-76EB-4773-8202-0BF7ECB20062}"/>
    <hyperlink ref="E1151" r:id="rId748" xr:uid="{B937E1ED-8090-4D72-8C1E-82BAB3998C71}"/>
    <hyperlink ref="F1152" r:id="rId749" xr:uid="{A4F45A75-CB8F-4B7D-B2B8-084D6F3A83DB}"/>
    <hyperlink ref="E1152" r:id="rId750" xr:uid="{22548AB6-7320-4984-B60C-E5938C5E64EF}"/>
    <hyperlink ref="F1153" r:id="rId751" xr:uid="{19EBC045-6BAB-42D8-BA90-5D295A4DF4FF}"/>
    <hyperlink ref="F1154" r:id="rId752" xr:uid="{FE0D1445-6123-4E36-85E1-CAD910FD12FF}"/>
    <hyperlink ref="F1155" r:id="rId753" xr:uid="{07F26E88-5293-4AC8-847F-B1D8477A34C2}"/>
    <hyperlink ref="F1156" r:id="rId754" xr:uid="{DD7750E5-820F-4EF5-AC4D-810F4822C33F}"/>
    <hyperlink ref="E1153" r:id="rId755" xr:uid="{91D7C38B-055D-44B7-808F-A83F60C3614C}"/>
    <hyperlink ref="E1154" r:id="rId756" xr:uid="{1029673A-EFBD-45F0-99DB-57A8914088DE}"/>
    <hyperlink ref="E1155" r:id="rId757" xr:uid="{76CDF3CD-B383-4AA6-930D-395022DDD016}"/>
    <hyperlink ref="E1156" r:id="rId758" xr:uid="{B0EB7E80-30A9-4345-8718-C0212B4C7811}"/>
    <hyperlink ref="F1157" r:id="rId759" xr:uid="{5AA3DAFC-0AA8-49A9-B885-32BB575B070F}"/>
    <hyperlink ref="E1157" r:id="rId760" xr:uid="{D43E197F-01F0-45CC-AD49-B3B281EDF816}"/>
    <hyperlink ref="F1158" r:id="rId761" xr:uid="{1324D977-0278-40C5-967D-FCF5F45E7A94}"/>
    <hyperlink ref="E1158" r:id="rId762" xr:uid="{61B990E5-DEC7-4B7B-975B-263D0C763D03}"/>
    <hyperlink ref="F1159" r:id="rId763" xr:uid="{17866E70-74BB-4269-B7E2-30E3D4C7602B}"/>
    <hyperlink ref="F1160" r:id="rId764" xr:uid="{525DF113-7AB6-4FAC-9A3C-FE4739E78541}"/>
    <hyperlink ref="F1161" r:id="rId765" xr:uid="{8406CDA2-092C-4C3D-8569-C5065D0967D6}"/>
    <hyperlink ref="F1162" r:id="rId766" xr:uid="{113D9F5F-5089-44FE-A0AC-4F0C8AB3D4FB}"/>
    <hyperlink ref="F1163" r:id="rId767" xr:uid="{24DC8D5D-AA97-4CE5-902B-E3E3C55F77AE}"/>
    <hyperlink ref="F1164" r:id="rId768" xr:uid="{3F0E73F8-EE36-43F3-A721-8C36C635C744}"/>
    <hyperlink ref="E1159" r:id="rId769" xr:uid="{F7902846-468F-418E-96EA-F0D5F21CBE33}"/>
    <hyperlink ref="E1160" r:id="rId770" xr:uid="{057C9327-FDEE-4866-9C6F-20C69ACAC377}"/>
    <hyperlink ref="E1161" r:id="rId771" xr:uid="{E5B056FA-8131-4D8F-89D1-0644CD647E0F}"/>
    <hyperlink ref="E1162" r:id="rId772" xr:uid="{26665C9A-7ED0-4E15-A523-2972787AE409}"/>
    <hyperlink ref="E1163" r:id="rId773" xr:uid="{2F6BA2E7-B4AA-4E4B-9367-843D49DAA115}"/>
    <hyperlink ref="E1164" r:id="rId774" xr:uid="{C776EA20-9143-4E6E-9714-33422E5C5A84}"/>
    <hyperlink ref="F422:F442" r:id="rId775" display="https://doi.org/10.5061/dryad.pnvx0k6kn" xr:uid="{33F1CFA3-D345-420B-BC0B-55229134D71E}"/>
    <hyperlink ref="E422:E442" r:id="rId776" display="https://doi.org/10.3389/fpls.2021.719092" xr:uid="{0C176122-962E-4368-9971-D39727C09C6E}"/>
    <hyperlink ref="E443" r:id="rId777" xr:uid="{6EEC2AAD-42D1-4BFB-B28F-529DBA0865E2}"/>
    <hyperlink ref="F443" r:id="rId778" xr:uid="{766F0C4E-C780-4A55-8188-57061DCBF297}"/>
    <hyperlink ref="E451" r:id="rId779" xr:uid="{67A528E7-6C7B-457C-8C73-41D9169EA1E1}"/>
    <hyperlink ref="E456" r:id="rId780" xr:uid="{88D5C9E4-7013-4F92-9B75-4FB827913494}"/>
    <hyperlink ref="E461" r:id="rId781" xr:uid="{BE6AED45-A043-4DEB-B6B1-6A213F2777E1}"/>
    <hyperlink ref="E466" r:id="rId782" xr:uid="{DBF1DBEE-1617-43FC-A9D7-6A5E0BD1DB3B}"/>
    <hyperlink ref="E471" r:id="rId783" xr:uid="{6A7817A4-D4D1-4B1F-9FEC-7D024D739BBB}"/>
    <hyperlink ref="E476" r:id="rId784" xr:uid="{546B4D06-78E6-4880-851E-87EC03F1EBC8}"/>
    <hyperlink ref="E485" r:id="rId785" xr:uid="{E3C53D75-1D71-4651-BBC4-CFA84686C7D4}"/>
    <hyperlink ref="E493" r:id="rId786" xr:uid="{04A645B3-D9F1-4918-9D8B-A5497F0A953C}"/>
    <hyperlink ref="E444" r:id="rId787" xr:uid="{BD30EABD-2E29-4BA7-81EB-EF46760FF496}"/>
    <hyperlink ref="E452" r:id="rId788" xr:uid="{BD2B5524-C7FB-4B5A-97A9-4613ABF16B9E}"/>
    <hyperlink ref="E457" r:id="rId789" xr:uid="{DB83E8C2-13CA-4C7A-8ABA-64A10214AEA0}"/>
    <hyperlink ref="E462" r:id="rId790" xr:uid="{0D31BF74-CAA1-4D4F-94BF-3F5C0982E737}"/>
    <hyperlink ref="E467" r:id="rId791" xr:uid="{579AD288-6537-4767-A596-75679B262533}"/>
    <hyperlink ref="E472" r:id="rId792" xr:uid="{3305FB1C-3FA9-4E72-A77F-8A43AF058BFA}"/>
    <hyperlink ref="E477" r:id="rId793" xr:uid="{DB36F848-C212-40AD-A78F-0460C1054E48}"/>
    <hyperlink ref="E481" r:id="rId794" xr:uid="{CDDDE20A-2BFC-483F-8CD5-363659237294}"/>
    <hyperlink ref="E486" r:id="rId795" xr:uid="{99C7C17C-307A-4825-8550-1A9FFCD7331A}"/>
    <hyperlink ref="E494" r:id="rId796" xr:uid="{D6FEAE2C-325C-4103-8888-A269DCD90109}"/>
    <hyperlink ref="E498" r:id="rId797" xr:uid="{0B40B189-6409-438D-A829-D4AC997D88FC}"/>
    <hyperlink ref="E503" r:id="rId798" xr:uid="{91BD400D-098D-42EE-95CA-B30F211ADED6}"/>
    <hyperlink ref="E515" r:id="rId799" xr:uid="{04031854-3D7B-4189-BEE0-FD3BCEC5E2F9}"/>
    <hyperlink ref="E531" r:id="rId800" xr:uid="{190E3C45-F57C-4158-8D6C-47F0053F42F1}"/>
    <hyperlink ref="E540" r:id="rId801" xr:uid="{506B50F6-069D-4EB4-B2E0-8164E20490C7}"/>
    <hyperlink ref="E545" r:id="rId802" xr:uid="{13B71E1D-D26E-4192-AECC-910855B658D9}"/>
    <hyperlink ref="E499" r:id="rId803" xr:uid="{5F205B82-FBC3-431C-AB1F-B731B03F4363}"/>
    <hyperlink ref="E504" r:id="rId804" xr:uid="{49329EBF-11BB-4592-9740-9BBB805B005A}"/>
    <hyperlink ref="E508" r:id="rId805" xr:uid="{E44F39F0-203C-469B-9115-76D142DFE704}"/>
    <hyperlink ref="E516" r:id="rId806" xr:uid="{4B5F9A6C-DDE3-49CA-A2CA-0171FE1680B0}"/>
    <hyperlink ref="E523" r:id="rId807" xr:uid="{40319FD9-0834-425B-B27A-E75981A4AC59}"/>
    <hyperlink ref="E527" r:id="rId808" xr:uid="{2493B8A5-5091-4DE1-9573-2B6A176C5ABA}"/>
    <hyperlink ref="E532" r:id="rId809" xr:uid="{F1DFAC0E-1160-43CC-A3B6-5EEBCB238D62}"/>
    <hyperlink ref="E536" r:id="rId810" xr:uid="{D7BFFC5D-B209-4FAE-BFBC-B2D8512CC989}"/>
    <hyperlink ref="E541" r:id="rId811" xr:uid="{BF8C0D29-8768-4AAE-AF91-5E8A5F5B8551}"/>
    <hyperlink ref="E546" r:id="rId812" xr:uid="{E860487E-FB86-40B4-9E99-ED30C4C49A41}"/>
    <hyperlink ref="E550" r:id="rId813" xr:uid="{C2336218-5EB5-4BCE-B637-8C8E8CC38EE6}"/>
    <hyperlink ref="E555" r:id="rId814" xr:uid="{4E00CE4C-E13F-49E8-8039-1603B9951E33}"/>
    <hyperlink ref="E560" r:id="rId815" xr:uid="{5910843E-223D-4BE1-8721-92B893DCCEF4}"/>
    <hyperlink ref="E569" r:id="rId816" xr:uid="{08A16CA9-9E61-4ED7-9DA1-B4086BDC5379}"/>
    <hyperlink ref="E574" r:id="rId817" xr:uid="{FB862134-1A8D-473B-834C-161FF8942FB2}"/>
    <hyperlink ref="E579" r:id="rId818" xr:uid="{4E2F963F-1822-442D-BDA2-EAF59A0EE129}"/>
    <hyperlink ref="E584" r:id="rId819" xr:uid="{A2B29845-57E4-43C1-B617-6F61879A9E61}"/>
    <hyperlink ref="E589" r:id="rId820" xr:uid="{596C016B-A069-4B3F-87F3-F9F2A50FD109}"/>
    <hyperlink ref="E594" r:id="rId821" xr:uid="{16FFE3E3-3635-437E-B97D-A620DB967E7E}"/>
    <hyperlink ref="E599" r:id="rId822" xr:uid="{4E8775D7-19B7-4759-B403-5C3DCD8BD0D0}"/>
    <hyperlink ref="E604" r:id="rId823" xr:uid="{6D8F9D10-8A1C-4F92-A9A6-E9569C92C84C}"/>
    <hyperlink ref="E551" r:id="rId824" xr:uid="{9BF10D6C-93ED-43A9-825D-DC71CDA20D6F}"/>
    <hyperlink ref="E556" r:id="rId825" xr:uid="{50E8B50A-96FE-40A9-AD12-164E3B5DDBE5}"/>
    <hyperlink ref="E561" r:id="rId826" xr:uid="{05D10B5F-3B85-4847-82DD-832DE0F0037A}"/>
    <hyperlink ref="E565" r:id="rId827" xr:uid="{6E3962E3-5EAA-43D3-BBFC-735FAEDE4F11}"/>
    <hyperlink ref="E570" r:id="rId828" xr:uid="{0749C782-F7CD-4605-9F90-F2FC264A1023}"/>
    <hyperlink ref="E575" r:id="rId829" xr:uid="{F0834ACC-1AB5-4115-8621-DAC570F9EE5A}"/>
    <hyperlink ref="E580" r:id="rId830" xr:uid="{B6EDE819-1627-495D-972C-C6D9661B0024}"/>
    <hyperlink ref="E585" r:id="rId831" xr:uid="{BA67678C-6903-4090-B850-D723380C838D}"/>
    <hyperlink ref="E590" r:id="rId832" xr:uid="{EC685D82-D702-4E9C-9040-656B8409875D}"/>
    <hyperlink ref="E595" r:id="rId833" xr:uid="{7E27C84B-AF38-4E94-83C0-05F8EA04EC9A}"/>
    <hyperlink ref="E600" r:id="rId834" xr:uid="{6C370344-5870-42A4-A515-79652F97C404}"/>
    <hyperlink ref="E605" r:id="rId835" xr:uid="{085FBE95-5126-46DB-8E33-D031EA23FA41}"/>
    <hyperlink ref="F451" r:id="rId836" xr:uid="{4035E94E-24F1-4652-8660-9E568E7C5A67}"/>
    <hyperlink ref="F456" r:id="rId837" xr:uid="{358C7F93-4933-464C-960E-C9828F5425C7}"/>
    <hyperlink ref="F461" r:id="rId838" xr:uid="{8ACE59F6-6705-46C7-9B21-114A43C0F61B}"/>
    <hyperlink ref="F466" r:id="rId839" xr:uid="{BF57FBD9-9C56-4A9A-82F1-C227AF7E5084}"/>
    <hyperlink ref="F471" r:id="rId840" xr:uid="{B3C22F4A-30C4-4E58-B26C-B61B4B6F27FE}"/>
    <hyperlink ref="F476" r:id="rId841" xr:uid="{DC94282B-235D-452D-AD12-3FABCBF54E98}"/>
    <hyperlink ref="F485" r:id="rId842" xr:uid="{9CDB8A6B-2D7F-4977-A6CF-8502202D0B98}"/>
    <hyperlink ref="F493" r:id="rId843" xr:uid="{3A1207FE-F129-421E-B751-9B9BA661C6AB}"/>
    <hyperlink ref="F444" r:id="rId844" xr:uid="{444CB578-DF49-4B2C-B86A-368304D2BD90}"/>
    <hyperlink ref="F452" r:id="rId845" xr:uid="{EED2BF0A-85A2-4A8B-A4A2-C9B8D26E37BC}"/>
    <hyperlink ref="F457" r:id="rId846" xr:uid="{6C923210-B41B-485E-BA89-3553E65D0025}"/>
    <hyperlink ref="F462" r:id="rId847" xr:uid="{7F77896B-EBBE-48A7-9BA6-7B19A86B7744}"/>
    <hyperlink ref="F467" r:id="rId848" xr:uid="{C7984587-84B0-4574-A78A-481E43D7DCA8}"/>
    <hyperlink ref="F472" r:id="rId849" xr:uid="{6C976F48-07B7-4DF4-A075-C07B90FB9A65}"/>
    <hyperlink ref="F477" r:id="rId850" xr:uid="{E2C1152B-AA4E-4A03-A95F-79763FB86883}"/>
    <hyperlink ref="F481" r:id="rId851" xr:uid="{154EB3CE-ACF1-464D-892B-8A2BBCF87447}"/>
    <hyperlink ref="F486" r:id="rId852" xr:uid="{484C9993-392E-45BE-A38F-5CFB0005692D}"/>
    <hyperlink ref="F494" r:id="rId853" xr:uid="{46E76B11-4522-4BB6-A56A-269C956057D3}"/>
    <hyperlink ref="F498" r:id="rId854" xr:uid="{429CAFC1-58A0-44A8-8C6F-670E76D0F70A}"/>
    <hyperlink ref="F503" r:id="rId855" xr:uid="{E2AAD78B-CB91-4317-B5D0-78FDC6B4250B}"/>
    <hyperlink ref="F515" r:id="rId856" xr:uid="{4800C988-6389-4A70-8331-D555BAD366C1}"/>
    <hyperlink ref="F531" r:id="rId857" xr:uid="{ACAF72E3-9049-4D02-A2B0-CB05F622DD42}"/>
    <hyperlink ref="F540" r:id="rId858" xr:uid="{CF9C4A51-143F-4CD7-BF1C-EA5948CD1EDD}"/>
    <hyperlink ref="F545" r:id="rId859" xr:uid="{24CED578-43C1-4ACB-A457-4BA6EB584C6D}"/>
    <hyperlink ref="F499" r:id="rId860" xr:uid="{3C956DEC-1521-4C8A-9321-CC47F4B51F31}"/>
    <hyperlink ref="F504" r:id="rId861" xr:uid="{AB15CDEA-D841-4A35-AF3B-D960C387D6AB}"/>
    <hyperlink ref="F508" r:id="rId862" xr:uid="{8B1D9EDB-A7E2-4D3B-8813-3E8B06E3D32B}"/>
    <hyperlink ref="F516" r:id="rId863" xr:uid="{D0CEF060-9177-485A-A5F8-F96E96D52A57}"/>
    <hyperlink ref="F523" r:id="rId864" xr:uid="{4D630B21-8BB7-41E0-ABB2-23A1B8037DE5}"/>
    <hyperlink ref="F527" r:id="rId865" xr:uid="{9767BF01-646C-4008-9DC8-BAA278FBBF77}"/>
    <hyperlink ref="F532" r:id="rId866" xr:uid="{99E5F982-A238-4A7D-8080-807185F55C53}"/>
    <hyperlink ref="F536" r:id="rId867" xr:uid="{499E1AD2-FC0A-432C-B6A2-ED500D053918}"/>
    <hyperlink ref="F541" r:id="rId868" xr:uid="{2044D1E9-6A98-4E68-9C10-3F28D5B66512}"/>
    <hyperlink ref="F546" r:id="rId869" xr:uid="{9A4DF1A3-89C4-4D5E-BD06-C21D25567050}"/>
    <hyperlink ref="F550" r:id="rId870" xr:uid="{458C16BF-A3E9-45B9-B54E-9624E296CFA9}"/>
    <hyperlink ref="F555" r:id="rId871" xr:uid="{9E82A794-E5FF-43F2-B41F-E7DB449A19DA}"/>
    <hyperlink ref="F560" r:id="rId872" xr:uid="{BB115674-8759-4620-8232-536A641A5586}"/>
    <hyperlink ref="F569" r:id="rId873" xr:uid="{8F49A0A7-956C-4DCE-A66E-5AAF4908B70C}"/>
    <hyperlink ref="F574" r:id="rId874" xr:uid="{E15E3658-40B9-47CD-A273-61DA749722FB}"/>
    <hyperlink ref="F579" r:id="rId875" xr:uid="{BE926941-C5B8-41AF-9AB6-4815B5BC94F9}"/>
    <hyperlink ref="F584" r:id="rId876" xr:uid="{0141F44E-4AD5-4460-AF6D-97F14088714F}"/>
    <hyperlink ref="F589" r:id="rId877" xr:uid="{FDBA0595-94F6-42B0-8F83-FBBFD22B36DA}"/>
    <hyperlink ref="F594" r:id="rId878" xr:uid="{6AFB17FC-DD9F-4F56-B913-BA8B0E5D2207}"/>
    <hyperlink ref="F599" r:id="rId879" xr:uid="{2FF638F1-8039-4EE0-BC7E-976234965767}"/>
    <hyperlink ref="F604" r:id="rId880" xr:uid="{4EC4102A-0A32-42B7-99E6-33EFF69A00B3}"/>
    <hyperlink ref="F551" r:id="rId881" xr:uid="{9EE85C6D-F65C-4EC6-8173-BEE49B84A34E}"/>
    <hyperlink ref="F556" r:id="rId882" xr:uid="{ED347A61-38E0-4BFC-B138-6B55E5302B19}"/>
    <hyperlink ref="F561" r:id="rId883" xr:uid="{28C49603-033A-4D8F-B273-C9A2C7787B42}"/>
    <hyperlink ref="F565" r:id="rId884" xr:uid="{FEE90082-6FCB-4F7D-ADFB-D3B88FBF5C6E}"/>
    <hyperlink ref="F570" r:id="rId885" xr:uid="{C33CF631-5040-480D-B370-42918F59DEBD}"/>
    <hyperlink ref="F575" r:id="rId886" xr:uid="{151E8D42-79B6-4760-B3D0-DA50397B09FA}"/>
    <hyperlink ref="F580" r:id="rId887" xr:uid="{9F38AF82-D12C-4A41-BAEC-D0B704B1FE3D}"/>
    <hyperlink ref="F585" r:id="rId888" xr:uid="{B64FEA53-7415-4C07-B5A8-A80B8D5940DA}"/>
    <hyperlink ref="F590" r:id="rId889" xr:uid="{E76C2020-9E88-4354-AF75-E53A22C98ABC}"/>
    <hyperlink ref="F595" r:id="rId890" xr:uid="{F770233C-2F56-4ADE-A3E1-3064A9ADAFE7}"/>
    <hyperlink ref="F600" r:id="rId891" xr:uid="{EF8C3DEE-FC87-4BBE-8A9B-23EF04906DC5}"/>
    <hyperlink ref="F605" r:id="rId892" xr:uid="{F19795B0-D863-409F-B2C5-A665D10C66E9}"/>
    <hyperlink ref="E445" r:id="rId893" xr:uid="{83E98919-6A99-413B-A816-84C8EA67CCC0}"/>
    <hyperlink ref="E448" r:id="rId894" xr:uid="{322B682D-FA1B-43BB-ADCD-FE3B410A31C2}"/>
    <hyperlink ref="E453" r:id="rId895" xr:uid="{3D4A783F-6214-492D-953F-B34D3D7ABF2E}"/>
    <hyperlink ref="E458" r:id="rId896" xr:uid="{B015D343-8131-4E38-8DF6-637EA00E8BAB}"/>
    <hyperlink ref="E463" r:id="rId897" xr:uid="{734B6C42-1088-4511-AD41-E81D0061DBF3}"/>
    <hyperlink ref="E468" r:id="rId898" xr:uid="{05EF40CA-C876-4F9C-8E3A-B1952027A715}"/>
    <hyperlink ref="E473" r:id="rId899" xr:uid="{F66A899B-E804-44C1-903A-5D7C28E9DAE0}"/>
    <hyperlink ref="E478" r:id="rId900" xr:uid="{CBF1884C-A006-41DD-9ADC-9C0F676AE07E}"/>
    <hyperlink ref="E482" r:id="rId901" xr:uid="{1A2C9023-F175-4118-A1E4-564C3B754E8E}"/>
    <hyperlink ref="E487" r:id="rId902" xr:uid="{55D22D90-6C77-4130-98A6-C8DDFAB6E566}"/>
    <hyperlink ref="E490" r:id="rId903" xr:uid="{BB71B64C-2BE4-4D1F-A9C9-1F348163009D}"/>
    <hyperlink ref="E495" r:id="rId904" xr:uid="{5A84253F-51B4-4133-B431-69FF927AA30E}"/>
    <hyperlink ref="F445" r:id="rId905" xr:uid="{80A562AB-90FA-4233-86D1-26F476E2FF13}"/>
    <hyperlink ref="F448" r:id="rId906" xr:uid="{B9755686-8605-43A6-B101-85E18DDD2E01}"/>
    <hyperlink ref="F453" r:id="rId907" xr:uid="{6754E808-F886-4075-89A6-9C9EBEA9F0DE}"/>
    <hyperlink ref="F458" r:id="rId908" xr:uid="{DB28629A-04A6-4F45-9485-2268B0294F41}"/>
    <hyperlink ref="F463" r:id="rId909" xr:uid="{E6E45810-1E9D-40BF-9951-6C3C342ACF57}"/>
    <hyperlink ref="F468" r:id="rId910" xr:uid="{BD1AF77A-C1F6-43CE-9AEF-B26E3AC3DB28}"/>
    <hyperlink ref="F473" r:id="rId911" xr:uid="{C7C2563D-C544-40DF-AA55-DD8282D13E50}"/>
    <hyperlink ref="F478" r:id="rId912" xr:uid="{AA38CABB-8E64-4066-BDA6-A2EBEF627CF9}"/>
    <hyperlink ref="F482" r:id="rId913" xr:uid="{93312A88-8374-4572-B100-27B44DA2E6A8}"/>
    <hyperlink ref="F487" r:id="rId914" xr:uid="{91D98955-86A5-4225-92BA-7F5EC2422CF8}"/>
    <hyperlink ref="F490" r:id="rId915" xr:uid="{9F1CFE9D-A0A4-40E6-B2B3-A88F29A143DB}"/>
    <hyperlink ref="F495" r:id="rId916" xr:uid="{05553588-7762-48E7-B5A6-2A48DCCAADA6}"/>
    <hyperlink ref="E446" r:id="rId917" xr:uid="{B1EF70F0-8619-45AC-A9A5-4B906C00A6E7}"/>
    <hyperlink ref="E449" r:id="rId918" xr:uid="{2B321D0C-0FC6-487E-AAEA-DE97F91288C4}"/>
    <hyperlink ref="E454" r:id="rId919" xr:uid="{D6C43A63-96C3-4D7D-A636-5E8CEA384871}"/>
    <hyperlink ref="E459" r:id="rId920" xr:uid="{E5C807CF-093C-4521-86BD-D132631E282C}"/>
    <hyperlink ref="E464" r:id="rId921" xr:uid="{F04CF50A-FF5F-4084-88B8-0352120FA755}"/>
    <hyperlink ref="E469" r:id="rId922" xr:uid="{CDF504C0-37C0-4408-BDB8-03F484C149B0}"/>
    <hyperlink ref="E474" r:id="rId923" xr:uid="{5B576E84-35E6-42A9-A7D3-E89280A25FA4}"/>
    <hyperlink ref="E479" r:id="rId924" xr:uid="{3944451D-1264-4A43-BAB7-7AC46EF1E023}"/>
    <hyperlink ref="E483" r:id="rId925" xr:uid="{76A73BD9-68D7-4329-9316-F84F2FE12A75}"/>
    <hyperlink ref="E488" r:id="rId926" xr:uid="{178D1FE6-8E3B-4AC0-89CB-79CFA53FD8BD}"/>
    <hyperlink ref="E491" r:id="rId927" xr:uid="{AB670026-2E48-4AAE-A21C-1A5B865FD7C7}"/>
    <hyperlink ref="E496" r:id="rId928" xr:uid="{91AF3258-2131-43BD-9E3A-68334485F50F}"/>
    <hyperlink ref="F446" r:id="rId929" xr:uid="{01145BB7-DF32-4DB8-8C70-A0A654C3448A}"/>
    <hyperlink ref="F449" r:id="rId930" xr:uid="{277C393D-CDC6-40F3-9287-765BB8BE5C41}"/>
    <hyperlink ref="F454" r:id="rId931" xr:uid="{E83E853D-B24B-41D0-B3E1-DAFA9E27DD4F}"/>
    <hyperlink ref="F459" r:id="rId932" xr:uid="{8098CD87-7099-4032-A0BF-944B2BE04E5A}"/>
    <hyperlink ref="F464" r:id="rId933" xr:uid="{2C6165B5-85CB-468A-B79A-0FB41CC83108}"/>
    <hyperlink ref="F469" r:id="rId934" xr:uid="{E0B742B3-BFE0-45A6-8F19-1ADD93E030BA}"/>
    <hyperlink ref="F474" r:id="rId935" xr:uid="{40D718E8-A6CF-4074-A29F-95789964B7AF}"/>
    <hyperlink ref="F479" r:id="rId936" xr:uid="{8A541A23-4961-4BB9-BC6D-B8042357940A}"/>
    <hyperlink ref="F483" r:id="rId937" xr:uid="{9224C262-384F-4EAB-8F73-F9762114F243}"/>
    <hyperlink ref="F488" r:id="rId938" xr:uid="{6F489F72-66DE-4ECB-BDB6-E2ACF518ADEA}"/>
    <hyperlink ref="F491" r:id="rId939" xr:uid="{E1DAC976-E785-414F-B851-C9F7CA01BF05}"/>
    <hyperlink ref="F496" r:id="rId940" xr:uid="{F053865F-69B8-4E3D-819E-4CA118D57620}"/>
    <hyperlink ref="E500" r:id="rId941" xr:uid="{7CA56DFA-F058-42A8-9958-CCBFF22FE4F4}"/>
    <hyperlink ref="E505" r:id="rId942" xr:uid="{8A50235C-1DD6-4EA9-B47A-174CCA8B9662}"/>
    <hyperlink ref="E509" r:id="rId943" xr:uid="{029A3479-BE40-46E9-850E-B60DBA74DC8D}"/>
    <hyperlink ref="E512" r:id="rId944" xr:uid="{069F874A-394F-41BE-AC8F-B1EF89D2F7F9}"/>
    <hyperlink ref="E517" r:id="rId945" xr:uid="{79D277CB-8508-4B59-95C4-6BA50063C8FC}"/>
    <hyperlink ref="E520" r:id="rId946" xr:uid="{1BD134AA-7A82-4A9A-8F58-6F63AB3AF37A}"/>
    <hyperlink ref="E524" r:id="rId947" xr:uid="{0B0BAD91-E1D6-4160-A94E-A6333093085C}"/>
    <hyperlink ref="E528" r:id="rId948" xr:uid="{5345BB7A-9716-4C0B-9023-667E5E936E66}"/>
    <hyperlink ref="E533" r:id="rId949" xr:uid="{7AB45FF5-0137-4143-AD83-6FA772A2DCA7}"/>
    <hyperlink ref="E537" r:id="rId950" xr:uid="{87B8A32F-A49C-4EE1-8C73-D34D9CEAA192}"/>
    <hyperlink ref="E542" r:id="rId951" xr:uid="{A7458663-6A23-44B2-A88F-AE1122542652}"/>
    <hyperlink ref="E547" r:id="rId952" xr:uid="{E5B152F7-729B-4BDC-81A5-30B7117A305E}"/>
    <hyperlink ref="F500" r:id="rId953" xr:uid="{AB1EEADE-5ECB-4004-9FD7-1CB401357986}"/>
    <hyperlink ref="F505" r:id="rId954" xr:uid="{F6D8A851-E1ED-4DEF-BF00-20770F0D4B3F}"/>
    <hyperlink ref="F509" r:id="rId955" xr:uid="{3A7198BB-939A-4FAB-A6A7-9A49CE70FDA8}"/>
    <hyperlink ref="F512" r:id="rId956" xr:uid="{7B456FFB-CCD7-4C59-A238-F47A58E46A7C}"/>
    <hyperlink ref="F517" r:id="rId957" xr:uid="{BB346DF6-0B72-4543-B80E-687351852A9E}"/>
    <hyperlink ref="F520" r:id="rId958" xr:uid="{B0F6D589-AD0C-4AF6-82B4-053417146AF5}"/>
    <hyperlink ref="F524" r:id="rId959" xr:uid="{4A1EF738-CFC4-4A66-8935-07ABD190104E}"/>
    <hyperlink ref="F528" r:id="rId960" xr:uid="{6F7F8427-426E-4D37-A7ED-771C2AC8AA37}"/>
    <hyperlink ref="F533" r:id="rId961" xr:uid="{EFF94999-0E06-4888-B313-EB2472443936}"/>
    <hyperlink ref="F537" r:id="rId962" xr:uid="{D40EF541-E336-473F-A864-21E508014BFF}"/>
    <hyperlink ref="F542" r:id="rId963" xr:uid="{438E9F13-D354-4CA0-87A9-2EB5AE25C1F0}"/>
    <hyperlink ref="F547" r:id="rId964" xr:uid="{8FF3C4EF-0E69-4408-AC2A-5864621EC6A0}"/>
    <hyperlink ref="E501" r:id="rId965" xr:uid="{7ACDB6E4-4923-4A17-883B-1BC371ABC37A}"/>
    <hyperlink ref="E506" r:id="rId966" xr:uid="{9DFBFFF2-EC67-46FE-9355-2E9B43C1A422}"/>
    <hyperlink ref="E510" r:id="rId967" xr:uid="{DB3E83AA-F5A7-4351-80FB-652A1EF14C4F}"/>
    <hyperlink ref="E513" r:id="rId968" xr:uid="{76E35606-50E7-4B5E-B5E6-EAF300F79A5F}"/>
    <hyperlink ref="E518" r:id="rId969" xr:uid="{8745B0B3-9A02-416E-8DD3-2F6C26D4F3D0}"/>
    <hyperlink ref="E521" r:id="rId970" xr:uid="{C31FD7A7-1D3A-4BA4-9EE1-84B5B76C18D3}"/>
    <hyperlink ref="E525" r:id="rId971" xr:uid="{1A201EFD-F4DE-4B14-B45F-0D5996FE3295}"/>
    <hyperlink ref="E529" r:id="rId972" xr:uid="{3E5898B3-8D7D-4FB4-BCE0-F42818204F70}"/>
    <hyperlink ref="E534" r:id="rId973" xr:uid="{EDB3CD5E-1C4F-4D59-BFAC-2F3548C72910}"/>
    <hyperlink ref="E538" r:id="rId974" xr:uid="{99F963C4-1995-47CF-80F6-3BCA8C99D7E3}"/>
    <hyperlink ref="E543" r:id="rId975" xr:uid="{43C3FEE3-2DDC-4691-B814-FFE4A7F64586}"/>
    <hyperlink ref="E548" r:id="rId976" xr:uid="{89BF2488-F618-442A-9FCE-50A8CD8589C5}"/>
    <hyperlink ref="F501" r:id="rId977" xr:uid="{B3C551BA-BD94-4F6F-A1DB-88E3D1E0796D}"/>
    <hyperlink ref="F506" r:id="rId978" xr:uid="{D067342C-25EE-437D-B405-70E03BC6802C}"/>
    <hyperlink ref="F510" r:id="rId979" xr:uid="{2F5CCFB1-DA5F-40DD-B0BE-24E7E10F4132}"/>
    <hyperlink ref="F513" r:id="rId980" xr:uid="{028D7D12-F7F3-4C00-8029-DCCC01A5D146}"/>
    <hyperlink ref="F518" r:id="rId981" xr:uid="{F25DAB5E-7865-4E99-B79C-D1072BF0C052}"/>
    <hyperlink ref="F521" r:id="rId982" xr:uid="{839AB55E-F0E5-47FF-879D-3452CCABC5AE}"/>
    <hyperlink ref="F525" r:id="rId983" xr:uid="{E396562E-FFE6-4332-880D-3C5994485E01}"/>
    <hyperlink ref="F529" r:id="rId984" xr:uid="{E4D0231B-38C0-4287-98B2-BFB6F3287F6E}"/>
    <hyperlink ref="F534" r:id="rId985" xr:uid="{ADDAC6A4-69BF-4264-8749-BBEF1B66FC5A}"/>
    <hyperlink ref="F538" r:id="rId986" xr:uid="{52A6A0D0-FC26-491A-92B4-ACBB45CC5A00}"/>
    <hyperlink ref="F543" r:id="rId987" xr:uid="{130F2C57-41A9-4FAF-A74E-93C092ED2305}"/>
    <hyperlink ref="F548" r:id="rId988" xr:uid="{BBCF4932-0555-4539-AF03-ADD3003E2162}"/>
    <hyperlink ref="E552" r:id="rId989" xr:uid="{6788C6CC-3ACE-4C11-8CC8-8D2DD0E85CF1}"/>
    <hyperlink ref="E557" r:id="rId990" xr:uid="{A53E5F7D-EA54-4278-9145-75DCC47F8A18}"/>
    <hyperlink ref="E562" r:id="rId991" xr:uid="{4CC3EE13-4BE5-47B7-8AE8-B2A2E619647B}"/>
    <hyperlink ref="E566" r:id="rId992" xr:uid="{4CED451B-57D5-49DC-B190-CA71E50DC97C}"/>
    <hyperlink ref="E571" r:id="rId993" xr:uid="{D53FB7E6-7651-4812-B8B9-F1FE001B3E6B}"/>
    <hyperlink ref="E576" r:id="rId994" xr:uid="{1E82391E-521B-43DF-909A-FB1E947300C4}"/>
    <hyperlink ref="E581" r:id="rId995" xr:uid="{F4C6B090-6391-4E69-A461-7F4665AC7D96}"/>
    <hyperlink ref="E586" r:id="rId996" xr:uid="{158BF0C3-3E79-40A3-B0FD-334930B79DC1}"/>
    <hyperlink ref="E591" r:id="rId997" xr:uid="{82874ECF-81D3-4219-B35C-25ABFD5329F0}"/>
    <hyperlink ref="E596" r:id="rId998" xr:uid="{448A9CFC-2D66-42DA-9F00-97AFE435B34C}"/>
    <hyperlink ref="E601" r:id="rId999" xr:uid="{789963D0-A1C4-44FF-84E7-434FA47FF04A}"/>
    <hyperlink ref="E606" r:id="rId1000" xr:uid="{462F59CB-A216-48D8-AF14-A3C7EADF4672}"/>
    <hyperlink ref="E553" r:id="rId1001" xr:uid="{5253BA59-3E39-427A-B7F2-A7C3AC49C106}"/>
    <hyperlink ref="E558" r:id="rId1002" xr:uid="{D16E0D3A-824D-4677-B965-A9E0F539F95A}"/>
    <hyperlink ref="E563" r:id="rId1003" xr:uid="{8068EA1B-21C6-4853-AC07-835F4975CBC0}"/>
    <hyperlink ref="E567" r:id="rId1004" xr:uid="{FA88E7B3-4C67-4453-8491-258425B73762}"/>
    <hyperlink ref="E572" r:id="rId1005" xr:uid="{A4B7E14D-8481-4545-BF3B-DE902BD12C45}"/>
    <hyperlink ref="E577" r:id="rId1006" xr:uid="{F5E2FD66-A9C8-4913-A490-FD6B5661C28C}"/>
    <hyperlink ref="E582" r:id="rId1007" xr:uid="{B0A0E666-94EC-44DC-A1C6-DD30DCBE5B80}"/>
    <hyperlink ref="E587" r:id="rId1008" xr:uid="{ECEBD392-80F8-44B5-B210-7E1900EC11DB}"/>
    <hyperlink ref="E592" r:id="rId1009" xr:uid="{69E73034-04DF-4771-8472-6CB27596E200}"/>
    <hyperlink ref="E597" r:id="rId1010" xr:uid="{15734BF2-DF3C-4466-BCB8-4CF7EF615E60}"/>
    <hyperlink ref="E602" r:id="rId1011" xr:uid="{805CF425-2C24-4C5A-9426-67D5C126AB5E}"/>
    <hyperlink ref="E607" r:id="rId1012" xr:uid="{0B89548B-4557-4779-8921-558964E13B5C}"/>
    <hyperlink ref="F552" r:id="rId1013" xr:uid="{6A66A85E-F647-49EA-8D14-72A5D888119E}"/>
    <hyperlink ref="F557" r:id="rId1014" xr:uid="{2ED4A09E-A747-4E4C-8DDF-E0CE2C624449}"/>
    <hyperlink ref="F562" r:id="rId1015" xr:uid="{FCCCF376-8B12-4110-9520-0570F09D6D88}"/>
    <hyperlink ref="F566" r:id="rId1016" xr:uid="{FE7343BB-20A8-4012-B8E0-C8F80FC08146}"/>
    <hyperlink ref="F571" r:id="rId1017" xr:uid="{1EE9B880-DF94-4A31-A921-2FB63111FAE1}"/>
    <hyperlink ref="F576" r:id="rId1018" xr:uid="{C5973207-E618-44B8-95AD-4AB0462046AB}"/>
    <hyperlink ref="F581" r:id="rId1019" xr:uid="{DD3CFF1B-0722-4E4B-8F72-70DCE0170FD7}"/>
    <hyperlink ref="F586" r:id="rId1020" xr:uid="{BAD6158A-D070-44C2-90F7-C98611919DC8}"/>
    <hyperlink ref="F591" r:id="rId1021" xr:uid="{8593D939-7BCB-49EB-9AFD-45B0F8B459AF}"/>
    <hyperlink ref="F596" r:id="rId1022" xr:uid="{C9029998-B144-4F86-99F6-8A18B28FD06B}"/>
    <hyperlink ref="F601" r:id="rId1023" xr:uid="{8864787D-FBF9-47FF-AAC6-A35D0D84AC05}"/>
    <hyperlink ref="F606" r:id="rId1024" xr:uid="{2694EB04-873D-4FD3-9BED-803921328ECC}"/>
    <hyperlink ref="F553" r:id="rId1025" xr:uid="{8001C156-7115-41EE-AA92-25CE6E372DCB}"/>
    <hyperlink ref="F558" r:id="rId1026" xr:uid="{07992C36-1428-4F5B-8720-391E91A34530}"/>
    <hyperlink ref="F563" r:id="rId1027" xr:uid="{CD7A7DA7-5B1F-4ECB-BE43-CF3A9BE34EB7}"/>
    <hyperlink ref="F567" r:id="rId1028" xr:uid="{1075FAE7-C537-4132-A50F-9BD084C69891}"/>
    <hyperlink ref="F572" r:id="rId1029" xr:uid="{5FD24099-DCBD-4E90-A619-A8215289C0C5}"/>
    <hyperlink ref="F577" r:id="rId1030" xr:uid="{2CE29DFD-7B70-4C4A-B45B-EA398DD203F4}"/>
    <hyperlink ref="F582" r:id="rId1031" xr:uid="{5391F45D-78FF-4778-A31C-EEB9C7C2309D}"/>
    <hyperlink ref="F587" r:id="rId1032" xr:uid="{9FBB58A8-FC9E-4FAA-8DB2-4DB4D43619EC}"/>
    <hyperlink ref="F592" r:id="rId1033" xr:uid="{101DF284-785D-409B-BC2C-E4D55BA8023E}"/>
    <hyperlink ref="F597" r:id="rId1034" xr:uid="{03444FEC-C885-486D-B499-8C851F813F72}"/>
    <hyperlink ref="F602" r:id="rId1035" xr:uid="{821E3033-2AE6-4B15-9ABB-6B34084ADBFB}"/>
    <hyperlink ref="F607" r:id="rId1036" xr:uid="{A275A191-8142-41E9-ABDC-EAE0870FE84B}"/>
    <hyperlink ref="F438" r:id="rId1037" xr:uid="{A562C0B8-0FFD-4C22-86C6-C181FA7AFEEE}"/>
    <hyperlink ref="E438" r:id="rId1038" xr:uid="{E5A33DCA-A21C-4252-BE7B-4C3EDFCB7B1A}"/>
    <hyperlink ref="F434" r:id="rId1039" xr:uid="{8504C2B5-B25F-4295-85AF-F53919460BFB}"/>
    <hyperlink ref="E434" r:id="rId1040" xr:uid="{8E59FF1D-170D-4ADB-BC63-7E661E94EF20}"/>
    <hyperlink ref="E609" r:id="rId1041" xr:uid="{F15F5B57-0BE9-4CBE-9D79-4C402616303F}"/>
    <hyperlink ref="F609" r:id="rId1042" xr:uid="{336066CB-0A76-48EF-A7C4-E729C0E00A54}"/>
    <hyperlink ref="E614" r:id="rId1043" xr:uid="{F3C364FE-3D22-4784-B204-E3017C374647}"/>
    <hyperlink ref="E619" r:id="rId1044" xr:uid="{02B7C0B6-0979-4B88-AB1D-B98741E75DCA}"/>
    <hyperlink ref="E624" r:id="rId1045" xr:uid="{38C99F58-DD2F-41F4-8836-23E4072CE351}"/>
    <hyperlink ref="E629" r:id="rId1046" xr:uid="{1AE57CF7-F1E1-4E4B-B8DE-1BECAAF2AE77}"/>
    <hyperlink ref="E634" r:id="rId1047" xr:uid="{353F1A16-B9FC-44B3-AEFD-FBD4D937415D}"/>
    <hyperlink ref="E639" r:id="rId1048" xr:uid="{FE9817E2-FFAF-4DF0-81E6-986989AC48CF}"/>
    <hyperlink ref="E644" r:id="rId1049" xr:uid="{1DCD0B79-458C-4893-A177-D9D4F57F10C0}"/>
    <hyperlink ref="E649" r:id="rId1050" xr:uid="{B0A7137E-D5EA-4A27-BF03-D936C2C14568}"/>
    <hyperlink ref="E654" r:id="rId1051" xr:uid="{A9B48D68-1666-4DCB-B030-76464B5EF1D3}"/>
    <hyperlink ref="E659" r:id="rId1052" xr:uid="{86AAE628-53D6-45DC-90A1-AFBA98228D90}"/>
    <hyperlink ref="E664" r:id="rId1053" xr:uid="{2B9F82F1-B3CD-4142-8CA2-FBB9B07F2098}"/>
    <hyperlink ref="E610" r:id="rId1054" xr:uid="{ED30075D-9742-4E46-93C1-2DF5F244CDFA}"/>
    <hyperlink ref="E615" r:id="rId1055" xr:uid="{B7D03E18-ADD5-4A26-A9DC-57B00E9019BA}"/>
    <hyperlink ref="E620" r:id="rId1056" xr:uid="{2BEE9800-32D3-4822-8952-3C0C81F69861}"/>
    <hyperlink ref="E625" r:id="rId1057" xr:uid="{B63CB911-5DF5-4DDC-A100-1A6580A127C3}"/>
    <hyperlink ref="E630" r:id="rId1058" xr:uid="{E9543B12-26F1-49E2-9DB1-895F38582703}"/>
    <hyperlink ref="E635" r:id="rId1059" xr:uid="{27E92E8B-0909-4900-BBB7-79B7DA71BBD6}"/>
    <hyperlink ref="E640" r:id="rId1060" xr:uid="{0CC74FE5-95D2-444C-8759-6A24E8643A2F}"/>
    <hyperlink ref="E645" r:id="rId1061" xr:uid="{768FF12F-BC06-470D-B622-4DD8D9494710}"/>
    <hyperlink ref="E650" r:id="rId1062" xr:uid="{0FEA2098-6E46-4ECE-B767-DBA3DE859BC5}"/>
    <hyperlink ref="E655" r:id="rId1063" xr:uid="{F286B712-EBAB-4042-9581-CC2BBCBCB496}"/>
    <hyperlink ref="E660" r:id="rId1064" xr:uid="{12D02436-9369-48A9-8703-F411BF7F0D84}"/>
    <hyperlink ref="E665" r:id="rId1065" xr:uid="{130373AE-8D72-4CD9-BB81-D99C83467D89}"/>
    <hyperlink ref="E669" r:id="rId1066" xr:uid="{8B907BC9-78D0-441A-BAFB-69F5948F51E9}"/>
    <hyperlink ref="E674" r:id="rId1067" xr:uid="{0A1C5665-8627-4EA3-B11A-4630718192DE}"/>
    <hyperlink ref="E687" r:id="rId1068" xr:uid="{770E8362-D11B-4DCE-8A3F-BB11AB72EE1E}"/>
    <hyperlink ref="E692" r:id="rId1069" xr:uid="{E8987A1A-AA2E-497D-8E11-ECDCF4A14DDD}"/>
    <hyperlink ref="E705" r:id="rId1070" xr:uid="{F9A5FFFE-16AA-459B-90C1-C632D730B9EC}"/>
    <hyperlink ref="E710" r:id="rId1071" xr:uid="{004FAE9B-8A61-47C8-8E10-B3E3192DC0BD}"/>
    <hyperlink ref="E715" r:id="rId1072" xr:uid="{E6614A8B-0FD4-49B1-9F6D-903FC44EB616}"/>
    <hyperlink ref="E720" r:id="rId1073" xr:uid="{DBFA0738-5930-4C5F-B8EB-F4BF83C91F8A}"/>
    <hyperlink ref="E670" r:id="rId1074" xr:uid="{633C3641-9174-4E94-A15A-15696C9A09A8}"/>
    <hyperlink ref="E675" r:id="rId1075" xr:uid="{C65A685A-DBDC-42B6-911C-933AD38D3D3D}"/>
    <hyperlink ref="E679" r:id="rId1076" xr:uid="{A1F06771-F30E-46DF-A249-A2E85C92631D}"/>
    <hyperlink ref="E683" r:id="rId1077" xr:uid="{3AE252B1-1032-416C-88E3-0E1FAA0780A8}"/>
    <hyperlink ref="E688" r:id="rId1078" xr:uid="{7194522A-62DE-49ED-AF64-6B1C0A188B8D}"/>
    <hyperlink ref="E693" r:id="rId1079" xr:uid="{25278B2A-A690-4436-8AE4-CDB84C6D43F0}"/>
    <hyperlink ref="E697" r:id="rId1080" xr:uid="{07774650-0972-4CF6-A5A1-72935E12237A}"/>
    <hyperlink ref="E701" r:id="rId1081" xr:uid="{83B34AB6-3D17-4D67-B65F-ACCCBC3D15EE}"/>
    <hyperlink ref="E706" r:id="rId1082" xr:uid="{0C4F5AAD-938A-47A1-B391-0890AEBBF382}"/>
    <hyperlink ref="E711" r:id="rId1083" xr:uid="{202A47EB-0B5E-411E-AF19-51FF4814F114}"/>
    <hyperlink ref="E716" r:id="rId1084" xr:uid="{9432D935-892E-4C15-B7F5-6FF387E0AC7F}"/>
    <hyperlink ref="E721" r:id="rId1085" xr:uid="{DF49A39A-DF57-4903-A9E2-5E02A9455AA3}"/>
    <hyperlink ref="E725" r:id="rId1086" xr:uid="{943E1E91-F55A-4046-BF6B-727319A27972}"/>
    <hyperlink ref="E730" r:id="rId1087" xr:uid="{9F39A353-4AA2-4FBF-AA1F-EC526960077A}"/>
    <hyperlink ref="E735" r:id="rId1088" xr:uid="{A8011F90-F3B8-4331-ADE1-E2ED114BF775}"/>
    <hyperlink ref="E740" r:id="rId1089" xr:uid="{1B155DE4-9E08-464D-9D31-679C23CDD65D}"/>
    <hyperlink ref="E745" r:id="rId1090" xr:uid="{3194DC11-C055-4329-8B5B-65224CA36523}"/>
    <hyperlink ref="E750" r:id="rId1091" xr:uid="{6CB9984D-E906-4C5B-8E9E-557E0B3B2051}"/>
    <hyperlink ref="E755" r:id="rId1092" xr:uid="{D0D80C6B-B6F4-4DD2-BFBC-09B3610A67A1}"/>
    <hyperlink ref="E760" r:id="rId1093" xr:uid="{A7308CF7-4BBE-49E3-A1BA-3FADD144D5B8}"/>
    <hyperlink ref="E765" r:id="rId1094" xr:uid="{9F8281D9-1560-46DC-A972-5F7D8F2649DF}"/>
    <hyperlink ref="E770" r:id="rId1095" xr:uid="{668B2C96-3B39-40F9-81EE-A2FC57B7C3EB}"/>
    <hyperlink ref="E775" r:id="rId1096" xr:uid="{B206EC04-955A-40E2-B24E-6F2FADF76BA7}"/>
    <hyperlink ref="E780" r:id="rId1097" xr:uid="{54122FB9-5444-460B-8F8E-771F55090310}"/>
    <hyperlink ref="E726" r:id="rId1098" xr:uid="{3222279F-0E4F-4AD3-9F05-474B56F2D677}"/>
    <hyperlink ref="E731" r:id="rId1099" xr:uid="{078B4556-6EEC-4C09-BDC3-778F1F94DE53}"/>
    <hyperlink ref="E736" r:id="rId1100" xr:uid="{181FA3C0-4963-4F5D-89E4-7BBE2F71B983}"/>
    <hyperlink ref="E741" r:id="rId1101" xr:uid="{D15AFF1A-8BD3-4681-8C53-3FC637578763}"/>
    <hyperlink ref="E746" r:id="rId1102" xr:uid="{1FFD3FED-066A-4AC3-833E-9D9631F32498}"/>
    <hyperlink ref="E751" r:id="rId1103" xr:uid="{1AFF14DE-0A20-461D-BFEF-B80033EAF5CE}"/>
    <hyperlink ref="E756" r:id="rId1104" xr:uid="{91825BD3-F044-4EA3-BDBD-3E6AF1617F3E}"/>
    <hyperlink ref="E761" r:id="rId1105" xr:uid="{3627CCB7-8A2F-4538-B5FC-4DD9D97CD5E9}"/>
    <hyperlink ref="E766" r:id="rId1106" xr:uid="{3EE90107-4EE5-4A0C-A64E-E7F3DEE70132}"/>
    <hyperlink ref="E771" r:id="rId1107" xr:uid="{51D58C73-A8FC-4031-BE00-148EB38CAE7B}"/>
    <hyperlink ref="E776" r:id="rId1108" xr:uid="{F7860F77-8512-499A-8FD4-3D10A43308C7}"/>
    <hyperlink ref="E781" r:id="rId1109" xr:uid="{C937D915-93DE-44B5-947C-EEC25913C7F3}"/>
    <hyperlink ref="F614" r:id="rId1110" xr:uid="{2F4EE776-F3F9-4F3B-B9CA-BC40AF3D8034}"/>
    <hyperlink ref="F619" r:id="rId1111" xr:uid="{304069E2-367A-4933-B51B-9F22E5FC6C3D}"/>
    <hyperlink ref="F624" r:id="rId1112" xr:uid="{BC16E991-5221-4C87-A15B-A84A6705F153}"/>
    <hyperlink ref="F629" r:id="rId1113" xr:uid="{96FA56F4-9D47-487F-8A6D-132ABC4A20CF}"/>
    <hyperlink ref="F634" r:id="rId1114" xr:uid="{A1BE7275-975A-4F7F-BA66-CA1830CE1CE4}"/>
    <hyperlink ref="F639" r:id="rId1115" xr:uid="{3E8395DE-3F33-4B19-86C2-C9F94729D549}"/>
    <hyperlink ref="F644" r:id="rId1116" xr:uid="{FC347E0A-E15F-4C0A-B27F-8D0814C207B5}"/>
    <hyperlink ref="F649" r:id="rId1117" xr:uid="{A2E379C3-0B36-4895-9FFB-692D02849205}"/>
    <hyperlink ref="F654" r:id="rId1118" xr:uid="{42173795-1282-4618-864A-49E943F739CA}"/>
    <hyperlink ref="F659" r:id="rId1119" xr:uid="{7437CDCD-3E4C-413A-AF10-1A9E67A2C18A}"/>
    <hyperlink ref="F664" r:id="rId1120" xr:uid="{8796E88B-9014-4301-9E52-080A7F60AA53}"/>
    <hyperlink ref="F610" r:id="rId1121" xr:uid="{8E6D72C1-96AF-4563-8921-71DBF6627259}"/>
    <hyperlink ref="F615" r:id="rId1122" xr:uid="{94772B5F-7190-4A15-8A69-2D03872C2864}"/>
    <hyperlink ref="F620" r:id="rId1123" xr:uid="{06C4CAB5-6409-4851-8A58-CED7FA7121EF}"/>
    <hyperlink ref="F625" r:id="rId1124" xr:uid="{0E77BCFE-FDE0-4A32-83CE-104BBCB6CE09}"/>
    <hyperlink ref="F630" r:id="rId1125" xr:uid="{F651D55F-B7E2-4376-99DB-9BF4F237A0E9}"/>
    <hyperlink ref="F635" r:id="rId1126" xr:uid="{D7638587-D687-43E9-AED7-05A551C2FBD4}"/>
    <hyperlink ref="F640" r:id="rId1127" xr:uid="{0FAA4C66-17A2-4C2E-B7D6-C10D28482DDB}"/>
    <hyperlink ref="F645" r:id="rId1128" xr:uid="{64E65EED-2C97-4155-B2B2-A5AE3C97DD42}"/>
    <hyperlink ref="F650" r:id="rId1129" xr:uid="{E0FAE15C-59E2-48C4-B319-D7FEDCE043A5}"/>
    <hyperlink ref="F655" r:id="rId1130" xr:uid="{E86244DA-E038-433E-A715-3EF4F9BA92C7}"/>
    <hyperlink ref="F660" r:id="rId1131" xr:uid="{D8461970-6426-4DE7-9862-A27C27A0EAF8}"/>
    <hyperlink ref="F665" r:id="rId1132" xr:uid="{C9ABB583-C403-4D8A-AC67-B3B0EF645F13}"/>
    <hyperlink ref="F669" r:id="rId1133" xr:uid="{3C8A3CA2-A651-4B77-B5F7-214A122D42DB}"/>
    <hyperlink ref="F674" r:id="rId1134" xr:uid="{6F7E7FFB-FDD9-4B27-8BDC-57C2619BD4DA}"/>
    <hyperlink ref="F687" r:id="rId1135" xr:uid="{EB5E4ECB-CE4F-48ED-80C1-2E76D4FB240C}"/>
    <hyperlink ref="F692" r:id="rId1136" xr:uid="{AB8A43FE-69E2-4B93-AEF5-289A79008714}"/>
    <hyperlink ref="F705" r:id="rId1137" xr:uid="{FE8A23E0-C520-49E2-8A59-C1996E5BEE8E}"/>
    <hyperlink ref="F710" r:id="rId1138" xr:uid="{B7D62335-B8B1-4255-9999-72B81F0A5AFD}"/>
    <hyperlink ref="F715" r:id="rId1139" xr:uid="{293FE834-FAFE-42B9-BC8E-F7EE689688CE}"/>
    <hyperlink ref="F720" r:id="rId1140" xr:uid="{A450122C-EE19-456D-9659-171E212C9BEC}"/>
    <hyperlink ref="F670" r:id="rId1141" xr:uid="{CA8AAF7E-7975-4789-83D3-44DCB7FC08BB}"/>
    <hyperlink ref="F675" r:id="rId1142" xr:uid="{E98E993B-0DB4-4FFF-A7A8-4397CBE4D1E0}"/>
    <hyperlink ref="F679" r:id="rId1143" xr:uid="{BE5B1394-C3FF-4D08-A53B-B70E21931AF4}"/>
    <hyperlink ref="F683" r:id="rId1144" xr:uid="{33D3C062-7E9D-467F-A5D7-B1AB68A144D7}"/>
    <hyperlink ref="F688" r:id="rId1145" xr:uid="{047F9658-7161-403B-8829-74D2D14B0342}"/>
    <hyperlink ref="F693" r:id="rId1146" xr:uid="{002EC983-D5E1-4F5A-993C-935D7208DF78}"/>
    <hyperlink ref="F697" r:id="rId1147" xr:uid="{F90F232C-E0EB-4656-A834-45C432A7B0B5}"/>
    <hyperlink ref="F701" r:id="rId1148" xr:uid="{1CA34A56-3FC3-4150-ADAE-8B2E5CA25F45}"/>
    <hyperlink ref="F706" r:id="rId1149" xr:uid="{56B198B1-CCA2-4206-A566-9442CE7ADCAF}"/>
    <hyperlink ref="F711" r:id="rId1150" xr:uid="{A75CD4F4-0B49-4CBA-BBEA-61EEDB019435}"/>
    <hyperlink ref="F716" r:id="rId1151" xr:uid="{11DD972A-0CD8-4541-9FBE-C19D9CEA2D5E}"/>
    <hyperlink ref="F721" r:id="rId1152" xr:uid="{9D9D7675-05E4-4D7C-B1CE-802B9A9DA0C6}"/>
    <hyperlink ref="F725" r:id="rId1153" xr:uid="{E06F35E5-A11E-4A56-9676-5D9B67A4364A}"/>
    <hyperlink ref="F730" r:id="rId1154" xr:uid="{2B0B5C58-315F-4F3B-9447-9795E2757F0E}"/>
    <hyperlink ref="F735" r:id="rId1155" xr:uid="{3B94D5D8-226D-4E59-9CB1-9FFB5ABED895}"/>
    <hyperlink ref="F740" r:id="rId1156" xr:uid="{0C0CD128-55AE-4E82-AE2A-7E870DACCABB}"/>
    <hyperlink ref="F745" r:id="rId1157" xr:uid="{70345A27-AB11-4F84-86C6-5B7EA560A485}"/>
    <hyperlink ref="F750" r:id="rId1158" xr:uid="{C8A77166-EA03-435A-9421-3C846E98DC67}"/>
    <hyperlink ref="F755" r:id="rId1159" xr:uid="{89443B7E-5493-4EE1-A293-89F1333D0C52}"/>
    <hyperlink ref="F760" r:id="rId1160" xr:uid="{057EA74F-41B2-4B72-A598-B55CF6C6CEE2}"/>
    <hyperlink ref="F765" r:id="rId1161" xr:uid="{17B052C8-88E0-45D9-84A5-E2AE9AC41067}"/>
    <hyperlink ref="F770" r:id="rId1162" xr:uid="{7EBC048A-3733-4A94-9315-428CAF99C027}"/>
    <hyperlink ref="F775" r:id="rId1163" xr:uid="{AFB09300-CF22-4064-98CB-811A7411D511}"/>
    <hyperlink ref="F780" r:id="rId1164" xr:uid="{65AF9297-38E8-4A2A-9119-0F2348172A5F}"/>
    <hyperlink ref="F726" r:id="rId1165" xr:uid="{2E6301BD-A3D4-4767-AF83-8C08FC27F61D}"/>
    <hyperlink ref="F731" r:id="rId1166" xr:uid="{558ABDE5-26E5-4009-B216-AAFED9B9FF69}"/>
    <hyperlink ref="F736" r:id="rId1167" xr:uid="{49A018CA-90F4-421E-9A40-2A939EF02B58}"/>
    <hyperlink ref="F741" r:id="rId1168" xr:uid="{EC325CAA-DF33-4DF3-A772-110801F2CC2A}"/>
    <hyperlink ref="F746" r:id="rId1169" xr:uid="{FD091BB4-7007-44D2-8EF2-2E65819A91A3}"/>
    <hyperlink ref="F751" r:id="rId1170" xr:uid="{27F5523C-D672-4653-85F3-8FD62BB772A5}"/>
    <hyperlink ref="F756" r:id="rId1171" xr:uid="{CB0DC79C-4B86-4340-9B40-E0F8C116AA30}"/>
    <hyperlink ref="F761" r:id="rId1172" xr:uid="{D623824E-D192-416F-94E9-07D1DFC3CA1E}"/>
    <hyperlink ref="F766" r:id="rId1173" xr:uid="{EE52B7C3-888A-4D49-9CD8-12745C76CBA3}"/>
    <hyperlink ref="F771" r:id="rId1174" xr:uid="{89D677FB-0DE8-47DD-9F07-F646E70E420A}"/>
    <hyperlink ref="F776" r:id="rId1175" xr:uid="{A03A7EF8-31DF-45FF-BDDD-D6031E3CEEE0}"/>
    <hyperlink ref="F781" r:id="rId1176" xr:uid="{21F5A7F7-C6CD-4F58-A4B1-17EFB5FCD7A1}"/>
    <hyperlink ref="E611" r:id="rId1177" xr:uid="{B2FFCC39-8261-478D-A4DE-C2C5E14E1234}"/>
    <hyperlink ref="E616" r:id="rId1178" xr:uid="{D2A889DF-42D1-4691-9499-AB7C8D979778}"/>
    <hyperlink ref="E621" r:id="rId1179" xr:uid="{F3E56BCC-552D-497F-A9A5-C3332EC06931}"/>
    <hyperlink ref="E626" r:id="rId1180" xr:uid="{8E88C93F-4A57-499F-9448-765CF034AC13}"/>
    <hyperlink ref="E631" r:id="rId1181" xr:uid="{835A99A9-35C7-4128-97C1-901E95222ECC}"/>
    <hyperlink ref="E636" r:id="rId1182" xr:uid="{D0946642-461E-417A-8B10-3B54DC41CAE2}"/>
    <hyperlink ref="E641" r:id="rId1183" xr:uid="{1A17251E-9F92-4C21-997F-F56ACD8FDC4E}"/>
    <hyperlink ref="E646" r:id="rId1184" xr:uid="{7D20EAEF-1A0E-488F-8EDF-D3E8DE9527B1}"/>
    <hyperlink ref="E651" r:id="rId1185" xr:uid="{3AA5949C-55EA-4369-BEE1-7C22FFABDDE1}"/>
    <hyperlink ref="E656" r:id="rId1186" xr:uid="{D78E6E41-2615-4CB5-B9AF-0E0A618991EB}"/>
    <hyperlink ref="E661" r:id="rId1187" xr:uid="{BA03C16C-9CB1-479F-A17C-F0C8E79AA1EA}"/>
    <hyperlink ref="E666" r:id="rId1188" xr:uid="{9499B3CE-8FF8-455C-A88B-01FFB148F679}"/>
    <hyperlink ref="F611" r:id="rId1189" xr:uid="{34BE24B8-A90F-4707-8CF9-B86500416C47}"/>
    <hyperlink ref="F616" r:id="rId1190" xr:uid="{11163CF4-E9A2-49CD-838C-075ADB796DB2}"/>
    <hyperlink ref="F621" r:id="rId1191" xr:uid="{F7A9284F-D141-4B75-BB8E-45839DBA9882}"/>
    <hyperlink ref="F626" r:id="rId1192" xr:uid="{8240967B-F174-47D1-B19C-4F0C80892E3B}"/>
    <hyperlink ref="F631" r:id="rId1193" xr:uid="{6B781591-9770-44C2-A631-85127D6510C0}"/>
    <hyperlink ref="F636" r:id="rId1194" xr:uid="{DFB24994-EBBD-472A-9E23-BB1060B46459}"/>
    <hyperlink ref="F641" r:id="rId1195" xr:uid="{EE7D9948-013D-4EEC-AE6F-D16A21BF684C}"/>
    <hyperlink ref="F646" r:id="rId1196" xr:uid="{5F934852-CD93-48F6-9A3C-7A64C7E0ACF6}"/>
    <hyperlink ref="F651" r:id="rId1197" xr:uid="{B42DFA6E-795A-49B8-BA64-DEA49845367C}"/>
    <hyperlink ref="F656" r:id="rId1198" xr:uid="{3F3D1061-75D3-49CA-87FE-38479BBBBE6D}"/>
    <hyperlink ref="F661" r:id="rId1199" xr:uid="{D6435941-F8FE-4BF6-B7F8-202D1717D39A}"/>
    <hyperlink ref="F666" r:id="rId1200" xr:uid="{F1AA58CC-2838-4A95-9F64-447DC97922E3}"/>
    <hyperlink ref="E612" r:id="rId1201" xr:uid="{919FA95A-2507-463F-8D0F-11D9FD42237D}"/>
    <hyperlink ref="E617" r:id="rId1202" xr:uid="{9CEB272A-62B1-4804-BD58-36E30570B8E7}"/>
    <hyperlink ref="E622" r:id="rId1203" xr:uid="{B73F20E9-4479-4D75-BF82-256B280D3B84}"/>
    <hyperlink ref="E627" r:id="rId1204" xr:uid="{B53FA329-9657-4425-AF72-10938E0E79D4}"/>
    <hyperlink ref="E632" r:id="rId1205" xr:uid="{BAFAA3A6-8354-4F0F-B781-F486977DA697}"/>
    <hyperlink ref="E637" r:id="rId1206" xr:uid="{B4436E0A-3377-4A2B-8B2A-B7AE184A0614}"/>
    <hyperlink ref="E642" r:id="rId1207" xr:uid="{B2C48686-81D2-449A-8E87-1CD6BFCEF7F7}"/>
    <hyperlink ref="E647" r:id="rId1208" xr:uid="{9A7A8DEE-8F17-4E47-929E-7EC3F38080C0}"/>
    <hyperlink ref="E652" r:id="rId1209" xr:uid="{6AC7D894-35B9-4296-AE80-AE088425F3D5}"/>
    <hyperlink ref="E657" r:id="rId1210" xr:uid="{B77C2E25-E40B-497C-BB33-5B569EC9ED9D}"/>
    <hyperlink ref="E662" r:id="rId1211" xr:uid="{BDA493F8-E35D-4DA8-9FA7-70DE751C3C61}"/>
    <hyperlink ref="E667" r:id="rId1212" xr:uid="{047572A9-2673-4FF8-9636-721E64F70241}"/>
    <hyperlink ref="F612" r:id="rId1213" xr:uid="{4D2E98E9-446B-4CA8-B4DB-170FA436EA15}"/>
    <hyperlink ref="F617" r:id="rId1214" xr:uid="{500244B2-C52E-4B11-9550-E241EF83D4E3}"/>
    <hyperlink ref="F622" r:id="rId1215" xr:uid="{191238AA-AAF2-4543-92E2-6A9156DD192F}"/>
    <hyperlink ref="F627" r:id="rId1216" xr:uid="{300842AA-96CB-412E-9E4E-BF35EC762299}"/>
    <hyperlink ref="F632" r:id="rId1217" xr:uid="{A845E051-B844-44A3-9628-20822E51B5B7}"/>
    <hyperlink ref="F637" r:id="rId1218" xr:uid="{1B31DE93-68D2-4D69-90F4-5ED8800003D8}"/>
    <hyperlink ref="F642" r:id="rId1219" xr:uid="{2AE26D61-B1A8-46C0-AD2F-AAF378E03EFC}"/>
    <hyperlink ref="F647" r:id="rId1220" xr:uid="{653A4EC5-B03D-4EC7-8A09-992C024676F4}"/>
    <hyperlink ref="F652" r:id="rId1221" xr:uid="{74F643BD-B321-48E0-9CD6-FE87920C6734}"/>
    <hyperlink ref="F657" r:id="rId1222" xr:uid="{868AB7C0-86F0-48BC-A2BF-73301BB5080A}"/>
    <hyperlink ref="F662" r:id="rId1223" xr:uid="{346FB26A-B88C-4F5D-8EFB-C362E5800F36}"/>
    <hyperlink ref="F667" r:id="rId1224" xr:uid="{7AC47585-E694-4EB9-A033-0D608B46675F}"/>
    <hyperlink ref="E671" r:id="rId1225" xr:uid="{DF1E5CD2-7221-4528-A9DC-DAA899B134CD}"/>
    <hyperlink ref="E676" r:id="rId1226" xr:uid="{4C71F5A5-E1BF-4FB9-A192-358C9CB1EB9B}"/>
    <hyperlink ref="E680" r:id="rId1227" xr:uid="{D95A4E48-281E-43DD-99DF-300BCC487994}"/>
    <hyperlink ref="E684" r:id="rId1228" xr:uid="{CC5A5B1E-BB67-4C20-BDEF-BC80D3663B2D}"/>
    <hyperlink ref="E689" r:id="rId1229" xr:uid="{6A42421A-9194-40DD-ABC9-15F390E4D57F}"/>
    <hyperlink ref="E694" r:id="rId1230" xr:uid="{4070B5DF-727D-4529-AB95-D1B861D069AF}"/>
    <hyperlink ref="E698" r:id="rId1231" xr:uid="{E351F207-8C65-41CC-BC17-FE2E7E16D40F}"/>
    <hyperlink ref="E702" r:id="rId1232" xr:uid="{B6220ED4-972C-4C47-8357-6F6EBBEAFDE5}"/>
    <hyperlink ref="E707" r:id="rId1233" xr:uid="{A5DFBA2D-363F-41CC-80C9-E398236AE368}"/>
    <hyperlink ref="E712" r:id="rId1234" xr:uid="{4A8DDA38-21C5-421E-A148-72E152606043}"/>
    <hyperlink ref="E717" r:id="rId1235" xr:uid="{0DA16FE5-5EE5-43CF-9F04-17026AB09F23}"/>
    <hyperlink ref="E722" r:id="rId1236" xr:uid="{A38321C4-5F6A-4295-8D45-618E53DF95D8}"/>
    <hyperlink ref="F671" r:id="rId1237" xr:uid="{B6660547-5367-44A8-BBCB-6753F6749E0F}"/>
    <hyperlink ref="F676" r:id="rId1238" xr:uid="{5DBBC98E-C4AC-497F-BB53-B7C18439845E}"/>
    <hyperlink ref="F680" r:id="rId1239" xr:uid="{D44BA77D-D648-4A47-AA7A-7AAE54D7FB3B}"/>
    <hyperlink ref="F684" r:id="rId1240" xr:uid="{D2BBB9F9-A68C-4EFE-8406-DBCE712D7E5E}"/>
    <hyperlink ref="F689" r:id="rId1241" xr:uid="{8185C96A-B2AF-435C-BDC8-D566A66E3240}"/>
    <hyperlink ref="F694" r:id="rId1242" xr:uid="{F422A619-76DF-431B-A039-AEBC5D636A38}"/>
    <hyperlink ref="F698" r:id="rId1243" xr:uid="{948734C2-5485-4630-96C0-A9C8D5AF9E04}"/>
    <hyperlink ref="F702" r:id="rId1244" xr:uid="{3DAF5CAB-CCFB-4D59-B9E4-47D9D021F34B}"/>
    <hyperlink ref="F707" r:id="rId1245" xr:uid="{F19EC2E8-1045-4C1A-8BBD-72D50C167357}"/>
    <hyperlink ref="F712" r:id="rId1246" xr:uid="{E771C081-CB95-4139-85C8-E767F90BDE43}"/>
    <hyperlink ref="F717" r:id="rId1247" xr:uid="{D2C026CC-D498-408B-87E6-8B003E7F6D1F}"/>
    <hyperlink ref="F722" r:id="rId1248" xr:uid="{A41C0A23-3D3A-4619-BB5A-17B55B412CB0}"/>
    <hyperlink ref="E672" r:id="rId1249" xr:uid="{92095580-FD4C-4499-A8B5-D550061B21A1}"/>
    <hyperlink ref="E677" r:id="rId1250" xr:uid="{F6D05EBF-46B5-439A-B025-C30771AC7E86}"/>
    <hyperlink ref="E681" r:id="rId1251" xr:uid="{8D318F31-9EAC-44C6-87B5-2C5F0A84CF8F}"/>
    <hyperlink ref="E685" r:id="rId1252" xr:uid="{5663CCBC-1FF4-4EEA-9CC4-94B07D814E83}"/>
    <hyperlink ref="E690" r:id="rId1253" xr:uid="{EC3B5832-E430-45EF-B6BD-056E9CE576E1}"/>
    <hyperlink ref="E695" r:id="rId1254" xr:uid="{9DE5CEBD-273B-4D3C-90CF-561762C0D48B}"/>
    <hyperlink ref="E699" r:id="rId1255" xr:uid="{82518341-FB83-4958-9F8E-C13AC9972A5F}"/>
    <hyperlink ref="E703" r:id="rId1256" xr:uid="{779CB108-49DB-4CC2-ABC4-5C98010B29DB}"/>
    <hyperlink ref="E708" r:id="rId1257" xr:uid="{5989C18B-30FF-4E8A-8C0A-C6DEF8DCB3E3}"/>
    <hyperlink ref="E713" r:id="rId1258" xr:uid="{979807EF-307C-4ECD-AA72-6D4843B31F23}"/>
    <hyperlink ref="E718" r:id="rId1259" xr:uid="{5203782F-1EC8-489E-8347-A0B2585D9F36}"/>
    <hyperlink ref="E723" r:id="rId1260" xr:uid="{E31AD5F6-0CC8-41DB-BB04-83D233D539E8}"/>
    <hyperlink ref="F672" r:id="rId1261" xr:uid="{C4966431-2050-4F8E-B14F-F7BA43A04AFB}"/>
    <hyperlink ref="F677" r:id="rId1262" xr:uid="{7E526FC1-4613-40EB-A8D8-A25F74BD0CA2}"/>
    <hyperlink ref="F681" r:id="rId1263" xr:uid="{581FE8D9-50ED-461B-976B-1078145C06FC}"/>
    <hyperlink ref="F685" r:id="rId1264" xr:uid="{E0A4D054-FEEA-40C9-BB01-40B3FAD5250A}"/>
    <hyperlink ref="F690" r:id="rId1265" xr:uid="{DA77144C-AB0F-41F0-9417-9F1371D16EC0}"/>
    <hyperlink ref="F695" r:id="rId1266" xr:uid="{3451E897-EFC8-4A3E-9EC2-258F5A6091FE}"/>
    <hyperlink ref="F699" r:id="rId1267" xr:uid="{A60C34FD-A5C1-415A-B667-68FE46C80FB5}"/>
    <hyperlink ref="F703" r:id="rId1268" xr:uid="{44ABB268-C1BE-49CA-90A9-88EDB0DED0C9}"/>
    <hyperlink ref="F708" r:id="rId1269" xr:uid="{9439A956-7971-4968-A644-E6905D298821}"/>
    <hyperlink ref="F713" r:id="rId1270" xr:uid="{736D3D10-394E-4F28-89E0-D4D0A477F757}"/>
    <hyperlink ref="F718" r:id="rId1271" xr:uid="{AA48C808-C715-4515-B1BD-12EE9B063405}"/>
    <hyperlink ref="F723" r:id="rId1272" xr:uid="{B7EC240F-39A3-4C5A-A897-9377CD142076}"/>
    <hyperlink ref="E727" r:id="rId1273" xr:uid="{72AB08A0-6C0D-4B5E-9B35-175822EB66B8}"/>
    <hyperlink ref="E732" r:id="rId1274" xr:uid="{9EF4DB39-5876-402A-8DC6-DBF5A9A56A6A}"/>
    <hyperlink ref="E737" r:id="rId1275" xr:uid="{3E420F99-2BCB-411A-850C-594C47A6F9A7}"/>
    <hyperlink ref="E742" r:id="rId1276" xr:uid="{86F1F848-E56C-414C-9736-E669A5C1CDC7}"/>
    <hyperlink ref="E747" r:id="rId1277" xr:uid="{6A3880FD-5D35-495E-862E-FDE9A6CD007D}"/>
    <hyperlink ref="E752" r:id="rId1278" xr:uid="{668CA576-FFF2-4C7F-B89F-C3203F1B4B17}"/>
    <hyperlink ref="E757" r:id="rId1279" xr:uid="{343BBF90-35E5-4CEB-9167-956EF5134972}"/>
    <hyperlink ref="E762" r:id="rId1280" xr:uid="{DA3687DB-2ACA-45D4-B555-D08C9F830810}"/>
    <hyperlink ref="E767" r:id="rId1281" xr:uid="{C1DBF468-B266-42E3-9D6C-20F62CBC3422}"/>
    <hyperlink ref="E772" r:id="rId1282" xr:uid="{77CD131E-8D54-41BC-B6C6-10162F4A4C60}"/>
    <hyperlink ref="E777" r:id="rId1283" xr:uid="{D35F6E56-4FF8-480E-A792-E2C40B95D82B}"/>
    <hyperlink ref="E782" r:id="rId1284" xr:uid="{C264269C-9A8C-4139-989C-091112BF250F}"/>
    <hyperlink ref="E728" r:id="rId1285" xr:uid="{A45BB6C2-A3B5-4487-A71A-9A18B4394BF2}"/>
    <hyperlink ref="E733" r:id="rId1286" xr:uid="{172126F1-A215-40B5-9890-03ED5A278C8A}"/>
    <hyperlink ref="E738" r:id="rId1287" xr:uid="{7DCA95C8-ECED-4A4C-94C3-BFB67586932B}"/>
    <hyperlink ref="E743" r:id="rId1288" xr:uid="{8D8667D5-3F06-49A5-850C-D2AF94BCEBDF}"/>
    <hyperlink ref="E748" r:id="rId1289" xr:uid="{9C0D0641-475C-488B-97EE-C6B82B46D958}"/>
    <hyperlink ref="E753" r:id="rId1290" xr:uid="{9AC80D47-31F7-4A96-A567-A856C7CB966E}"/>
    <hyperlink ref="E758" r:id="rId1291" xr:uid="{7E640377-25FC-4B43-AB6A-C55F61F2AB5C}"/>
    <hyperlink ref="E763" r:id="rId1292" xr:uid="{7E4FC8CB-61B0-4102-A672-511B65C1D933}"/>
    <hyperlink ref="E768" r:id="rId1293" xr:uid="{3D9A83FB-7BC8-4451-B41E-1D472E18EE92}"/>
    <hyperlink ref="E773" r:id="rId1294" xr:uid="{0C4B41B5-317D-4F7E-8275-EE09AB740EFF}"/>
    <hyperlink ref="E778" r:id="rId1295" xr:uid="{0E3A8EFA-9B8C-45F9-894F-609D42965D66}"/>
    <hyperlink ref="E783" r:id="rId1296" xr:uid="{232AF2F7-0E50-4F14-80E3-9288F089E748}"/>
    <hyperlink ref="F727" r:id="rId1297" xr:uid="{41F5C917-7CEB-4E10-80F5-DBFAFDC52F5D}"/>
    <hyperlink ref="F732" r:id="rId1298" xr:uid="{9CBEDAB0-B85A-4829-AD85-265A192CFE63}"/>
    <hyperlink ref="F737" r:id="rId1299" xr:uid="{83EE2EEC-A096-48A3-95EE-20488FC4ADCE}"/>
    <hyperlink ref="F742" r:id="rId1300" xr:uid="{5525AA73-FE8D-48BC-BCA5-89EAC50260D0}"/>
    <hyperlink ref="F747" r:id="rId1301" xr:uid="{23F721BE-36E3-4963-8BEE-1B8462882540}"/>
    <hyperlink ref="F752" r:id="rId1302" xr:uid="{782C4A66-11A6-4869-A678-79C6BD619B48}"/>
    <hyperlink ref="F757" r:id="rId1303" xr:uid="{959A8F72-CE1F-4CA6-9C70-E85E948E2411}"/>
    <hyperlink ref="F762" r:id="rId1304" xr:uid="{0EB27B00-028A-4369-8A34-80C9DCB1C848}"/>
    <hyperlink ref="F767" r:id="rId1305" xr:uid="{F5066391-2AC9-4D6E-BC8D-2F356CF26A97}"/>
    <hyperlink ref="F772" r:id="rId1306" xr:uid="{2D98948D-4D77-47BD-8851-74BC76DA14E2}"/>
    <hyperlink ref="F777" r:id="rId1307" xr:uid="{DC54F6DC-D1BE-4243-A9E1-79E6813297D1}"/>
    <hyperlink ref="F782" r:id="rId1308" xr:uid="{97FEC871-7582-4C8C-9FCB-B793B9E7D45A}"/>
    <hyperlink ref="F728" r:id="rId1309" xr:uid="{F13E6A4F-91E4-42C3-961E-BE01A3ABE6D8}"/>
    <hyperlink ref="F733" r:id="rId1310" xr:uid="{7EBD6256-587A-4F4D-8A59-78D095240CD6}"/>
    <hyperlink ref="F738" r:id="rId1311" xr:uid="{62D9C7DD-1824-4CF2-A5DC-3537098F91CC}"/>
    <hyperlink ref="F743" r:id="rId1312" xr:uid="{4C0B995E-7EAD-4FF5-AE72-22C773AE5A4C}"/>
    <hyperlink ref="F748" r:id="rId1313" xr:uid="{BED5CDF6-258F-40CB-B23E-B98265AB19DF}"/>
    <hyperlink ref="F753" r:id="rId1314" xr:uid="{3B38A697-ED3A-4732-A6B6-355B726BE940}"/>
    <hyperlink ref="F758" r:id="rId1315" xr:uid="{5E762805-8E43-45EB-95BA-AE7525D55DD5}"/>
    <hyperlink ref="F763" r:id="rId1316" xr:uid="{225B5914-30FF-4CF7-8C82-994A45F23ECE}"/>
    <hyperlink ref="F768" r:id="rId1317" xr:uid="{E6A731C5-E892-4259-B64A-BA2E3A29F5AF}"/>
    <hyperlink ref="F773" r:id="rId1318" xr:uid="{6A6CA52E-63B5-4B9B-AD93-E4D05603FD2C}"/>
    <hyperlink ref="F778" r:id="rId1319" xr:uid="{366FCCDC-B133-4057-9FE4-AB0A18F5F4EA}"/>
    <hyperlink ref="F783" r:id="rId1320" xr:uid="{46AD1051-CD95-4487-AC28-37F3EFD3DF33}"/>
    <hyperlink ref="F447" r:id="rId1321" xr:uid="{6B82E04A-400A-44BD-8632-0AA61FF7178D}"/>
    <hyperlink ref="E447" r:id="rId1322" xr:uid="{1D5B976F-AC31-4E0B-A389-A7C87318507E}"/>
    <hyperlink ref="F450" r:id="rId1323" xr:uid="{B6706198-93C5-4224-AECB-8746944647CA}"/>
    <hyperlink ref="E450" r:id="rId1324" xr:uid="{0238FC7B-A019-459E-98F1-10B4E896F612}"/>
    <hyperlink ref="F455" r:id="rId1325" xr:uid="{02094552-0946-4C37-A795-41E99AE0B554}"/>
    <hyperlink ref="E455" r:id="rId1326" xr:uid="{5D5A3409-4F22-4E04-A5D2-0FDBA41A94E0}"/>
    <hyperlink ref="F460" r:id="rId1327" xr:uid="{78F8AC2B-5F5E-42C5-8C37-F90827172508}"/>
    <hyperlink ref="E460" r:id="rId1328" xr:uid="{6E7C1463-3819-4C07-8578-35730D93BCF4}"/>
    <hyperlink ref="F465" r:id="rId1329" xr:uid="{3B963A75-6FF4-49E5-9E32-721CDB4526FE}"/>
    <hyperlink ref="E465" r:id="rId1330" xr:uid="{0DAAB736-E0EB-4B01-9E80-D9B2C556735E}"/>
    <hyperlink ref="F470" r:id="rId1331" xr:uid="{EA3C3F0D-86C5-4B25-8D9B-99D1507A7E27}"/>
    <hyperlink ref="E470" r:id="rId1332" xr:uid="{E1AD08A8-E9F1-4534-9AE2-BA725D4C8A50}"/>
    <hyperlink ref="F475" r:id="rId1333" xr:uid="{A1B0C474-8700-4731-B935-824A22032108}"/>
    <hyperlink ref="E475" r:id="rId1334" xr:uid="{BD2A5396-2994-4F32-A4A7-A04D9B2FD525}"/>
    <hyperlink ref="F480" r:id="rId1335" xr:uid="{C551F92F-6C77-4DE5-ABD3-3F05309E220F}"/>
    <hyperlink ref="E480" r:id="rId1336" xr:uid="{3310EBA4-AA44-4A64-A545-890CC47EF3BB}"/>
    <hyperlink ref="F484" r:id="rId1337" xr:uid="{D07E6D1E-8E14-478E-BE09-FAEBCFFD7548}"/>
    <hyperlink ref="E484" r:id="rId1338" xr:uid="{D9B9D33F-2802-4588-8F2F-145CC9C494F5}"/>
    <hyperlink ref="F489" r:id="rId1339" xr:uid="{FD697182-5D5D-4619-948B-FEF88F0C08A4}"/>
    <hyperlink ref="E489" r:id="rId1340" xr:uid="{E01834E2-3F4A-4936-821D-4288EC34BBF0}"/>
    <hyperlink ref="F492" r:id="rId1341" xr:uid="{0E2FE9FA-6237-4B83-8800-1D8D88C7E3ED}"/>
    <hyperlink ref="E492" r:id="rId1342" xr:uid="{242B0310-0838-4D35-93B5-5BCD944DAD40}"/>
    <hyperlink ref="F497" r:id="rId1343" xr:uid="{233E89FF-595C-4399-B3D8-C654F6CF221D}"/>
    <hyperlink ref="E497" r:id="rId1344" xr:uid="{89C5C9A7-B545-4916-842D-FF5756948C09}"/>
    <hyperlink ref="F502" r:id="rId1345" xr:uid="{794AFA72-D988-4B30-BE27-0C5E121F748D}"/>
    <hyperlink ref="E502" r:id="rId1346" xr:uid="{49531E47-87A4-46C9-B7E6-77ED4E701A62}"/>
    <hyperlink ref="F507" r:id="rId1347" xr:uid="{05D5934B-AF26-4A86-9D75-6F9A53D59E7E}"/>
    <hyperlink ref="E507" r:id="rId1348" xr:uid="{A3129913-2FD5-452D-B556-80F3BD03A4B3}"/>
    <hyperlink ref="F511" r:id="rId1349" xr:uid="{2B308608-179E-4368-8AF6-D2A0D0A1B4E8}"/>
    <hyperlink ref="E511" r:id="rId1350" xr:uid="{0E2DB2E1-0650-4B6F-B197-1BC899630DAC}"/>
    <hyperlink ref="F514" r:id="rId1351" xr:uid="{59F353EF-691B-4ADA-98C8-DEB61EE35A0C}"/>
    <hyperlink ref="E514" r:id="rId1352" xr:uid="{D426960B-B520-48F1-8270-EA70CA39C8F5}"/>
    <hyperlink ref="F519" r:id="rId1353" xr:uid="{A7E0AF4C-F97D-4191-9288-4111C9A1F38E}"/>
    <hyperlink ref="E519" r:id="rId1354" xr:uid="{C9D9F1FD-30CB-4950-A4A1-AC5FB3484988}"/>
    <hyperlink ref="F522" r:id="rId1355" xr:uid="{08CA0A87-790A-45C5-AC00-88753E093284}"/>
    <hyperlink ref="E522" r:id="rId1356" xr:uid="{BC26029B-2C08-4357-A9D4-3A0A48208D20}"/>
    <hyperlink ref="F526" r:id="rId1357" xr:uid="{B87B452E-B212-4470-9F16-D6B6457FAE6A}"/>
    <hyperlink ref="E526" r:id="rId1358" xr:uid="{DF28BA5D-05D4-4C23-B714-8747CE15B602}"/>
    <hyperlink ref="F530" r:id="rId1359" xr:uid="{49E7860D-9744-46EA-A8DE-88B786997B91}"/>
    <hyperlink ref="E530" r:id="rId1360" xr:uid="{10B9BF31-FF43-4920-BD88-887B30981399}"/>
    <hyperlink ref="F535" r:id="rId1361" xr:uid="{1D1A3843-B782-4977-8CA1-A89D8DF62231}"/>
    <hyperlink ref="E535" r:id="rId1362" xr:uid="{1EED26E5-E38F-48CB-8844-07A79A470974}"/>
    <hyperlink ref="F539" r:id="rId1363" xr:uid="{AAF84EC7-459F-460B-B2C7-2C1904C47897}"/>
    <hyperlink ref="E539" r:id="rId1364" xr:uid="{53CC25FD-F2AA-4639-A1BD-7CEFC064703C}"/>
    <hyperlink ref="F544" r:id="rId1365" xr:uid="{D414863D-174E-4F37-8954-70C6C4A85DB8}"/>
    <hyperlink ref="E544" r:id="rId1366" xr:uid="{D02DECC8-C86F-4F7C-9B2B-B253874881D4}"/>
    <hyperlink ref="F549" r:id="rId1367" xr:uid="{DCCDF370-3B1D-4FC0-BF50-90032CCE398E}"/>
    <hyperlink ref="E549" r:id="rId1368" xr:uid="{4FD1CB51-712B-4DD8-9555-055186D8C418}"/>
    <hyperlink ref="F554" r:id="rId1369" xr:uid="{5FDA6E25-DFF0-474F-A780-C62196C401C4}"/>
    <hyperlink ref="E554" r:id="rId1370" xr:uid="{AD4682F6-7CB1-49D4-8819-7B6B4D1DC968}"/>
    <hyperlink ref="F559" r:id="rId1371" xr:uid="{BEC2BE0E-AE00-4DB4-A7E4-B33A8DA90833}"/>
    <hyperlink ref="E559" r:id="rId1372" xr:uid="{0E56C960-5E3B-4AEE-8041-8E0C02A4112B}"/>
    <hyperlink ref="F564" r:id="rId1373" xr:uid="{9C83D655-A9DD-442F-93A6-844F4B72322D}"/>
    <hyperlink ref="E564" r:id="rId1374" xr:uid="{55847F6C-14A2-4640-9969-2407BEE7B320}"/>
    <hyperlink ref="F568" r:id="rId1375" xr:uid="{0A4130CC-57A7-4A17-8C70-40B6E00129C9}"/>
    <hyperlink ref="E568" r:id="rId1376" xr:uid="{867FAE24-418B-45A2-BD70-216F4A48CE50}"/>
    <hyperlink ref="F573" r:id="rId1377" xr:uid="{4CDEFAA4-6DD2-41BF-A461-5E61CD60C3AD}"/>
    <hyperlink ref="E573" r:id="rId1378" xr:uid="{50E873F9-2861-4822-8364-105E6E2A1999}"/>
    <hyperlink ref="F578" r:id="rId1379" xr:uid="{9494D2DE-30BE-42E8-A052-5483CAA9DEBE}"/>
    <hyperlink ref="E578" r:id="rId1380" xr:uid="{386183FD-D337-48D4-B0FE-9BEB8F0CFD6E}"/>
    <hyperlink ref="F583" r:id="rId1381" xr:uid="{C3356332-B566-4692-8DCA-B50372B26D7F}"/>
    <hyperlink ref="E583" r:id="rId1382" xr:uid="{7044EFCE-6E01-44AF-999D-21E342799269}"/>
    <hyperlink ref="F588" r:id="rId1383" xr:uid="{263820B3-23DD-4E51-AF28-F92570073413}"/>
    <hyperlink ref="E588" r:id="rId1384" xr:uid="{6C489250-8D4F-47E9-9FCA-6BF6EBF5C95A}"/>
    <hyperlink ref="F593" r:id="rId1385" xr:uid="{62C7DFA7-575B-47D8-99BA-D1306C052BBA}"/>
    <hyperlink ref="E593" r:id="rId1386" xr:uid="{3616CD61-D684-4F74-B222-767641168BF5}"/>
    <hyperlink ref="F598" r:id="rId1387" xr:uid="{21A2B61E-3AD7-49B7-BCB2-D2CC1E21C08B}"/>
    <hyperlink ref="E598" r:id="rId1388" xr:uid="{13C653D4-105A-4938-820F-48A4AE6E8FE7}"/>
    <hyperlink ref="F603" r:id="rId1389" xr:uid="{A0DECDAF-2739-4BFE-BC7C-F3B4543840BD}"/>
    <hyperlink ref="E603" r:id="rId1390" xr:uid="{7881F3B7-2DAE-4156-803F-F409FD1184FE}"/>
    <hyperlink ref="F608" r:id="rId1391" xr:uid="{492E40AA-F834-4FC2-B803-96AE7BD14FA9}"/>
    <hyperlink ref="E608" r:id="rId1392" xr:uid="{453D0BD5-32A7-4A5C-9087-33156A40EFFB}"/>
    <hyperlink ref="F613" r:id="rId1393" xr:uid="{B0DC4DE1-38DD-4C51-B866-D9D7C236817D}"/>
    <hyperlink ref="E613" r:id="rId1394" xr:uid="{F50E64D1-E6A2-4C9A-AE7A-2F5763C6B2BD}"/>
    <hyperlink ref="F618" r:id="rId1395" xr:uid="{915A1791-3092-4BAC-96E7-F845A5BFB8A2}"/>
    <hyperlink ref="E618" r:id="rId1396" xr:uid="{3F90A13D-E7CD-4E1F-B5E8-FC4DF448EB92}"/>
    <hyperlink ref="F623" r:id="rId1397" xr:uid="{F2BDCB26-0D51-4DBA-BE0A-83883FD0CD95}"/>
    <hyperlink ref="E623" r:id="rId1398" xr:uid="{F674CAC2-E93F-42EB-AB53-924724FB0C37}"/>
    <hyperlink ref="F628" r:id="rId1399" xr:uid="{4ADD733F-59F7-4CA3-964B-830EED68D6E1}"/>
    <hyperlink ref="E628" r:id="rId1400" xr:uid="{8B8F3D65-BB93-48A7-A318-337A1F05569E}"/>
    <hyperlink ref="F633" r:id="rId1401" xr:uid="{7AC84C17-C574-4DC6-92B6-F3EA1A09376B}"/>
    <hyperlink ref="E633" r:id="rId1402" xr:uid="{E9EB7BD6-FFF1-42CE-9CB2-56C509BF97DC}"/>
    <hyperlink ref="F638" r:id="rId1403" xr:uid="{72E0068F-B24A-49F9-BB8A-2628431EB02F}"/>
    <hyperlink ref="E638" r:id="rId1404" xr:uid="{97BDB08C-B486-491F-ACFA-6DD0CAEAE99A}"/>
    <hyperlink ref="F643" r:id="rId1405" xr:uid="{130C2AB3-FFA9-47AA-AFFC-2C8E9C800D4C}"/>
    <hyperlink ref="E643" r:id="rId1406" xr:uid="{D0C5B1DE-ABD8-4711-85E4-FEEB71B4E5D0}"/>
    <hyperlink ref="F648" r:id="rId1407" xr:uid="{E4A2C8D7-EAA9-4CF8-9732-59DBC9F8603F}"/>
    <hyperlink ref="E648" r:id="rId1408" xr:uid="{D8C47862-F966-402B-BFE8-D30C01B17A85}"/>
    <hyperlink ref="F653" r:id="rId1409" xr:uid="{E1D3A8BF-3A6F-4DD5-B8B9-9FAFD658B29D}"/>
    <hyperlink ref="E653" r:id="rId1410" xr:uid="{FFA5446F-3F8B-4537-A6F8-5406BFA83CBD}"/>
    <hyperlink ref="F658" r:id="rId1411" xr:uid="{65A34D7D-7AA1-4214-BD11-532BB01F4081}"/>
    <hyperlink ref="E658" r:id="rId1412" xr:uid="{63F9997A-FDF5-4F02-9465-EF2D1C7C7805}"/>
    <hyperlink ref="F663" r:id="rId1413" xr:uid="{46FA2C67-8C25-4246-B40A-A4AF4E11373E}"/>
    <hyperlink ref="E663" r:id="rId1414" xr:uid="{D5F497F4-E772-46B6-8C39-345A1A628621}"/>
    <hyperlink ref="F668" r:id="rId1415" xr:uid="{F812D3B6-E89B-4D2E-80CB-3D508A82F4D9}"/>
    <hyperlink ref="E668" r:id="rId1416" xr:uid="{69064E07-054A-40D2-B7D7-2E561A24C65A}"/>
    <hyperlink ref="F673" r:id="rId1417" xr:uid="{507B715D-7995-4242-A59F-4916FFF6996C}"/>
    <hyperlink ref="E673" r:id="rId1418" xr:uid="{C70B6C52-F1C3-4C2E-A16D-F1B922A5B38B}"/>
    <hyperlink ref="F678" r:id="rId1419" xr:uid="{7900DD96-4853-4626-BFEF-59727C2A01F4}"/>
    <hyperlink ref="E678" r:id="rId1420" xr:uid="{FFFABE36-55A5-420B-A912-E39E620FFADD}"/>
    <hyperlink ref="F682" r:id="rId1421" xr:uid="{EA0AD550-5346-428F-91C3-279DBD62954D}"/>
    <hyperlink ref="E682" r:id="rId1422" xr:uid="{FA45BEB3-ECD4-4E86-B3B8-BB086FF4364F}"/>
    <hyperlink ref="F686" r:id="rId1423" xr:uid="{030C23A1-1F71-4AA8-86C0-441B22C88D4C}"/>
    <hyperlink ref="E686" r:id="rId1424" xr:uid="{AA0D75E5-FCB9-4822-9C65-894F8657927E}"/>
    <hyperlink ref="F691" r:id="rId1425" xr:uid="{C6D0EDFB-7046-45A3-B07B-EF38E1236EA5}"/>
    <hyperlink ref="E691" r:id="rId1426" xr:uid="{0D457A99-5F43-4C73-857E-3E2194971EF8}"/>
    <hyperlink ref="F696" r:id="rId1427" xr:uid="{B8E15910-B5E9-4A58-9569-8A10941040C4}"/>
    <hyperlink ref="E696" r:id="rId1428" xr:uid="{AC0235D1-B2DB-4F9B-9D7C-BF8B2D387254}"/>
    <hyperlink ref="F700" r:id="rId1429" xr:uid="{5C3ABFF6-EFED-46F8-BBED-E3EC884FEA5E}"/>
    <hyperlink ref="E700" r:id="rId1430" xr:uid="{95D8E298-DE06-4478-A1F7-D5541A02FCBF}"/>
    <hyperlink ref="F704" r:id="rId1431" xr:uid="{43734087-C6D9-4524-9B03-335E1AE17F59}"/>
    <hyperlink ref="E704" r:id="rId1432" xr:uid="{C7B70CBE-F364-491E-A334-D21850AB5FA2}"/>
    <hyperlink ref="F709" r:id="rId1433" xr:uid="{11B61EE5-A276-41BE-9565-AB48852F8FEE}"/>
    <hyperlink ref="E709" r:id="rId1434" xr:uid="{9663EBA2-26C1-4684-8C8C-A747A7D6A885}"/>
    <hyperlink ref="F714" r:id="rId1435" xr:uid="{A1DB4080-F1B2-4069-BBE3-8FAE0009C174}"/>
    <hyperlink ref="E714" r:id="rId1436" xr:uid="{6B828888-3CC6-4346-A5C4-D1E7B93A8D7F}"/>
    <hyperlink ref="F719" r:id="rId1437" xr:uid="{801AF216-AEBF-4B4E-9E14-B0D34142697F}"/>
    <hyperlink ref="E719" r:id="rId1438" xr:uid="{8D9FC25B-FC7E-479B-9758-907FC44542D2}"/>
    <hyperlink ref="F724" r:id="rId1439" xr:uid="{69DB16AE-9DD8-44C1-BB87-16A0C16BFDA3}"/>
    <hyperlink ref="E724" r:id="rId1440" xr:uid="{54E202BC-13FD-4F73-B0F4-D4F31A18C12B}"/>
    <hyperlink ref="F729" r:id="rId1441" xr:uid="{DD732464-3DF2-4B09-A802-23B750CE7F65}"/>
    <hyperlink ref="E729" r:id="rId1442" xr:uid="{C5FC730F-D169-4574-BD82-204B225710F9}"/>
    <hyperlink ref="F734" r:id="rId1443" xr:uid="{7FDB88FF-8039-4DD0-A25D-CCEA10C0164E}"/>
    <hyperlink ref="E734" r:id="rId1444" xr:uid="{52A2D14F-9603-497A-A6A1-033A0B3A64F3}"/>
    <hyperlink ref="F739" r:id="rId1445" xr:uid="{3C5E8AB2-E9C1-4770-B693-E6C9FFBAB759}"/>
    <hyperlink ref="E739" r:id="rId1446" xr:uid="{8DAFC537-F1DC-4969-AFA1-E1D23D7CC00C}"/>
    <hyperlink ref="F744" r:id="rId1447" xr:uid="{AB9B7E55-91CB-4B0F-B9DF-367215FDB7D2}"/>
    <hyperlink ref="E744" r:id="rId1448" xr:uid="{5E93C159-6961-48E5-93B3-2333773CDC07}"/>
    <hyperlink ref="F749" r:id="rId1449" xr:uid="{631B2967-1359-415E-9D26-DDD47B830721}"/>
    <hyperlink ref="E749" r:id="rId1450" xr:uid="{D95D901D-921B-4D63-90DB-3E1DF7F52E4C}"/>
    <hyperlink ref="F754" r:id="rId1451" xr:uid="{89F82576-46A3-42BE-A5B7-38517CE5697D}"/>
    <hyperlink ref="E754" r:id="rId1452" xr:uid="{54DF91B9-03C6-48BB-9B0B-2E7CE8795CA4}"/>
    <hyperlink ref="F759" r:id="rId1453" xr:uid="{086D8352-76F7-488E-9A3A-540721E3E3B8}"/>
    <hyperlink ref="E759" r:id="rId1454" xr:uid="{A6A0F439-572C-4526-8856-FD87DBA7DB43}"/>
    <hyperlink ref="F764" r:id="rId1455" xr:uid="{D286D9B3-78A7-4EC7-888F-0E925748DB76}"/>
    <hyperlink ref="E764" r:id="rId1456" xr:uid="{F5FD996D-F150-4679-9F46-1D1BDC31F8F9}"/>
    <hyperlink ref="F769" r:id="rId1457" xr:uid="{A341FA83-67F5-44A9-8A36-2BF8FD2DCDE4}"/>
    <hyperlink ref="E769" r:id="rId1458" xr:uid="{D76495D9-1CAC-486B-8F21-D237BD544B88}"/>
    <hyperlink ref="F774" r:id="rId1459" xr:uid="{EC12BB2C-3A2F-4B68-9C67-DEA19CB26395}"/>
    <hyperlink ref="E774" r:id="rId1460" xr:uid="{F318789D-FDD8-4D78-9BBD-19CB96597DFF}"/>
    <hyperlink ref="F779" r:id="rId1461" xr:uid="{11CA4169-1455-4D1B-AE82-66C958EBE015}"/>
    <hyperlink ref="E779" r:id="rId1462" xr:uid="{BC346EDD-F07D-4E14-82FC-C0A8387FC66F}"/>
    <hyperlink ref="F784" r:id="rId1463" xr:uid="{0562BD23-EE59-4459-9A35-B7BA1F26E5A8}"/>
    <hyperlink ref="E784" r:id="rId1464" xr:uid="{7BC17D8A-4AB1-4104-B9B6-95836B5572D6}"/>
    <hyperlink ref="F432" r:id="rId1465" xr:uid="{41502F3D-0A89-4075-BBE8-AE95D809690D}"/>
    <hyperlink ref="E432" r:id="rId1466" xr:uid="{D72195CD-D980-4A4F-86BF-2F9F08710AB1}"/>
    <hyperlink ref="F908" r:id="rId1467" xr:uid="{B3B35C02-77E3-46F9-9D94-3862F06372FD}"/>
    <hyperlink ref="E908" r:id="rId1468" xr:uid="{F8313222-A534-4107-BCA5-AC12C797EB3C}"/>
    <hyperlink ref="F907" r:id="rId1469" xr:uid="{DD49EDB0-E15D-40E1-86C3-536046EE821D}"/>
    <hyperlink ref="E907" r:id="rId1470" xr:uid="{BE3BAFBF-4CFD-4D89-87FD-D22AB985C94D}"/>
    <hyperlink ref="F906" r:id="rId1471" xr:uid="{1CAB3217-F4C2-40CE-ACA4-AF5E8F45B013}"/>
    <hyperlink ref="E906" r:id="rId1472" xr:uid="{2C3FF436-3E26-4C52-8A2F-A0745FA46D46}"/>
    <hyperlink ref="F911" r:id="rId1473" xr:uid="{78B5E494-E7FD-417E-92EE-1591FE48FE65}"/>
    <hyperlink ref="E911" r:id="rId1474" xr:uid="{3EA673BA-33CD-445A-8FBC-42B3FBB725DE}"/>
    <hyperlink ref="F910" r:id="rId1475" xr:uid="{BBF3455A-B188-45EB-83D6-2E36596480A2}"/>
    <hyperlink ref="E910" r:id="rId1476" xr:uid="{EAC61465-A260-45A9-A903-EFFEA9300824}"/>
    <hyperlink ref="F909" r:id="rId1477" xr:uid="{6F56DDDA-92EF-4B12-82E6-4D04003F3198}"/>
    <hyperlink ref="E909" r:id="rId1478" xr:uid="{E6B1BF90-8858-4D35-B36B-B31CB081E86C}"/>
    <hyperlink ref="E932" r:id="rId1479" xr:uid="{54ED09C5-45C8-4983-B1AE-4515F7E5AFAD}"/>
    <hyperlink ref="E931" r:id="rId1480" xr:uid="{21D96F79-227D-42FA-A24A-1B2457088CA4}"/>
    <hyperlink ref="E930" r:id="rId1481" xr:uid="{C9261C26-D6BB-496F-ACD0-20E0CD785C58}"/>
    <hyperlink ref="E929" r:id="rId1482" xr:uid="{5C078058-AC95-49AE-AE72-B2D059FFBCD4}"/>
    <hyperlink ref="E928" r:id="rId1483" xr:uid="{9BFA90EF-FADA-447A-A650-17E99C8FB088}"/>
    <hyperlink ref="E927" r:id="rId1484" xr:uid="{4D647B2B-FD2E-4243-8A3D-73944B28A264}"/>
    <hyperlink ref="E926" r:id="rId1485" xr:uid="{A1AF050B-1AC8-41C8-BCE7-A5F2971A2718}"/>
    <hyperlink ref="F932" r:id="rId1486" xr:uid="{ED3B81DB-E602-46C7-9699-8DC76F1C8E50}"/>
    <hyperlink ref="F931" r:id="rId1487" xr:uid="{C3B592BA-7B61-47D5-A414-0084AEAB6B57}"/>
    <hyperlink ref="F930" r:id="rId1488" xr:uid="{BFCDEBE7-91AD-408B-A1FB-FDC486789306}"/>
    <hyperlink ref="F929" r:id="rId1489" xr:uid="{29497F41-1D7F-4C94-A82A-1FB815B0916E}"/>
    <hyperlink ref="F928" r:id="rId1490" xr:uid="{7C60FA3E-D05F-47A4-8D3E-1F9D0284DA53}"/>
    <hyperlink ref="F927" r:id="rId1491" xr:uid="{B3DFA81F-795C-4B47-A048-F5B9B69FC0BE}"/>
    <hyperlink ref="F926" r:id="rId1492" xr:uid="{9BC6D55E-915F-41F2-BBBA-BBCB2FE84BE6}"/>
    <hyperlink ref="E940" r:id="rId1493" xr:uid="{004CD528-971E-4007-B7A1-657D36129712}"/>
    <hyperlink ref="E939" r:id="rId1494" xr:uid="{A4FA05A1-63C9-4E14-97BF-CE6A11A9F062}"/>
    <hyperlink ref="E938" r:id="rId1495" xr:uid="{36F1A9D6-3326-41BF-AEE4-4C89063A70EE}"/>
    <hyperlink ref="E937" r:id="rId1496" xr:uid="{6E0AD4D6-6AA7-47C3-B884-FF133DE17B47}"/>
    <hyperlink ref="E936" r:id="rId1497" xr:uid="{AD66E0F8-101E-48DB-94EE-8A8FCF61A7F8}"/>
    <hyperlink ref="E935" r:id="rId1498" xr:uid="{FAB24CA4-9FE5-4238-814C-4976D2F38659}"/>
    <hyperlink ref="E934" r:id="rId1499" xr:uid="{3CE22D0D-2BEF-4533-B03A-7EDE5F4C359C}"/>
    <hyperlink ref="F940" r:id="rId1500" xr:uid="{58C1C850-D5BC-4DFD-810F-4D3FB0089CC4}"/>
    <hyperlink ref="F939" r:id="rId1501" xr:uid="{5971804E-FFA3-4DD0-B685-B0B6C825E09E}"/>
    <hyperlink ref="F938" r:id="rId1502" xr:uid="{372B2E46-531B-48D8-9D60-D10017DB13F6}"/>
    <hyperlink ref="F937" r:id="rId1503" xr:uid="{7BEA12D9-7DFD-4E5F-9F49-82ADFD9899C0}"/>
    <hyperlink ref="F936" r:id="rId1504" xr:uid="{01B44DB1-327E-49D1-92C6-0DBF8B5ADA66}"/>
    <hyperlink ref="F935" r:id="rId1505" xr:uid="{659731E1-0FFC-49A6-AC77-F695AEFF3DCB}"/>
    <hyperlink ref="F934" r:id="rId1506" xr:uid="{5307E3B6-0E25-4DBA-A758-338118332B44}"/>
    <hyperlink ref="E933" r:id="rId1507" xr:uid="{B2520709-4FEA-4061-A819-4BE3ADA02214}"/>
    <hyperlink ref="F933" r:id="rId1508" xr:uid="{8BA50528-5F76-43CA-AE0C-D00CBFFA8CA2}"/>
    <hyperlink ref="E941" r:id="rId1509" xr:uid="{B7686392-164F-4FB4-8FE9-555CFF3E0046}"/>
    <hyperlink ref="F941" r:id="rId1510" xr:uid="{16CB12AB-986B-4A48-B301-EF9338D81C3D}"/>
    <hyperlink ref="F1165" r:id="rId1511" xr:uid="{D9E2EFAE-DEF5-48ED-86CB-C813F9372F46}"/>
    <hyperlink ref="E1165" r:id="rId1512" xr:uid="{81AD3B73-7F53-4B1E-B5C2-34C70B4E66BE}"/>
    <hyperlink ref="F1166" r:id="rId1513" xr:uid="{A5C4EA48-26EE-49BE-A68B-1E54CD5A5A63}"/>
    <hyperlink ref="E1166" r:id="rId1514" xr:uid="{EFCCAEFE-D021-4C04-A46B-43C7863ED8BF}"/>
    <hyperlink ref="F1167" r:id="rId1515" xr:uid="{163D17E0-8F5A-4B67-AB6A-C432172C59A4}"/>
    <hyperlink ref="F1168" r:id="rId1516" xr:uid="{076BC306-113C-4DBA-A7CD-ABF2F23A6A64}"/>
    <hyperlink ref="F1169" r:id="rId1517" xr:uid="{EA9EC111-8217-4F0A-874E-D1AC55810147}"/>
    <hyperlink ref="F1170" r:id="rId1518" xr:uid="{6D040B32-1F9D-46B8-BAD7-3454BFE6F380}"/>
    <hyperlink ref="F1171" r:id="rId1519" xr:uid="{DC9D6098-4414-47E2-AD98-969481B7BB00}"/>
    <hyperlink ref="F1172" r:id="rId1520" xr:uid="{371FE64C-BA20-4250-BDFF-B201364E4969}"/>
    <hyperlink ref="E1167" r:id="rId1521" xr:uid="{808DE053-D6A0-44D2-82ED-515E3CC2944E}"/>
    <hyperlink ref="E1168" r:id="rId1522" xr:uid="{9059FA0A-4EFE-4A86-946C-9BC853F05A22}"/>
    <hyperlink ref="E1169" r:id="rId1523" xr:uid="{C798FE8D-2226-4013-994B-98E64F4B1441}"/>
    <hyperlink ref="E1170" r:id="rId1524" xr:uid="{E163FE24-F1AA-44C1-835C-ADC09AFD65A9}"/>
    <hyperlink ref="E1171" r:id="rId1525" xr:uid="{E214BB99-05B8-4FA4-AF21-C8ABFD69ED85}"/>
    <hyperlink ref="E1172" r:id="rId1526" xr:uid="{B26DBD0F-1249-4266-AE9E-10C356DCF382}"/>
    <hyperlink ref="F20" r:id="rId1527" xr:uid="{E5AA87B0-3455-4633-9B26-0D8EE2679928}"/>
    <hyperlink ref="F21" r:id="rId1528" xr:uid="{C18D0DAF-A550-414B-B8A8-74FA69600AFC}"/>
    <hyperlink ref="F22" r:id="rId1529" xr:uid="{5167E2A4-001F-432F-B9BE-C0E9E9812407}"/>
    <hyperlink ref="F23" r:id="rId1530" xr:uid="{B7122D1E-6737-42E4-9416-64F80D74F152}"/>
    <hyperlink ref="F24" r:id="rId1531" xr:uid="{2A6DD3B9-E49A-4185-AA1F-39ACE042F77B}"/>
    <hyperlink ref="E20" r:id="rId1532" xr:uid="{967221C1-D246-4E60-82C8-DD63474FE699}"/>
    <hyperlink ref="E21" r:id="rId1533" xr:uid="{07868DB7-4AA7-44B2-8D68-AC1FBD2DB0AB}"/>
    <hyperlink ref="E22" r:id="rId1534" xr:uid="{CFACF2AB-B944-4986-8821-8A06F96CC258}"/>
    <hyperlink ref="E23" r:id="rId1535" xr:uid="{CF312C5A-D034-431A-BDEE-506A3835CB1E}"/>
    <hyperlink ref="E24" r:id="rId1536" xr:uid="{BEC35FA5-DBC6-4F64-8AED-C3A9DE6C9AE4}"/>
    <hyperlink ref="F34" r:id="rId1537" xr:uid="{4657B731-F435-423B-8EB6-8BBB09470DF3}"/>
    <hyperlink ref="E34" r:id="rId1538" xr:uid="{5F043A68-9B7D-4EEC-8A4A-4DA75B58D768}"/>
    <hyperlink ref="F45" r:id="rId1539" xr:uid="{18AC8D85-EBD0-4FEC-AE9B-C4481CD783CF}"/>
    <hyperlink ref="F44" r:id="rId1540" xr:uid="{161D7735-1C67-4439-8C84-20D78AFB3A39}"/>
    <hyperlink ref="E45" r:id="rId1541" xr:uid="{5B522285-BF05-469C-AEDF-6E26CDCA56E7}"/>
    <hyperlink ref="E44" r:id="rId1542" xr:uid="{0B1AB2B5-54DF-4BF8-9A8E-0AB35E62A502}"/>
    <hyperlink ref="F43" r:id="rId1543" xr:uid="{596792E5-9AB4-4B2B-823E-E56BF11218DC}"/>
    <hyperlink ref="E43" r:id="rId1544" xr:uid="{75918870-C8DC-4E5B-BCDC-E4963784F959}"/>
    <hyperlink ref="E46" r:id="rId1545" xr:uid="{396788A2-948F-4D84-8CC4-DE0C19E7BA93}"/>
    <hyperlink ref="F46" r:id="rId1546" xr:uid="{28F13E04-F346-4948-9CCE-ED9E1317213B}"/>
    <hyperlink ref="F47" r:id="rId1547" xr:uid="{D65CD52D-BD65-444E-B595-3C203B522DC3}"/>
    <hyperlink ref="E47" r:id="rId1548" xr:uid="{A834AA0D-619E-46B2-95F0-C490248DE21E}"/>
    <hyperlink ref="F58" r:id="rId1549" xr:uid="{4D2BC6E0-8F26-410D-933B-920A8EE5DE65}"/>
    <hyperlink ref="F57" r:id="rId1550" xr:uid="{C99470DF-6C16-4D4C-8CA4-8CF261AE761E}"/>
    <hyperlink ref="E58" r:id="rId1551" xr:uid="{19A591E3-9527-4DB1-8E70-111A20B64148}"/>
    <hyperlink ref="E57" r:id="rId1552" xr:uid="{C71AFA91-0664-4D69-BA7A-C2AE394CC956}"/>
    <hyperlink ref="F56" r:id="rId1553" xr:uid="{64F1E08A-55E7-46F0-9F43-67550EC88B3D}"/>
    <hyperlink ref="E56" r:id="rId1554" xr:uid="{2D0DD77D-CE0F-473E-A907-E856A33A734C}"/>
    <hyperlink ref="E59" r:id="rId1555" xr:uid="{6D6E8136-22B6-4D32-A22D-720D517A7AC8}"/>
    <hyperlink ref="F59" r:id="rId1556" xr:uid="{3E6C6DF0-6C04-4574-BB08-F5A3898E83DE}"/>
    <hyperlink ref="F60" r:id="rId1557" xr:uid="{D652886D-D6DF-426B-B3CE-9B2A3B84BF04}"/>
    <hyperlink ref="E60" r:id="rId1558" xr:uid="{E7710999-52B5-4A32-95C9-D111323BCF39}"/>
    <hyperlink ref="F71" r:id="rId1559" xr:uid="{4E24CC2D-B4A2-40B5-B7DB-37E58E98E47F}"/>
    <hyperlink ref="F70" r:id="rId1560" xr:uid="{7B66491C-6B58-48E9-98F7-1D8CE5AD7DB8}"/>
    <hyperlink ref="E71" r:id="rId1561" xr:uid="{EDE124BC-0F7A-4F5B-9679-6A545F005DE5}"/>
    <hyperlink ref="E70" r:id="rId1562" xr:uid="{748BC524-7043-44C3-854C-6717E5DA873F}"/>
    <hyperlink ref="F69" r:id="rId1563" xr:uid="{94CA1282-ECA0-49B6-9FBC-113947653B2F}"/>
    <hyperlink ref="E69" r:id="rId1564" xr:uid="{D1432F58-AB4B-4921-A35E-4CDE6E28A54B}"/>
    <hyperlink ref="E72" r:id="rId1565" xr:uid="{95250DC4-A35D-4EEE-BC0E-12993700F2B1}"/>
    <hyperlink ref="F72" r:id="rId1566" xr:uid="{9A6E3806-158D-48F5-B8BB-E9232C44C6C1}"/>
    <hyperlink ref="F73" r:id="rId1567" xr:uid="{A45C7191-A28C-4778-BC23-F474415DBA4C}"/>
    <hyperlink ref="E73" r:id="rId1568" xr:uid="{8F52A975-FE92-4A6C-AD54-6FCB46ACE0C7}"/>
    <hyperlink ref="F37" r:id="rId1569" xr:uid="{62EBBF14-E8BE-4DCF-AD09-95B214CCE5C1}"/>
    <hyperlink ref="F36" r:id="rId1570" xr:uid="{87178590-8E8C-43E6-9526-888ABEE2A4F3}"/>
    <hyperlink ref="E37" r:id="rId1571" xr:uid="{1E65A9A7-FFC0-4D5E-9D8F-E0E1B0AD4567}"/>
    <hyperlink ref="E36" r:id="rId1572" xr:uid="{0E0AC434-BD2A-4CEF-8C17-42C1CC1355D4}"/>
    <hyperlink ref="F35" r:id="rId1573" xr:uid="{4331187F-2E50-45E7-880C-270955A9BF0E}"/>
    <hyperlink ref="E35" r:id="rId1574" xr:uid="{6983C906-E9F3-44CD-9CFF-E6D5215AEA49}"/>
    <hyperlink ref="E38" r:id="rId1575" xr:uid="{9267A183-BFED-4FC2-9F90-567C09701183}"/>
    <hyperlink ref="F38" r:id="rId1576" xr:uid="{8F0D730D-8CC2-4D5D-8E33-B0AF53A35B48}"/>
    <hyperlink ref="F41" r:id="rId1577" xr:uid="{C3C22962-B6EB-46D2-99CA-49A5FD1807A0}"/>
    <hyperlink ref="F40" r:id="rId1578" xr:uid="{944A52DB-A88C-4134-9E86-EEFDD8576615}"/>
    <hyperlink ref="E41" r:id="rId1579" xr:uid="{2A1AFA49-0AD7-4019-B3F5-3A83DCE062D0}"/>
    <hyperlink ref="E40" r:id="rId1580" xr:uid="{B18B389C-3FC2-489A-AF5B-135170689874}"/>
    <hyperlink ref="F39" r:id="rId1581" xr:uid="{CE53B407-9048-43DF-BA65-2C0622CF3FF3}"/>
    <hyperlink ref="E39" r:id="rId1582" xr:uid="{86CFA325-0ABF-4E4F-856A-056EBDA45DC2}"/>
    <hyperlink ref="E42" r:id="rId1583" xr:uid="{0B383072-76EF-4007-811D-CD6B09FE1B39}"/>
    <hyperlink ref="F42" r:id="rId1584" xr:uid="{6948FC2A-436D-4393-9A97-E7A2682DFA73}"/>
    <hyperlink ref="F50" r:id="rId1585" xr:uid="{1BD252C4-DDE4-4776-B523-9750E6330037}"/>
    <hyperlink ref="F49" r:id="rId1586" xr:uid="{29E778E6-300B-4C7E-BFFD-F22B5D14EB89}"/>
    <hyperlink ref="E50" r:id="rId1587" xr:uid="{64C45916-8439-4A78-90A2-600790FDCBAE}"/>
    <hyperlink ref="E49" r:id="rId1588" xr:uid="{4E9208F4-72AB-4622-95A3-11ADDC502231}"/>
    <hyperlink ref="F48" r:id="rId1589" xr:uid="{851F228D-DFFE-47FC-8975-27F1C3F075BA}"/>
    <hyperlink ref="E48" r:id="rId1590" xr:uid="{989B11B6-195C-4BF2-934B-D5BBB97E0267}"/>
    <hyperlink ref="E51" r:id="rId1591" xr:uid="{348517E1-140E-42DA-9B30-39C63A4A66E1}"/>
    <hyperlink ref="F51" r:id="rId1592" xr:uid="{C6CD3978-C1F3-4FF6-BB34-F02BD2AAAE42}"/>
    <hyperlink ref="F54" r:id="rId1593" xr:uid="{C6636CFA-C6B8-49B3-B6C6-5239A4EEC13D}"/>
    <hyperlink ref="F53" r:id="rId1594" xr:uid="{75B06EA6-C8A3-46BD-9DED-1C657848A459}"/>
    <hyperlink ref="E54" r:id="rId1595" xr:uid="{C47FCEEA-7EB4-4C43-94AD-0890A3BFD103}"/>
    <hyperlink ref="E53" r:id="rId1596" xr:uid="{811609C9-DDBC-4A57-B91E-B32E675140E9}"/>
    <hyperlink ref="F52" r:id="rId1597" xr:uid="{B96468BC-2F15-464B-9445-F473F7F9FD41}"/>
    <hyperlink ref="E52" r:id="rId1598" xr:uid="{ACDC0A75-AFF7-43F2-80AD-9BD0FA38454A}"/>
    <hyperlink ref="E55" r:id="rId1599" xr:uid="{81550C78-4EF2-4010-8DB7-427A3D810F49}"/>
    <hyperlink ref="F55" r:id="rId1600" xr:uid="{0FAFC797-BF9B-4A57-A9C8-1DA74FFB2FE8}"/>
    <hyperlink ref="F63" r:id="rId1601" xr:uid="{6408235A-F3CE-4DFD-B9D2-04FA112A56BE}"/>
    <hyperlink ref="F62" r:id="rId1602" xr:uid="{ECBB33AB-6DEA-4E9B-AB9D-C0BDD183FF9A}"/>
    <hyperlink ref="E63" r:id="rId1603" xr:uid="{9DA83090-4835-46FB-B4DE-FC3F621A4D6E}"/>
    <hyperlink ref="E62" r:id="rId1604" xr:uid="{C2C7B987-E4ED-4A08-B6D0-A30848D6D6F0}"/>
    <hyperlink ref="F61" r:id="rId1605" xr:uid="{B07F3A76-C5F3-44DD-9F30-AA2E3A8C4160}"/>
    <hyperlink ref="E61" r:id="rId1606" xr:uid="{944FF817-F74B-4AC1-A598-12257886C90F}"/>
    <hyperlink ref="E64" r:id="rId1607" xr:uid="{A922A294-CFDF-4C3F-9132-B16C1068242E}"/>
    <hyperlink ref="F64" r:id="rId1608" xr:uid="{F243F828-811D-492C-B4A3-B6988993F343}"/>
    <hyperlink ref="F67" r:id="rId1609" xr:uid="{A2A22D14-DCEF-4211-9F12-4705BAD05871}"/>
    <hyperlink ref="F66" r:id="rId1610" xr:uid="{9F32C8C3-8225-4152-BD04-5935BBC255CB}"/>
    <hyperlink ref="E67" r:id="rId1611" xr:uid="{1339EBE8-3230-483D-AE74-BF44EED836EF}"/>
    <hyperlink ref="E66" r:id="rId1612" xr:uid="{8056ECA3-9AAF-41FC-B053-0D57A6F16F55}"/>
    <hyperlink ref="F65" r:id="rId1613" xr:uid="{6C7C2A25-978C-49B1-AEA5-1F8FF0C72B23}"/>
    <hyperlink ref="E65" r:id="rId1614" xr:uid="{6F852AEF-49AA-4AEA-A232-047A3E8F1B3F}"/>
    <hyperlink ref="E68" r:id="rId1615" xr:uid="{75ED0309-B1E4-44F3-ABEB-164E7A10B991}"/>
    <hyperlink ref="F68" r:id="rId1616" xr:uid="{37EFF0D5-FE6C-4D39-8828-6BD07AAD811F}"/>
    <hyperlink ref="F76" r:id="rId1617" xr:uid="{51C686B7-6608-4AD0-9C73-2406C880C292}"/>
    <hyperlink ref="F75" r:id="rId1618" xr:uid="{845B3905-CEFA-4945-BD48-E3FCFDF5649C}"/>
    <hyperlink ref="E76" r:id="rId1619" xr:uid="{CAC0429B-FC7F-4EAC-AA61-FE9ADFA721FE}"/>
    <hyperlink ref="E75" r:id="rId1620" xr:uid="{A6036443-6E6C-4ED2-945D-598ADE6396F3}"/>
    <hyperlink ref="F74" r:id="rId1621" xr:uid="{4CE0AD7C-B7AF-4EB6-95C0-9F0DFDFAD3AD}"/>
    <hyperlink ref="E74" r:id="rId1622" xr:uid="{9C1AA967-FA06-4B5A-93D1-41F849F6FDF5}"/>
    <hyperlink ref="E77" r:id="rId1623" xr:uid="{3E441DAD-684D-44C1-9F16-7A1EB2964408}"/>
    <hyperlink ref="F77" r:id="rId1624" xr:uid="{2001748E-8937-4206-8A3D-3E0420DE317E}"/>
    <hyperlink ref="F80" r:id="rId1625" xr:uid="{46071BC1-A4D5-48F6-A5B6-53F46EC4A106}"/>
    <hyperlink ref="F79" r:id="rId1626" xr:uid="{92DD2AE0-9084-4846-A477-31CF021B2709}"/>
    <hyperlink ref="E80" r:id="rId1627" xr:uid="{DD341DC9-F99C-43A0-8228-318046E98C5E}"/>
    <hyperlink ref="E79" r:id="rId1628" xr:uid="{B3DB0B51-B45D-4385-864E-CC446FB61CB0}"/>
    <hyperlink ref="F78" r:id="rId1629" xr:uid="{7ECC544B-8C6D-436B-BA24-470404D50CBA}"/>
    <hyperlink ref="E78" r:id="rId1630" xr:uid="{859B0095-68F6-46B6-B31E-5D5D11569195}"/>
    <hyperlink ref="E81" r:id="rId1631" xr:uid="{22E0EDA8-2226-4348-9E0E-B8C7C367A941}"/>
    <hyperlink ref="F81" r:id="rId1632" xr:uid="{CD50A2C2-A2C0-465B-8F95-79AB98FE6F4C}"/>
    <hyperlink ref="F83" r:id="rId1633" xr:uid="{389BF909-F7C2-4F29-A444-3E126C894C02}"/>
    <hyperlink ref="F84" r:id="rId1634" xr:uid="{D3012312-65BE-4450-84FD-D2F23481E235}"/>
    <hyperlink ref="F85" r:id="rId1635" xr:uid="{74D0CFD2-2507-4437-931F-8DB6ABA35784}"/>
    <hyperlink ref="F86" r:id="rId1636" xr:uid="{1757A063-8465-43E4-B994-AFD9F4997319}"/>
    <hyperlink ref="F87" r:id="rId1637" xr:uid="{A606D94F-1CF3-4830-B48A-BC86587982B7}"/>
    <hyperlink ref="F88" r:id="rId1638" xr:uid="{1E7CAE00-B384-4105-9BEB-172B66A9F3AD}"/>
    <hyperlink ref="F89" r:id="rId1639" xr:uid="{2F8036DF-3189-4921-A58A-5986B6217A69}"/>
    <hyperlink ref="F90" r:id="rId1640" xr:uid="{7D4F1E6F-F7A8-4143-B5F7-C98CC9B36182}"/>
    <hyperlink ref="F91" r:id="rId1641" xr:uid="{583CF957-0F6F-4A46-AE15-41B3CDAC974C}"/>
    <hyperlink ref="F92" r:id="rId1642" xr:uid="{D5D305B8-AFF1-4E63-9231-BE2659C5ED4B}"/>
    <hyperlink ref="F93" r:id="rId1643" xr:uid="{2EB19502-F8EC-4A89-945C-F83F04F8F8A5}"/>
    <hyperlink ref="F94" r:id="rId1644" xr:uid="{1610A5F3-892E-4ACE-AC92-460106252F3C}"/>
    <hyperlink ref="F95" r:id="rId1645" xr:uid="{8A1C70FF-CBC3-445B-BE86-2D9D91429377}"/>
    <hyperlink ref="F96" r:id="rId1646" xr:uid="{BA3A471D-16B3-4069-92F1-F7B0882913F1}"/>
    <hyperlink ref="F97" r:id="rId1647" xr:uid="{D51D19CF-B4EA-4FA5-9B7E-AB972F48CFC2}"/>
    <hyperlink ref="F98" r:id="rId1648" xr:uid="{29539875-E6D5-47EE-A517-EFE7D378DF95}"/>
    <hyperlink ref="F99" r:id="rId1649" xr:uid="{5AE820B6-3708-492B-B33A-2D5DAEB2466E}"/>
    <hyperlink ref="F100" r:id="rId1650" xr:uid="{A895C017-684C-4498-809B-4FC43AB1D9E3}"/>
    <hyperlink ref="F101" r:id="rId1651" xr:uid="{70312A9C-B55E-4ACA-ABF1-E883672B1EE5}"/>
    <hyperlink ref="F102" r:id="rId1652" xr:uid="{CD7988FD-2355-4ADA-881D-58FC012BA9A4}"/>
    <hyperlink ref="F103" r:id="rId1653" xr:uid="{0ABC8EFB-F32B-418C-A36D-82AA60FD25F9}"/>
    <hyperlink ref="F104" r:id="rId1654" xr:uid="{E770CF6B-C62A-4ADA-A161-70144C39B881}"/>
    <hyperlink ref="F105" r:id="rId1655" xr:uid="{DEDFAB21-CF4E-4F11-ADD5-7969650107E4}"/>
    <hyperlink ref="F106" r:id="rId1656" xr:uid="{3B7CC1CF-AA3F-4C00-B86D-FF9AA30FC03C}"/>
    <hyperlink ref="F107" r:id="rId1657" xr:uid="{F3A3DA86-1342-47DB-BF9A-A3B21D17E4F0}"/>
    <hyperlink ref="F108" r:id="rId1658" xr:uid="{625C7859-0291-4570-8461-322E9F16642E}"/>
    <hyperlink ref="F109" r:id="rId1659" xr:uid="{B9ECCA0E-2F1C-40A0-A500-097F28B4FEA0}"/>
    <hyperlink ref="F110" r:id="rId1660" xr:uid="{B26A1314-4D21-449C-BF23-3327E6793A58}"/>
    <hyperlink ref="F111" r:id="rId1661" xr:uid="{7A11C459-05AF-450C-AA6B-20FFB913C863}"/>
    <hyperlink ref="F112" r:id="rId1662" xr:uid="{345AFBD8-2325-40BF-AB9B-603092AD89FE}"/>
    <hyperlink ref="F113" r:id="rId1663" xr:uid="{4A52744F-4A58-46EC-AACD-69036DDE5E43}"/>
    <hyperlink ref="F114" r:id="rId1664" xr:uid="{56CDD207-1C55-4B29-A858-58A03EAB84CC}"/>
    <hyperlink ref="F115" r:id="rId1665" xr:uid="{0AC86EC0-1D93-41C6-91BA-5997AE45B37F}"/>
    <hyperlink ref="F116" r:id="rId1666" xr:uid="{D2612F6F-59DF-495A-B090-A445DB395680}"/>
    <hyperlink ref="F117" r:id="rId1667" xr:uid="{CB8CA1C4-C0DF-4FC2-BA58-0CE55B874E15}"/>
    <hyperlink ref="F118" r:id="rId1668" xr:uid="{0BD557BD-305D-4519-9918-F8C740E0754F}"/>
    <hyperlink ref="F119" r:id="rId1669" xr:uid="{30E19474-7CB9-4250-AC01-37223733945B}"/>
    <hyperlink ref="F120" r:id="rId1670" xr:uid="{FB14039C-C6F5-48C1-887A-D9EF971DCCF7}"/>
    <hyperlink ref="F121" r:id="rId1671" xr:uid="{F0CA188A-5525-4E54-89FC-FE9E07822C63}"/>
    <hyperlink ref="F122" r:id="rId1672" xr:uid="{097A0AF5-DD99-4BF1-BAE8-81F2552D8DE9}"/>
    <hyperlink ref="F123" r:id="rId1673" xr:uid="{A764E9BC-3940-45D7-854A-5C2184F7AD79}"/>
    <hyperlink ref="F124" r:id="rId1674" xr:uid="{2B262810-E618-4B01-BDED-CC1B6FDBD048}"/>
    <hyperlink ref="F125" r:id="rId1675" xr:uid="{7DF8FE17-5219-4B11-84C0-5FC8CE4DF2E3}"/>
    <hyperlink ref="F126" r:id="rId1676" xr:uid="{C494F03B-31A9-4B3C-85BB-70D7746D34A8}"/>
    <hyperlink ref="F127" r:id="rId1677" xr:uid="{DE002060-09F6-4D9F-874D-38651CB78EB2}"/>
    <hyperlink ref="F128" r:id="rId1678" xr:uid="{4AEB838E-0A98-4085-AA77-CFA383E8E39D}"/>
    <hyperlink ref="F129" r:id="rId1679" xr:uid="{138EDAA9-2A34-4E66-BF49-EC9222A335A5}"/>
    <hyperlink ref="F130" r:id="rId1680" xr:uid="{5D5E7DE3-869F-43E0-AAD4-C25A2F12A467}"/>
    <hyperlink ref="F131" r:id="rId1681" xr:uid="{31FFE93F-10E9-4C21-975D-33C7DE651ACC}"/>
    <hyperlink ref="F132" r:id="rId1682" xr:uid="{A243F39B-0702-4BFC-A2D0-1974B727FD3A}"/>
    <hyperlink ref="F133" r:id="rId1683" xr:uid="{EC6FECB7-0E50-438B-BECB-2B39E76F6E96}"/>
    <hyperlink ref="F134" r:id="rId1684" xr:uid="{A4A773C9-84F6-4D9D-AC32-38249B66B552}"/>
    <hyperlink ref="F135" r:id="rId1685" xr:uid="{2C9AFB5E-9043-4CC6-B15C-CC1CF36A1DFD}"/>
    <hyperlink ref="F136" r:id="rId1686" xr:uid="{A53B9B38-247E-4A8E-A7DD-4C8ABDFF5847}"/>
    <hyperlink ref="F137" r:id="rId1687" xr:uid="{8A8A1273-9193-4980-899D-D6D9A90CA91C}"/>
    <hyperlink ref="F138" r:id="rId1688" xr:uid="{17BAAC79-FB4E-4634-B77C-BC11BC6EDF5C}"/>
    <hyperlink ref="F139" r:id="rId1689" xr:uid="{4F2857B2-062B-4B11-A36F-EA5C7F927FBC}"/>
    <hyperlink ref="F140" r:id="rId1690" xr:uid="{4F424C64-9E8E-4FB5-9EFC-EA99C989926A}"/>
    <hyperlink ref="F141" r:id="rId1691" xr:uid="{61B8FFFF-A007-4091-891C-84A2109751FF}"/>
    <hyperlink ref="F142" r:id="rId1692" xr:uid="{B2AAA39A-FE57-40E9-B189-DFD410C3988E}"/>
    <hyperlink ref="F143" r:id="rId1693" xr:uid="{3120566D-2A31-474D-9F56-717F62076225}"/>
    <hyperlink ref="F144" r:id="rId1694" xr:uid="{6EC31083-38B2-43BD-B9D5-A5C81A7FB28C}"/>
    <hyperlink ref="F145" r:id="rId1695" xr:uid="{1D0816AB-2058-4757-8A7E-BB21AF27A3F5}"/>
    <hyperlink ref="F146" r:id="rId1696" xr:uid="{9E4502B5-D8DF-4A33-8CE3-21D5464FC400}"/>
    <hyperlink ref="F147" r:id="rId1697" xr:uid="{5285D98F-73BD-4B7E-BDA5-E1D4DFAB86E2}"/>
    <hyperlink ref="F148" r:id="rId1698" xr:uid="{E3BE95E5-4F06-48DB-A116-7E867FD7BA07}"/>
    <hyperlink ref="F149" r:id="rId1699" xr:uid="{DC8797DA-522F-4A91-9684-86E35DEA538F}"/>
    <hyperlink ref="F150" r:id="rId1700" xr:uid="{0EAB458B-5948-49EE-98DA-145679A8E76C}"/>
    <hyperlink ref="F151" r:id="rId1701" xr:uid="{37C97D40-7826-42B3-B2DA-75C4B435DB90}"/>
    <hyperlink ref="F152" r:id="rId1702" xr:uid="{3F501B9B-8DE4-498D-A77E-CA0281701284}"/>
    <hyperlink ref="F153" r:id="rId1703" xr:uid="{981B40E1-983F-4631-9AB8-E3B645BD3637}"/>
    <hyperlink ref="F154" r:id="rId1704" xr:uid="{5E96DAB0-0ECF-403A-BFD5-CBFF7D64DDBF}"/>
    <hyperlink ref="F155" r:id="rId1705" xr:uid="{C6E85184-8F62-4F4D-A9A6-CFAC30193653}"/>
    <hyperlink ref="F156" r:id="rId1706" xr:uid="{630BDAB5-A1C5-481B-AF59-A8429DAB1165}"/>
    <hyperlink ref="F157" r:id="rId1707" xr:uid="{1C81C01E-D02F-4C74-A356-E96ECF207313}"/>
    <hyperlink ref="F158" r:id="rId1708" xr:uid="{F77FA101-A357-4070-B75A-A60EDB6AC110}"/>
    <hyperlink ref="F159" r:id="rId1709" xr:uid="{7FFF1228-2C59-44D9-BFAC-BB2BAF08813A}"/>
    <hyperlink ref="F160" r:id="rId1710" xr:uid="{905B413F-0D8E-427C-B1FE-73D1C5857124}"/>
    <hyperlink ref="F161" r:id="rId1711" xr:uid="{B326236D-4200-4786-9EC1-AC46D9CEE810}"/>
    <hyperlink ref="F162" r:id="rId1712" xr:uid="{72BF086C-A268-4F71-AB01-76B55A76719A}"/>
    <hyperlink ref="F163" r:id="rId1713" xr:uid="{4E46653C-D0B4-438B-88C5-E3560188BC64}"/>
    <hyperlink ref="F164" r:id="rId1714" xr:uid="{B508A4BB-B7BF-433F-8EAC-409325105243}"/>
    <hyperlink ref="F165" r:id="rId1715" xr:uid="{690A8BF2-2920-430C-A9D3-BE425EA86D8E}"/>
    <hyperlink ref="F166" r:id="rId1716" xr:uid="{88444426-844E-4178-A0E3-67F0F83B80AA}"/>
    <hyperlink ref="F167" r:id="rId1717" xr:uid="{19B43B77-EAC0-4714-AD93-C377F3F94689}"/>
    <hyperlink ref="F168" r:id="rId1718" xr:uid="{AC90786A-8541-456A-A7C7-E546D1261F5A}"/>
    <hyperlink ref="F169" r:id="rId1719" xr:uid="{3D3F995C-9C1E-41A6-953C-A1FEFEE59BAA}"/>
    <hyperlink ref="F170" r:id="rId1720" xr:uid="{FCC858C5-440F-40C1-818A-61F48268D966}"/>
    <hyperlink ref="F171" r:id="rId1721" xr:uid="{A7292A9C-AE5D-43A9-8666-829D94D01792}"/>
    <hyperlink ref="F172" r:id="rId1722" xr:uid="{2EEF56A6-8D4B-4342-8F4A-0B83BD3D133F}"/>
    <hyperlink ref="F173" r:id="rId1723" xr:uid="{602FD87D-52DB-4FEB-9B52-E7EB2C583344}"/>
    <hyperlink ref="F174" r:id="rId1724" xr:uid="{A5FF9A06-53BF-486D-A3D5-E79C1F7B24DE}"/>
    <hyperlink ref="F175" r:id="rId1725" xr:uid="{2C44391B-8C9F-4C44-BEE8-0792704A1057}"/>
    <hyperlink ref="F176" r:id="rId1726" xr:uid="{1623860E-33E3-406A-91E7-185E444CD81B}"/>
    <hyperlink ref="F177" r:id="rId1727" xr:uid="{A58F7D84-C1C6-4B01-A897-FD928F992936}"/>
    <hyperlink ref="F178" r:id="rId1728" xr:uid="{060D8721-87A7-470A-A6C5-B962574E781E}"/>
    <hyperlink ref="F179" r:id="rId1729" xr:uid="{CA68FD82-37F5-4651-88B8-BA9272E962FD}"/>
    <hyperlink ref="F180" r:id="rId1730" xr:uid="{729779D0-974A-4D34-AD10-FB87D6DCA821}"/>
    <hyperlink ref="F181" r:id="rId1731" xr:uid="{4D60C19F-1877-467E-93B2-EF628E4C7A3D}"/>
    <hyperlink ref="F182" r:id="rId1732" xr:uid="{E4398249-3C3C-4395-8ACC-9EE9CA496D44}"/>
    <hyperlink ref="F183" r:id="rId1733" xr:uid="{24C15906-07DC-4455-A3F3-9679F67D004F}"/>
    <hyperlink ref="F184" r:id="rId1734" xr:uid="{D17A8D75-9E81-4F47-8148-90FE46F5BD67}"/>
    <hyperlink ref="F185" r:id="rId1735" xr:uid="{FFCE2873-E0E1-4A95-8BA7-857F77D934E9}"/>
    <hyperlink ref="F186" r:id="rId1736" xr:uid="{480BC9CC-0D7B-4956-8E3F-54B224FB7372}"/>
    <hyperlink ref="F187" r:id="rId1737" xr:uid="{ACE35256-F320-4572-9D8A-14B95FB392BB}"/>
    <hyperlink ref="F188" r:id="rId1738" xr:uid="{959805F8-DC03-423E-9A82-7AD5D74BEC2E}"/>
    <hyperlink ref="F189" r:id="rId1739" xr:uid="{66AFED95-89AE-48F1-B409-A8EFABC672C8}"/>
    <hyperlink ref="F190" r:id="rId1740" xr:uid="{058D46C9-54CE-4FFB-BE63-F2A52F040E50}"/>
    <hyperlink ref="F191" r:id="rId1741" xr:uid="{8564EBF2-24EB-44B9-9AF5-43B3AA1B4ECB}"/>
    <hyperlink ref="F192" r:id="rId1742" xr:uid="{4B87FDA1-46F8-411D-B136-578B360E14A1}"/>
    <hyperlink ref="F193" r:id="rId1743" xr:uid="{402CBDCA-FE0A-4D1F-A8F9-7639AA1ECB5F}"/>
    <hyperlink ref="F194" r:id="rId1744" xr:uid="{8C9C9B38-C3AF-4F0F-892E-784F80E918BA}"/>
    <hyperlink ref="F195" r:id="rId1745" xr:uid="{DBC56FB4-74B8-4C90-AF56-8F6A8E7FACBB}"/>
    <hyperlink ref="F196" r:id="rId1746" xr:uid="{E076810C-9100-4F36-BEE6-D89657091225}"/>
    <hyperlink ref="F197" r:id="rId1747" xr:uid="{C97A322B-364A-4D08-A841-86E75C2DD505}"/>
    <hyperlink ref="F198" r:id="rId1748" xr:uid="{EDC5276A-22D6-434B-B956-34CE42DB4CD3}"/>
    <hyperlink ref="F199" r:id="rId1749" xr:uid="{9B01372F-4332-40A6-A3D3-098AE54D5C84}"/>
    <hyperlink ref="F200" r:id="rId1750" xr:uid="{86E3C966-88F2-451B-B2F3-BA1757410F4F}"/>
    <hyperlink ref="F201" r:id="rId1751" xr:uid="{BDAAE70E-A306-4A89-A09B-E022F044CFF0}"/>
    <hyperlink ref="F202" r:id="rId1752" xr:uid="{A5716555-599F-49BF-941A-C3908098C82B}"/>
    <hyperlink ref="F203" r:id="rId1753" xr:uid="{3491CD06-E158-41C6-8D16-BF29454E532B}"/>
    <hyperlink ref="F204" r:id="rId1754" xr:uid="{C5DB3FDB-DEC3-4079-9C64-3A971562E5A5}"/>
    <hyperlink ref="F205" r:id="rId1755" xr:uid="{7BA1799F-5921-4BC2-AFA4-C0DC74128E45}"/>
    <hyperlink ref="F206" r:id="rId1756" xr:uid="{796F8C8B-5626-413A-B0CC-96EDAF67D0E1}"/>
    <hyperlink ref="F207" r:id="rId1757" xr:uid="{248237B7-1E70-467A-AEB4-6CEB9DF5F3FE}"/>
    <hyperlink ref="F208" r:id="rId1758" xr:uid="{3A942279-6226-44B4-8074-D24A90ACB5ED}"/>
    <hyperlink ref="F209" r:id="rId1759" xr:uid="{EF3F6AEB-0F76-43C3-9EBD-B3913A8ECD13}"/>
    <hyperlink ref="F210" r:id="rId1760" xr:uid="{297E42DB-E048-444B-96C4-9A2AA8718945}"/>
    <hyperlink ref="F211" r:id="rId1761" xr:uid="{09080FAD-4CB7-47C8-BE4E-BEC64AEEBA0D}"/>
    <hyperlink ref="F212" r:id="rId1762" xr:uid="{9DF60518-1D13-454E-9B50-582112568F0F}"/>
    <hyperlink ref="F213" r:id="rId1763" xr:uid="{F559CC35-5363-4028-9927-9C0DBEFB3539}"/>
    <hyperlink ref="F214" r:id="rId1764" xr:uid="{3D0D1E4D-C98F-4224-96DA-F090D3A08274}"/>
    <hyperlink ref="F215" r:id="rId1765" xr:uid="{5BBCBAD1-675D-4049-B664-2E33935C7B20}"/>
    <hyperlink ref="F216" r:id="rId1766" xr:uid="{4CF34EC7-247E-461D-A0F9-BF5D501CC5F0}"/>
    <hyperlink ref="F217" r:id="rId1767" xr:uid="{2377D6A6-6FA0-41AC-9A1C-09F2EAD9B2B0}"/>
    <hyperlink ref="F218" r:id="rId1768" xr:uid="{C36F6D29-35B2-4D93-B6CB-CFEB980094B2}"/>
    <hyperlink ref="F219" r:id="rId1769" xr:uid="{B433753A-67A0-4A26-A9D1-5F842E1158D7}"/>
    <hyperlink ref="F220" r:id="rId1770" xr:uid="{571D81D7-733A-4BDC-AE5A-F2114D9B2B1C}"/>
    <hyperlink ref="F221" r:id="rId1771" xr:uid="{4D19CF7A-DEA3-49D4-BF06-B25BBA90EB93}"/>
    <hyperlink ref="F222" r:id="rId1772" xr:uid="{5397E2A6-0162-4BEE-9B3C-5D85C9B3F9B0}"/>
    <hyperlink ref="F223" r:id="rId1773" xr:uid="{EA3B4E7D-BA21-49A6-91A7-3323C756F936}"/>
    <hyperlink ref="F224" r:id="rId1774" xr:uid="{A703CABB-B0A9-4C65-B68A-69379059B198}"/>
    <hyperlink ref="F225" r:id="rId1775" xr:uid="{C36C6D8F-E1BA-4B7B-9A28-20AA7AB69F65}"/>
    <hyperlink ref="F226" r:id="rId1776" xr:uid="{876802D7-E6DC-468C-B200-CB20C2726842}"/>
    <hyperlink ref="F227" r:id="rId1777" xr:uid="{B52615C6-514C-4AE8-AA4B-67757F0F0430}"/>
    <hyperlink ref="F228" r:id="rId1778" xr:uid="{1193FD1A-5B1E-400C-ABC1-841FFE24AB1E}"/>
    <hyperlink ref="F229" r:id="rId1779" xr:uid="{8361BBB6-1002-4A28-ADB0-10C7EBA9F7E7}"/>
    <hyperlink ref="F230" r:id="rId1780" xr:uid="{6AFD7128-0D1B-4757-A8DA-0C1D442FDABF}"/>
    <hyperlink ref="F231" r:id="rId1781" xr:uid="{2CEBF4A1-4242-4B37-B4B7-CE2F1B71E5BF}"/>
    <hyperlink ref="F232" r:id="rId1782" xr:uid="{2E7FEFB4-91FF-4F00-97A5-426ECE683663}"/>
    <hyperlink ref="F233" r:id="rId1783" xr:uid="{D4C822FF-7D85-47F6-B490-8EE39FCDA571}"/>
    <hyperlink ref="F234" r:id="rId1784" xr:uid="{54A9C865-DDF3-4F32-BB2E-D1B7F7F55C55}"/>
    <hyperlink ref="F235" r:id="rId1785" xr:uid="{7209CA35-E887-48C0-B2E4-1F7C9B862B08}"/>
    <hyperlink ref="F236" r:id="rId1786" xr:uid="{E277B83D-A378-4632-9DAC-D009FA803C31}"/>
    <hyperlink ref="F237" r:id="rId1787" xr:uid="{DEDD9B89-0957-443B-A781-A7967A0CAD0A}"/>
    <hyperlink ref="F238" r:id="rId1788" xr:uid="{4FA69FAE-85A5-4795-A444-6C2D86C89CE7}"/>
    <hyperlink ref="F239" r:id="rId1789" xr:uid="{3EFBAF4C-567F-49A7-82FD-337BFD9F69A8}"/>
    <hyperlink ref="F240" r:id="rId1790" xr:uid="{8AEDBED0-7E48-4A20-BAE4-044ED21BB3EE}"/>
    <hyperlink ref="F241" r:id="rId1791" xr:uid="{7027EF92-C9FA-4949-875C-6C5AFF28899B}"/>
    <hyperlink ref="F242" r:id="rId1792" xr:uid="{435FDF4B-88D6-43C9-A9C3-3328CF9D3961}"/>
    <hyperlink ref="F243" r:id="rId1793" xr:uid="{F1339947-2A34-49D8-A0FF-FCD62FC4AA7D}"/>
    <hyperlink ref="F244" r:id="rId1794" xr:uid="{7A25BCDD-F45E-4AB3-B524-70F90622AC19}"/>
    <hyperlink ref="F245" r:id="rId1795" xr:uid="{CD304F29-5EF0-4CED-A1BE-24A384557C2F}"/>
    <hyperlink ref="F246" r:id="rId1796" xr:uid="{70B05E81-E4DC-452C-8B0B-4364322A8AE5}"/>
    <hyperlink ref="F247" r:id="rId1797" xr:uid="{3C765C94-69F2-44F9-A60A-4FD7ED0DFA23}"/>
    <hyperlink ref="F248" r:id="rId1798" xr:uid="{D1B217E6-C141-4A04-9DED-94C6DA60BB16}"/>
    <hyperlink ref="F249" r:id="rId1799" xr:uid="{4AAF6A0A-D28A-40BB-BCFD-134CE8E965E6}"/>
    <hyperlink ref="F250" r:id="rId1800" xr:uid="{C7AD3122-CA75-4070-8108-AE775F0F486E}"/>
    <hyperlink ref="F251" r:id="rId1801" xr:uid="{9CDDB37E-BEB6-4FAC-A3B5-620FB3354D54}"/>
    <hyperlink ref="F252" r:id="rId1802" xr:uid="{DA42D993-1BE5-449B-8D55-26B46BA279C7}"/>
    <hyperlink ref="F253" r:id="rId1803" xr:uid="{8E21EEA5-9068-46D5-9DDE-5D3D687E13A4}"/>
    <hyperlink ref="F254" r:id="rId1804" xr:uid="{6E268E54-7670-4B42-9EBE-111614622F34}"/>
    <hyperlink ref="F255" r:id="rId1805" xr:uid="{183508B0-B958-45C4-BDCC-924CD6231F97}"/>
    <hyperlink ref="F256" r:id="rId1806" xr:uid="{945BEA84-76DB-4E6D-AB4A-E4D36F923EDA}"/>
    <hyperlink ref="F257" r:id="rId1807" xr:uid="{C15F7A05-5100-48E4-94F8-06FE673C2281}"/>
    <hyperlink ref="F258" r:id="rId1808" xr:uid="{D3DF4D08-79C5-4C98-8628-C6C6FF70E9ED}"/>
    <hyperlink ref="F259" r:id="rId1809" xr:uid="{D46006FD-83AB-4EC7-9589-4B6E000CCA1B}"/>
    <hyperlink ref="F260" r:id="rId1810" xr:uid="{8F38978A-D330-4A30-A54A-049B562F351F}"/>
    <hyperlink ref="F261" r:id="rId1811" xr:uid="{E8C850EC-8083-4E81-9230-84199883FF5E}"/>
    <hyperlink ref="F262" r:id="rId1812" xr:uid="{E359CC3A-F773-41F2-BEB3-F3909ADE95B0}"/>
    <hyperlink ref="F263" r:id="rId1813" xr:uid="{746FA906-BF83-4F3F-A311-6D5784AE9CEF}"/>
    <hyperlink ref="F264" r:id="rId1814" xr:uid="{05E38A04-46A6-4DEA-8E85-C18462A4128E}"/>
    <hyperlink ref="F265" r:id="rId1815" xr:uid="{76C68E88-0A73-456E-82DB-51DEA8C1C9A3}"/>
    <hyperlink ref="F266" r:id="rId1816" xr:uid="{BEC974F1-1668-4158-B399-8EBC17E3F1FF}"/>
    <hyperlink ref="F267" r:id="rId1817" xr:uid="{FD72EA93-D30F-41AC-85FA-607F01780064}"/>
    <hyperlink ref="F268" r:id="rId1818" xr:uid="{EAE468F6-01AC-4A9E-9B5E-8230954866E1}"/>
    <hyperlink ref="F269" r:id="rId1819" xr:uid="{010EC11A-94AF-421A-8EC7-2CC51C95CF8F}"/>
    <hyperlink ref="F270" r:id="rId1820" xr:uid="{2EC3549A-1227-4637-B347-09C0BE9473B2}"/>
    <hyperlink ref="F271" r:id="rId1821" xr:uid="{1D0CCC73-F3C5-426D-8A03-AB97F90C6FF2}"/>
    <hyperlink ref="F272" r:id="rId1822" xr:uid="{FE6A510C-10B5-471C-8A68-42390C0611AC}"/>
    <hyperlink ref="F273" r:id="rId1823" xr:uid="{90936C96-5F22-4C5D-87D8-977C93D6FE8D}"/>
    <hyperlink ref="F274" r:id="rId1824" xr:uid="{9EF96730-8970-454E-8850-18C0301603CA}"/>
    <hyperlink ref="F275" r:id="rId1825" xr:uid="{97703D3D-0892-4CAA-9E93-ECD40E50AAD1}"/>
    <hyperlink ref="F276" r:id="rId1826" xr:uid="{47C508E8-688B-4B17-AC19-6A0E6412B8D1}"/>
    <hyperlink ref="F277" r:id="rId1827" xr:uid="{148159D7-8084-437C-8608-51302E601145}"/>
    <hyperlink ref="F278" r:id="rId1828" xr:uid="{503D2095-8846-4B4D-8E0C-7DB98CF76D72}"/>
    <hyperlink ref="F279" r:id="rId1829" xr:uid="{D6A8A3E2-C57F-4B54-8E9E-E6514E527FF6}"/>
    <hyperlink ref="F280" r:id="rId1830" xr:uid="{CD5E92C9-049C-42B8-8000-107B29E8F286}"/>
    <hyperlink ref="F281" r:id="rId1831" xr:uid="{A1DD0A76-DECB-4421-B468-F9407E43353D}"/>
    <hyperlink ref="F282" r:id="rId1832" xr:uid="{16C5AF92-D44D-4458-9A9C-0F533D0E8437}"/>
    <hyperlink ref="F283" r:id="rId1833" xr:uid="{2D4636F5-4725-4563-A468-3FDB0EEBAA4E}"/>
    <hyperlink ref="F284" r:id="rId1834" xr:uid="{92B5F643-16EA-4795-BBAF-A7CBF7EF16C6}"/>
    <hyperlink ref="F285" r:id="rId1835" xr:uid="{91721114-F337-4C53-AA74-9A30C9DB4EE3}"/>
    <hyperlink ref="F286" r:id="rId1836" xr:uid="{BD4FA753-EEE0-4D1A-B2A6-AAE1B92CFCB9}"/>
    <hyperlink ref="F287" r:id="rId1837" xr:uid="{4EB57271-AD5C-4718-86FC-3D18B177CB81}"/>
    <hyperlink ref="F288" r:id="rId1838" xr:uid="{0D6F2D43-12BE-4450-BF6A-4EBB4F92768A}"/>
    <hyperlink ref="F289" r:id="rId1839" xr:uid="{C2A8F8B5-078E-4859-9264-BD5D963C3C28}"/>
    <hyperlink ref="F290" r:id="rId1840" xr:uid="{B4C0DD26-9906-4E2C-8D03-0F157CA4D27E}"/>
    <hyperlink ref="F291" r:id="rId1841" xr:uid="{E1A768B3-A41A-4F66-B7B5-8FDD3C246267}"/>
    <hyperlink ref="F292" r:id="rId1842" xr:uid="{36CE0B9F-573C-43BF-9133-490F61A97D25}"/>
    <hyperlink ref="F293" r:id="rId1843" xr:uid="{24E24597-D7B8-43B3-B40B-D6BAFB86E277}"/>
    <hyperlink ref="F294" r:id="rId1844" xr:uid="{734C57AF-45CD-4FE9-A76B-9337EB541FEA}"/>
    <hyperlink ref="F295" r:id="rId1845" xr:uid="{94AB0B66-9D07-4BFE-960E-069D2648F9C8}"/>
    <hyperlink ref="F296" r:id="rId1846" xr:uid="{853FF374-A868-4EF3-BB80-18600CAA4EF5}"/>
    <hyperlink ref="F297" r:id="rId1847" xr:uid="{386E86F5-41B3-456B-9691-BBA69872185B}"/>
    <hyperlink ref="F298" r:id="rId1848" xr:uid="{87D596EB-1A47-456A-80E2-4D1A5C339B96}"/>
    <hyperlink ref="F299" r:id="rId1849" xr:uid="{4349656E-1D00-4F0C-AB39-FD088029A1E4}"/>
    <hyperlink ref="F300" r:id="rId1850" xr:uid="{BC0FCCD8-C999-4F1E-A60E-2D7A10EF99C2}"/>
    <hyperlink ref="F301" r:id="rId1851" xr:uid="{74958738-96C6-4EEA-AF5F-45C8AB70E9BA}"/>
    <hyperlink ref="F302" r:id="rId1852" xr:uid="{8DCE7D4E-DD7F-4984-9F09-DC98AC27C025}"/>
    <hyperlink ref="F303" r:id="rId1853" xr:uid="{2BF46568-6A63-4876-8724-6D489D751C05}"/>
    <hyperlink ref="F304" r:id="rId1854" xr:uid="{7E05FBCC-5B97-40E0-B183-68C616A7DB62}"/>
    <hyperlink ref="F305" r:id="rId1855" xr:uid="{7DC6C7BA-805F-4457-997C-E5FC6B7366D8}"/>
    <hyperlink ref="F306" r:id="rId1856" xr:uid="{A92CEC3D-013F-487B-A229-E4970BBB1FF7}"/>
    <hyperlink ref="F307" r:id="rId1857" xr:uid="{465B174B-0B24-470F-BA71-09FFB6EC22B5}"/>
    <hyperlink ref="F308" r:id="rId1858" xr:uid="{26DF41A9-D44F-4B2B-AAC1-E8340E486CA8}"/>
    <hyperlink ref="F309" r:id="rId1859" xr:uid="{AFF09E6C-FE82-4726-B38B-19133E7E0C52}"/>
    <hyperlink ref="F310" r:id="rId1860" xr:uid="{CC41B4D3-D349-4B96-9D2B-1C4C07098489}"/>
    <hyperlink ref="F311" r:id="rId1861" xr:uid="{728EA706-AF6B-4E28-ABCB-2213E273B669}"/>
    <hyperlink ref="F312" r:id="rId1862" xr:uid="{E7096D35-7EE0-4ED0-9758-DBF91C8C5D68}"/>
    <hyperlink ref="F313" r:id="rId1863" xr:uid="{29486008-8F3E-4B20-88FC-42CBFE1B9705}"/>
    <hyperlink ref="F314" r:id="rId1864" xr:uid="{9624D6DF-97EA-44BF-8141-A77B48CCB660}"/>
    <hyperlink ref="F315" r:id="rId1865" xr:uid="{4E03AEA7-7022-425B-A110-9D41F3779E8E}"/>
    <hyperlink ref="F316" r:id="rId1866" xr:uid="{79543CD5-9E24-41F6-8884-36AA3E3A9E8F}"/>
    <hyperlink ref="F317" r:id="rId1867" xr:uid="{AB71800E-D180-4296-BBDE-885FF24F2AF5}"/>
    <hyperlink ref="F318" r:id="rId1868" xr:uid="{B0E4329B-B216-4F5F-A08A-D3DD4852ED04}"/>
    <hyperlink ref="F319" r:id="rId1869" xr:uid="{D758FFBB-1981-45E0-AE4F-708208C0DC7F}"/>
    <hyperlink ref="F320" r:id="rId1870" xr:uid="{F68A4DD1-A0DF-42EB-B3A0-C3CD030B0787}"/>
    <hyperlink ref="F321" r:id="rId1871" xr:uid="{9881750F-103B-48BC-A39B-41BAD51E9D69}"/>
    <hyperlink ref="F322" r:id="rId1872" xr:uid="{AB56CE26-3D1C-4647-AFED-8A8E3468D11F}"/>
    <hyperlink ref="F323" r:id="rId1873" xr:uid="{A9BBC555-BF23-4C8D-9F6A-41E2409E44A6}"/>
    <hyperlink ref="F324" r:id="rId1874" xr:uid="{728A787C-C969-450E-8C2F-82A80FC47F3C}"/>
    <hyperlink ref="F325" r:id="rId1875" xr:uid="{C1120E32-2343-4719-8A34-98BFCADEED4D}"/>
    <hyperlink ref="F326" r:id="rId1876" xr:uid="{665F9D33-1323-4F3A-BD51-0903336AFAB3}"/>
    <hyperlink ref="F327" r:id="rId1877" xr:uid="{255C4F6F-F41E-4EF2-8B0A-7EB20C3D3919}"/>
    <hyperlink ref="F328" r:id="rId1878" xr:uid="{75915095-7372-4ACE-9F17-A8E837709AFB}"/>
    <hyperlink ref="F329" r:id="rId1879" xr:uid="{280A328A-43AA-41B1-B617-5156040E3A13}"/>
    <hyperlink ref="F330" r:id="rId1880" xr:uid="{AD0FBD44-A6BA-4D26-9B0B-39B1592C031E}"/>
    <hyperlink ref="F331" r:id="rId1881" xr:uid="{B03AF9BC-34AD-43AF-879A-8C0862FF745C}"/>
    <hyperlink ref="F332" r:id="rId1882" xr:uid="{E95D6803-BA6D-4B77-BE05-66E49610A30F}"/>
    <hyperlink ref="F333" r:id="rId1883" xr:uid="{96FA2817-7384-4A32-887D-A9EBA1ECD474}"/>
    <hyperlink ref="F334" r:id="rId1884" xr:uid="{64994245-A6D2-4BC3-866B-D20818588250}"/>
    <hyperlink ref="F335" r:id="rId1885" xr:uid="{4680D2FD-2D40-4F95-B587-40758F6A3CFC}"/>
    <hyperlink ref="F336" r:id="rId1886" xr:uid="{472E5CB6-4191-4A4E-900D-8215988E290C}"/>
    <hyperlink ref="F337" r:id="rId1887" xr:uid="{3A3168DF-1E42-4FA5-BE2C-449DB8858FBD}"/>
    <hyperlink ref="F338" r:id="rId1888" xr:uid="{5564F4E7-6B56-4B31-8AFA-D54243A36C5D}"/>
    <hyperlink ref="F339" r:id="rId1889" xr:uid="{325F0D20-01E6-4298-94D3-EF314213FD62}"/>
    <hyperlink ref="F340" r:id="rId1890" xr:uid="{B9F98167-1687-4430-8D6D-659A3BAB4D71}"/>
    <hyperlink ref="F341" r:id="rId1891" xr:uid="{591158DF-A5ED-4432-9B4E-39DA5F208731}"/>
    <hyperlink ref="F342" r:id="rId1892" xr:uid="{D272EDF2-04AB-419F-921B-081DD15C9045}"/>
    <hyperlink ref="F343" r:id="rId1893" xr:uid="{BB94AEE9-3F5D-4628-964E-67D38CF47361}"/>
    <hyperlink ref="F344" r:id="rId1894" xr:uid="{80F4DB8C-C6A3-4051-B145-B1F6275F5732}"/>
    <hyperlink ref="F345" r:id="rId1895" xr:uid="{1DCDF3F7-5571-4CFD-9B07-E626C84CAE43}"/>
    <hyperlink ref="F346" r:id="rId1896" xr:uid="{9B94A436-5645-491F-9D73-FDDC267AFD37}"/>
    <hyperlink ref="F347" r:id="rId1897" xr:uid="{AE48C18B-7355-43B0-86CA-2E0EE4A15263}"/>
    <hyperlink ref="F348" r:id="rId1898" xr:uid="{E44FEA80-1EC5-40DA-93F0-DB5002664CB6}"/>
    <hyperlink ref="F349" r:id="rId1899" xr:uid="{C99074D3-7836-4642-903D-77C39FD6E9BF}"/>
    <hyperlink ref="F350" r:id="rId1900" xr:uid="{E2CCAFF1-AC03-4D11-B18A-547B9D2CE4F4}"/>
    <hyperlink ref="F351" r:id="rId1901" xr:uid="{7B8A03B6-5710-4174-9A25-56097264179C}"/>
    <hyperlink ref="F352" r:id="rId1902" xr:uid="{2DC9E0BB-1D66-43B6-B2C8-EEE655E3538C}"/>
    <hyperlink ref="F353" r:id="rId1903" xr:uid="{078868A6-681A-4AC7-A2A3-253F2E03CBC9}"/>
    <hyperlink ref="F354" r:id="rId1904" xr:uid="{3CBD7E37-DBF0-45EE-B20A-7D7F2EA48392}"/>
    <hyperlink ref="F355" r:id="rId1905" xr:uid="{518FF313-1743-480C-B47D-5301CD765491}"/>
    <hyperlink ref="F356" r:id="rId1906" xr:uid="{D228AC4F-9B04-434E-9D51-B87D95FCDD12}"/>
    <hyperlink ref="F357" r:id="rId1907" xr:uid="{5CE11E29-F5DF-4202-B548-CDB5C1C9ACE0}"/>
    <hyperlink ref="F358" r:id="rId1908" xr:uid="{BD264E17-A1A2-4A56-922F-46F8AA882D7E}"/>
    <hyperlink ref="F359" r:id="rId1909" xr:uid="{68B77A17-F398-4F49-8B7C-2E211F6BCE9E}"/>
    <hyperlink ref="F360" r:id="rId1910" xr:uid="{459CEEBE-9D6E-427D-B3A5-D5A89A2611F0}"/>
    <hyperlink ref="F361" r:id="rId1911" xr:uid="{F173476D-565C-4E91-88C6-E67AE21F8859}"/>
    <hyperlink ref="F362" r:id="rId1912" xr:uid="{C6D76CB3-6889-4E6C-92FC-6211B0285E21}"/>
    <hyperlink ref="F363" r:id="rId1913" xr:uid="{7AC8CEE9-5CCB-4DF0-A5D3-4C8F86C088ED}"/>
    <hyperlink ref="F364" r:id="rId1914" xr:uid="{D32B1A6B-37C4-4586-97EA-7B268D2416A5}"/>
    <hyperlink ref="F365" r:id="rId1915" xr:uid="{BCE7DD1D-71ED-4C3C-860A-69E76EF1CCC4}"/>
    <hyperlink ref="F366" r:id="rId1916" xr:uid="{282FBE5E-65A5-4DC2-AA18-5DB36A001BAF}"/>
    <hyperlink ref="F367" r:id="rId1917" xr:uid="{AD614B84-6167-4130-9018-EBDC22096880}"/>
    <hyperlink ref="F368" r:id="rId1918" xr:uid="{35AF53EF-D717-4B48-A8D4-0F61B518FD2E}"/>
    <hyperlink ref="F369" r:id="rId1919" xr:uid="{ED6D2BD7-58EC-4D3E-BD44-8D92FC803384}"/>
    <hyperlink ref="F370" r:id="rId1920" xr:uid="{2C5A0630-67E1-465E-898A-FC9F7791C897}"/>
    <hyperlink ref="F371" r:id="rId1921" xr:uid="{2A3AF0B3-8A9C-4D4D-B7E3-E204635CC741}"/>
    <hyperlink ref="F372" r:id="rId1922" xr:uid="{289BA345-18E8-4797-87BA-AF78ABFAA5AA}"/>
    <hyperlink ref="F373" r:id="rId1923" xr:uid="{0F14AD97-ED31-482B-8037-F1C400341BF8}"/>
    <hyperlink ref="F374" r:id="rId1924" xr:uid="{47E40102-AFEC-4E98-A8BF-E798484B0AE3}"/>
    <hyperlink ref="F375" r:id="rId1925" xr:uid="{DD444618-D6AC-46AE-973A-959FC3CE8789}"/>
    <hyperlink ref="F376" r:id="rId1926" xr:uid="{753A0DB6-E316-438F-9A5D-C53A96521CD9}"/>
    <hyperlink ref="F377" r:id="rId1927" xr:uid="{E6D91D4D-0C6E-46E6-911F-B483159A790B}"/>
    <hyperlink ref="F378" r:id="rId1928" xr:uid="{E3BA57E4-AA51-4824-8EC8-75776D48596D}"/>
    <hyperlink ref="F379" r:id="rId1929" xr:uid="{2723AEB3-4061-4C4B-B77D-F89C607100EC}"/>
    <hyperlink ref="F380" r:id="rId1930" xr:uid="{42788C17-1CA8-420F-A8B9-C07979115B0A}"/>
    <hyperlink ref="F381" r:id="rId1931" xr:uid="{8C7E2D7F-2E46-4449-A547-2C886EEAFB20}"/>
    <hyperlink ref="F382" r:id="rId1932" xr:uid="{4095D50B-F3C5-40F1-B50C-C021C5B75454}"/>
    <hyperlink ref="F383" r:id="rId1933" xr:uid="{FF6FB82E-1C67-49D8-AF5D-E92DF3F53E96}"/>
    <hyperlink ref="F384" r:id="rId1934" xr:uid="{2C31D609-66A6-4714-97AE-B195162E3FED}"/>
    <hyperlink ref="F385" r:id="rId1935" xr:uid="{89D18685-AAD0-4E52-88F8-6891E36B62FD}"/>
    <hyperlink ref="F386" r:id="rId1936" xr:uid="{6C1A44A2-A4CA-482E-9F22-492BE5D56839}"/>
    <hyperlink ref="F387" r:id="rId1937" xr:uid="{F17C1009-215D-4E9D-8CFD-61D19AFFD04C}"/>
    <hyperlink ref="F388" r:id="rId1938" xr:uid="{D4FFC7EE-506F-4639-BCCD-9BDB0C854794}"/>
    <hyperlink ref="F389" r:id="rId1939" xr:uid="{C22DC9C5-53C4-4575-A508-A7FD05648775}"/>
    <hyperlink ref="F390" r:id="rId1940" xr:uid="{25BEBC15-7D64-42C3-8802-1D5E44181B3E}"/>
    <hyperlink ref="F391" r:id="rId1941" xr:uid="{6A78E07D-4497-4CD5-B148-A3DDC1D7B5A3}"/>
    <hyperlink ref="F392" r:id="rId1942" xr:uid="{915FC93F-EEA8-4490-855A-041B302B9E10}"/>
    <hyperlink ref="F393" r:id="rId1943" xr:uid="{47354A28-E424-4C23-9B7B-7045B713707F}"/>
    <hyperlink ref="F394" r:id="rId1944" xr:uid="{3626B7EE-015C-439C-9714-3AA111905981}"/>
    <hyperlink ref="F395" r:id="rId1945" xr:uid="{7B5F7A0B-166C-4BB6-93FC-2FBBE73C2ECB}"/>
    <hyperlink ref="F396" r:id="rId1946" xr:uid="{CC43C8E3-E24B-4EEA-B93F-11E5AFEFBA9E}"/>
    <hyperlink ref="F397" r:id="rId1947" xr:uid="{0983F171-DC96-4EB2-AE07-D59424772D9C}"/>
    <hyperlink ref="F398" r:id="rId1948" xr:uid="{62918CD9-6BE6-42FE-A457-F77F625990D6}"/>
    <hyperlink ref="F399" r:id="rId1949" xr:uid="{22C10C62-3B54-4DBD-A346-9104172BC6E8}"/>
    <hyperlink ref="F400" r:id="rId1950" xr:uid="{051EC14B-D844-4F6A-89A4-ECEE3CA14BF6}"/>
    <hyperlink ref="F401" r:id="rId1951" xr:uid="{C0D8AE3C-822F-4847-AD07-7972D4B6E580}"/>
    <hyperlink ref="F402" r:id="rId1952" xr:uid="{E3C8BAFE-F153-4E71-BE30-207A6F169F20}"/>
    <hyperlink ref="F403" r:id="rId1953" xr:uid="{48400581-E422-416A-A12C-E66DB03DABC4}"/>
    <hyperlink ref="F404" r:id="rId1954" xr:uid="{7398ADBE-2CB3-44CC-B513-6BA46AE0F009}"/>
    <hyperlink ref="F405" r:id="rId1955" xr:uid="{1F5BEDE0-A91B-4064-B8E1-67CCFBBDB0F9}"/>
    <hyperlink ref="F406" r:id="rId1956" xr:uid="{9F8C11C5-1862-49C7-A791-821AF5997F96}"/>
    <hyperlink ref="F407" r:id="rId1957" xr:uid="{EAD148AA-4163-49F7-91B7-5E798BDF1053}"/>
    <hyperlink ref="F408" r:id="rId1958" xr:uid="{956272C9-20A6-46FD-86D5-826A74758DD3}"/>
    <hyperlink ref="F409" r:id="rId1959" xr:uid="{009A3D76-34B4-4E28-B317-0E85537A12D9}"/>
    <hyperlink ref="F410" r:id="rId1960" xr:uid="{51A7E749-871A-4044-A841-2E91E996E9DA}"/>
    <hyperlink ref="F411" r:id="rId1961" xr:uid="{50018702-84B5-4B31-9527-9B74045DFEC5}"/>
    <hyperlink ref="F412" r:id="rId1962" xr:uid="{7112EEC8-FFE9-4D2E-904A-E386F93CB3F0}"/>
    <hyperlink ref="F413" r:id="rId1963" xr:uid="{700AA967-1DBF-4843-9079-45AFBD95FC75}"/>
    <hyperlink ref="F414" r:id="rId1964" xr:uid="{AD5A04B6-5E36-4AFF-829E-E2A380B51C05}"/>
    <hyperlink ref="F415" r:id="rId1965" xr:uid="{C418437C-0C6B-480F-BEC9-4B58B3C41294}"/>
    <hyperlink ref="F416" r:id="rId1966" xr:uid="{ABEE61E6-2C44-4E98-897D-10E90A13905B}"/>
    <hyperlink ref="F417" r:id="rId1967" xr:uid="{2DFA663A-10FB-4B73-BC40-FDEDF2FB6AC4}"/>
    <hyperlink ref="F418" r:id="rId1968" xr:uid="{21FEB939-859C-454D-8D1F-5FDF09CB32B7}"/>
    <hyperlink ref="F419" r:id="rId1969" xr:uid="{AD8E2F98-638F-4EB6-8145-34877DDD68A3}"/>
    <hyperlink ref="F420" r:id="rId1970" xr:uid="{6EC44A51-3C35-4D8A-9534-6117B2B3819C}"/>
    <hyperlink ref="E83" r:id="rId1971" xr:uid="{FAC0E9C0-AA42-46BD-9300-613354292F7C}"/>
    <hyperlink ref="E84" r:id="rId1972" xr:uid="{25ACC967-F564-4422-BCA2-81ECB579AEB2}"/>
    <hyperlink ref="E85" r:id="rId1973" xr:uid="{5F95BE86-56C3-4D97-A40B-30628DDCC249}"/>
    <hyperlink ref="E86" r:id="rId1974" xr:uid="{E389EE28-1C74-452C-9C2B-80293D8AEC1B}"/>
    <hyperlink ref="E87" r:id="rId1975" xr:uid="{917A1A97-A7C1-4018-9CDD-60B92C6289D0}"/>
    <hyperlink ref="E88" r:id="rId1976" xr:uid="{D6BF3058-106D-48D5-8E63-3497AE473974}"/>
    <hyperlink ref="E89" r:id="rId1977" xr:uid="{5BDA6562-A745-4A21-A341-2F9BD3D5740D}"/>
    <hyperlink ref="E90" r:id="rId1978" xr:uid="{6C8ACBCB-6949-4B21-ADEC-4A1F7A69D7AA}"/>
    <hyperlink ref="E91" r:id="rId1979" xr:uid="{26CAD2A3-0A45-4510-A733-9C89DC869E92}"/>
    <hyperlink ref="E92" r:id="rId1980" xr:uid="{19F06663-A034-4D2D-9644-58BD385BD651}"/>
    <hyperlink ref="E93" r:id="rId1981" xr:uid="{ADF37E9D-1417-4392-9423-3BF53F38A9B4}"/>
    <hyperlink ref="E94" r:id="rId1982" xr:uid="{201E52F9-B2C7-410D-811D-54396F421F40}"/>
    <hyperlink ref="E95" r:id="rId1983" xr:uid="{22F822F8-47EF-45D7-B7BA-D6DA1E88F20B}"/>
    <hyperlink ref="E96" r:id="rId1984" xr:uid="{EEA4D144-3286-4281-ACE4-7F2D6A86968E}"/>
    <hyperlink ref="E97" r:id="rId1985" xr:uid="{EFF56040-04D6-41EB-8467-052C8F73FC53}"/>
    <hyperlink ref="E98" r:id="rId1986" xr:uid="{62EB008C-065C-412E-B6F9-9EE3A735A2D8}"/>
    <hyperlink ref="E99" r:id="rId1987" xr:uid="{011A955C-595F-4DFD-9CC6-9C7F1B1D149D}"/>
    <hyperlink ref="E100" r:id="rId1988" xr:uid="{8532E46B-C787-48EB-AAB1-2830416AD750}"/>
    <hyperlink ref="E101" r:id="rId1989" xr:uid="{60165A2C-7E2E-411F-8C9A-EEF79BFE295E}"/>
    <hyperlink ref="E102" r:id="rId1990" xr:uid="{B89D9BCF-0558-4132-815D-EDACAAD0FC50}"/>
    <hyperlink ref="E103" r:id="rId1991" xr:uid="{7BF08596-D157-4E79-80CB-3828212ED9E3}"/>
    <hyperlink ref="E104" r:id="rId1992" xr:uid="{4F158EA0-CF3B-4863-A526-3896A6B44904}"/>
    <hyperlink ref="E105" r:id="rId1993" xr:uid="{3E6D175D-1A3F-47E3-AE36-E33FB44A963D}"/>
    <hyperlink ref="E106" r:id="rId1994" xr:uid="{C9F7B575-CDD3-400A-8EBA-E1DA0FAC0DD2}"/>
    <hyperlink ref="E107" r:id="rId1995" xr:uid="{E510995B-1BB6-4434-8C9D-0D5EF5343E57}"/>
    <hyperlink ref="E108" r:id="rId1996" xr:uid="{7580790B-AAD5-4C0C-BED5-85EEDD9ACE8E}"/>
    <hyperlink ref="E109" r:id="rId1997" xr:uid="{27553158-D928-46AD-A75B-FDAD7E989B2F}"/>
    <hyperlink ref="E110" r:id="rId1998" xr:uid="{8D0D517D-F04A-4750-BD8F-2E73DF698F17}"/>
    <hyperlink ref="E111" r:id="rId1999" xr:uid="{FFBC18EE-2EF4-4127-9585-C131DC44E9E4}"/>
    <hyperlink ref="E112" r:id="rId2000" xr:uid="{CAF63697-A491-40D3-832E-8FD34F25298A}"/>
    <hyperlink ref="E113" r:id="rId2001" xr:uid="{29767A6C-55EE-4843-88CB-A3AA99123FB9}"/>
    <hyperlink ref="E114" r:id="rId2002" xr:uid="{07815652-50B2-4894-A503-86C276413A7D}"/>
    <hyperlink ref="E115" r:id="rId2003" xr:uid="{E89B4F04-7BCB-4CB5-AEB9-4C08A2CEDBF4}"/>
    <hyperlink ref="E116" r:id="rId2004" xr:uid="{EAC40E03-C7A2-48FB-B4CB-EB99D3D3F810}"/>
    <hyperlink ref="E117" r:id="rId2005" xr:uid="{086C3D53-8C93-4BCD-81E6-D7C26860BD58}"/>
    <hyperlink ref="E118" r:id="rId2006" xr:uid="{271F7F20-B1A9-4358-A48D-1EDD20898D8C}"/>
    <hyperlink ref="E119" r:id="rId2007" xr:uid="{6D1653E0-2299-4206-A843-A6288E888C64}"/>
    <hyperlink ref="E120" r:id="rId2008" xr:uid="{B4FBC2DC-463D-48F1-8F40-EF148BEBC99C}"/>
    <hyperlink ref="E121" r:id="rId2009" xr:uid="{A662E94D-2302-49E7-9B8B-A8A1C5276FF3}"/>
    <hyperlink ref="E122" r:id="rId2010" xr:uid="{755653D2-A134-41DE-8EA7-7BB764316766}"/>
    <hyperlink ref="E123" r:id="rId2011" xr:uid="{7F7D4747-05BC-4654-978B-DEE61C76B9BC}"/>
    <hyperlink ref="E124" r:id="rId2012" xr:uid="{70A9F4AF-4BF8-420F-8737-083D5F59E3DB}"/>
    <hyperlink ref="E125" r:id="rId2013" xr:uid="{D53340FC-01AA-4A1E-8ACA-9439B545FC27}"/>
    <hyperlink ref="E126" r:id="rId2014" xr:uid="{D717A4FE-9819-45BA-A9FD-A3EB76C44059}"/>
    <hyperlink ref="E127" r:id="rId2015" xr:uid="{EAF1D414-F69D-4C06-B948-CE52221D0D04}"/>
    <hyperlink ref="E128" r:id="rId2016" xr:uid="{FD8CD034-750E-4E26-8C76-39D8841DD31E}"/>
    <hyperlink ref="E129" r:id="rId2017" xr:uid="{7F654B67-5CAF-48F9-97C5-CA3F6F950388}"/>
    <hyperlink ref="E130" r:id="rId2018" xr:uid="{EFB91B89-BAFC-40D1-890B-13ADE8075461}"/>
    <hyperlink ref="E131" r:id="rId2019" xr:uid="{5E61B570-2DFC-4E83-AA70-6B0240BCF6E3}"/>
    <hyperlink ref="E132" r:id="rId2020" xr:uid="{62D4F5A7-C495-4BFB-B652-0834C2E93466}"/>
    <hyperlink ref="E133" r:id="rId2021" xr:uid="{D5815D10-AC11-4550-BA94-5D37DEF97495}"/>
    <hyperlink ref="E134" r:id="rId2022" xr:uid="{7FED7759-2BA7-4CDD-8A18-DF3B4F393012}"/>
    <hyperlink ref="E135" r:id="rId2023" xr:uid="{39FE5342-B158-4917-BC5F-BD01F2026E3C}"/>
    <hyperlink ref="E136" r:id="rId2024" xr:uid="{1286F5EA-03F5-40B7-834B-BCA8363ABDEE}"/>
    <hyperlink ref="E137" r:id="rId2025" xr:uid="{C39460A9-2247-433D-B91D-C2E524DBFF69}"/>
    <hyperlink ref="E138" r:id="rId2026" xr:uid="{01C40287-77B9-46C2-A8F9-1FA38955A4A6}"/>
    <hyperlink ref="E139" r:id="rId2027" xr:uid="{D4A7DF8F-B264-404A-AE25-10482DD45495}"/>
    <hyperlink ref="E140" r:id="rId2028" xr:uid="{BA46C252-CCAA-48FA-988A-F1912D150E0A}"/>
    <hyperlink ref="E141" r:id="rId2029" xr:uid="{B12CC6BA-2402-4497-9549-E0D2AD99575A}"/>
    <hyperlink ref="E142" r:id="rId2030" xr:uid="{2CC4B1B9-4A5F-4FB1-AF1F-BCEFE975697D}"/>
    <hyperlink ref="E143" r:id="rId2031" xr:uid="{62FD85EC-2CD7-46EC-B7F9-585F83C7289C}"/>
    <hyperlink ref="E144" r:id="rId2032" xr:uid="{9C585294-4DD7-4DF3-9553-DCCD659BA9A3}"/>
    <hyperlink ref="E145" r:id="rId2033" xr:uid="{D66D03CF-AFEC-4A81-8656-B28BF362725C}"/>
    <hyperlink ref="E146" r:id="rId2034" xr:uid="{9607F5F5-7BEA-4971-B570-60D9083834BF}"/>
    <hyperlink ref="E147" r:id="rId2035" xr:uid="{26B2868F-9982-43BC-995E-6F3832B36AB0}"/>
    <hyperlink ref="E148" r:id="rId2036" xr:uid="{A54EE70A-AFD1-43C4-93EA-EDB130A02254}"/>
    <hyperlink ref="E149" r:id="rId2037" xr:uid="{6167FA15-170F-46D7-853F-8ADD58EB28E7}"/>
    <hyperlink ref="E150" r:id="rId2038" xr:uid="{3B1656AD-6D02-4BA9-BD56-23D6718069EA}"/>
    <hyperlink ref="E151" r:id="rId2039" xr:uid="{CDA8E64B-9030-4F2F-88F9-125D59051D88}"/>
    <hyperlink ref="E152" r:id="rId2040" xr:uid="{49C4C938-02FE-49B1-BA57-AB1B5ED11F98}"/>
    <hyperlink ref="E153" r:id="rId2041" xr:uid="{F01F5CDC-66D2-419D-88CC-D8F1DD951289}"/>
    <hyperlink ref="E154" r:id="rId2042" xr:uid="{EC6B6F72-962B-425A-8A77-5BB19192102E}"/>
    <hyperlink ref="E155" r:id="rId2043" xr:uid="{6E499469-445C-4910-ACE6-5A11302E9D95}"/>
    <hyperlink ref="E156" r:id="rId2044" xr:uid="{A5E51D96-D798-4E37-B7C8-DB8041A70271}"/>
    <hyperlink ref="E157" r:id="rId2045" xr:uid="{35A8021D-EBA1-426B-B534-8D3BE35594F8}"/>
    <hyperlink ref="E158" r:id="rId2046" xr:uid="{FAFAE55C-2412-4617-9FB8-FF144813CB50}"/>
    <hyperlink ref="E159" r:id="rId2047" xr:uid="{0EAAFD00-0FEF-41C0-BB89-1892B91B621A}"/>
    <hyperlink ref="E160" r:id="rId2048" xr:uid="{AB12A73B-0398-4D16-B48B-EE44143837AB}"/>
    <hyperlink ref="E161" r:id="rId2049" xr:uid="{01683AA3-D431-4EE8-A18A-CA1540A58095}"/>
    <hyperlink ref="E162" r:id="rId2050" xr:uid="{9DED3A63-793A-4DA2-96CB-6D732321A5AD}"/>
    <hyperlink ref="E163" r:id="rId2051" xr:uid="{8605D812-CC0A-4A82-B793-D6D73FC515FD}"/>
    <hyperlink ref="E164" r:id="rId2052" xr:uid="{816A2A46-80A5-459E-878D-E1A3A9407B57}"/>
    <hyperlink ref="E165" r:id="rId2053" xr:uid="{AEB9C391-4F2D-4C4D-893B-13377FFA99C2}"/>
    <hyperlink ref="E166" r:id="rId2054" xr:uid="{A181B1D1-5FF5-4BC3-888A-2B5AC975095E}"/>
    <hyperlink ref="E167" r:id="rId2055" xr:uid="{994FB45F-AD3C-4457-BBDC-FC42B5D27F0E}"/>
    <hyperlink ref="E168" r:id="rId2056" xr:uid="{F6F01A1D-182E-4F2A-B210-D116F267E66D}"/>
    <hyperlink ref="E169" r:id="rId2057" xr:uid="{4C5A3C96-E24C-4158-878E-E9F4C37ABFB3}"/>
    <hyperlink ref="E170" r:id="rId2058" xr:uid="{0D8C5169-3287-4A4D-A43B-87A37ECC87CD}"/>
    <hyperlink ref="E171" r:id="rId2059" xr:uid="{944ED081-EE38-4D13-A1CF-7945BD250154}"/>
    <hyperlink ref="E172" r:id="rId2060" xr:uid="{F771AABE-8F03-444C-B2AB-34E0ACA852AA}"/>
    <hyperlink ref="E173" r:id="rId2061" xr:uid="{1E282EF6-37D3-4E50-A1DA-771B106877EB}"/>
    <hyperlink ref="E174" r:id="rId2062" xr:uid="{D4B841FF-BE69-4CD1-BE7D-8DA606618C43}"/>
    <hyperlink ref="E175" r:id="rId2063" xr:uid="{BD8CDB72-0D6B-4EAB-99A6-A244250EB6B6}"/>
    <hyperlink ref="E176" r:id="rId2064" xr:uid="{E17D59DC-E610-474E-B90D-D5B0A3C528D9}"/>
    <hyperlink ref="E177" r:id="rId2065" xr:uid="{660AAEE2-19F6-4BE5-9F05-C70D8EDE85BF}"/>
    <hyperlink ref="E178" r:id="rId2066" xr:uid="{8B75C508-D2F9-4958-BA2B-9D5173320C62}"/>
    <hyperlink ref="E179" r:id="rId2067" xr:uid="{B315EA1B-BA3B-4E4A-8295-B2D2A99654E3}"/>
    <hyperlink ref="E180" r:id="rId2068" xr:uid="{71C623AD-59B6-4EC5-AC60-2F26F6D7DA49}"/>
    <hyperlink ref="E181" r:id="rId2069" xr:uid="{650D18D0-15A6-4410-ADF2-BA0F2B37A137}"/>
    <hyperlink ref="E182" r:id="rId2070" xr:uid="{31CD8DA9-6B59-465A-9F20-D08F972E32CA}"/>
    <hyperlink ref="E183" r:id="rId2071" xr:uid="{FBE6A47C-589B-46E6-863F-33C17C6A667C}"/>
    <hyperlink ref="E184" r:id="rId2072" xr:uid="{7A37BBAA-DB50-4A72-B675-53AEF7805401}"/>
    <hyperlink ref="E185" r:id="rId2073" xr:uid="{94FC86B1-6AB5-4C5A-856A-54C4F7917CD2}"/>
    <hyperlink ref="E186" r:id="rId2074" xr:uid="{B764FF57-DF3D-4143-8D34-C6381C414E38}"/>
    <hyperlink ref="E187" r:id="rId2075" xr:uid="{DD166CD8-C125-4E0F-9D68-B9309F3C872F}"/>
    <hyperlink ref="E188" r:id="rId2076" xr:uid="{54516CF2-F7D8-475E-8FF3-9C65183AE96D}"/>
    <hyperlink ref="E189" r:id="rId2077" xr:uid="{C63F6EE4-B37C-4B8C-B637-93A037634B6C}"/>
    <hyperlink ref="E190" r:id="rId2078" xr:uid="{B88F5748-372E-4E88-A0BB-87EB968AA2F6}"/>
    <hyperlink ref="E191" r:id="rId2079" xr:uid="{479027AA-5DFD-4C33-BC74-4223299044A0}"/>
    <hyperlink ref="E192" r:id="rId2080" xr:uid="{73A4DEE3-2E89-4410-A9D9-EC58A32DB610}"/>
    <hyperlink ref="E193" r:id="rId2081" xr:uid="{DEBC177C-DF63-4A64-BF81-0E5DAE195FE7}"/>
    <hyperlink ref="E194" r:id="rId2082" xr:uid="{94DB27B6-2813-49EB-B2EB-9B23FAF48BC5}"/>
    <hyperlink ref="E195" r:id="rId2083" xr:uid="{67AD0791-D433-458A-843D-0E40BFE6AE98}"/>
    <hyperlink ref="E196" r:id="rId2084" xr:uid="{DF7AC884-AC59-42E3-8295-6F5505379D06}"/>
    <hyperlink ref="E197" r:id="rId2085" xr:uid="{FD1EE730-ECA7-4A2E-8BB7-170BE972EAB6}"/>
    <hyperlink ref="E198" r:id="rId2086" xr:uid="{D43EF208-D2D2-4CDF-80E9-D22FEE4EAF23}"/>
    <hyperlink ref="E199" r:id="rId2087" xr:uid="{0BDA9DF0-87DC-4C5D-8131-05948488FCB0}"/>
    <hyperlink ref="E200" r:id="rId2088" xr:uid="{641CCCEF-D489-40ED-AB15-125D3E9BBDD1}"/>
    <hyperlink ref="E201" r:id="rId2089" xr:uid="{91D4EE75-581A-49B2-BF3D-F94EDE9FE4A6}"/>
    <hyperlink ref="E202" r:id="rId2090" xr:uid="{29EC0D67-216F-4283-9660-740C21878435}"/>
    <hyperlink ref="E203" r:id="rId2091" xr:uid="{EF91BF8F-49DF-4779-8993-36E4CB5F1E2D}"/>
    <hyperlink ref="E204" r:id="rId2092" xr:uid="{699AA137-11CE-4D56-9DB3-C56B20274185}"/>
    <hyperlink ref="E205" r:id="rId2093" xr:uid="{30ACF460-1C6F-4AE3-B35A-76B6C5FB3E9E}"/>
    <hyperlink ref="E206" r:id="rId2094" xr:uid="{231E727E-ABD0-4C50-A6F1-0C3BF4F958FB}"/>
    <hyperlink ref="E207" r:id="rId2095" xr:uid="{AF566C2C-B442-4ABD-989F-F02454D24304}"/>
    <hyperlink ref="E208" r:id="rId2096" xr:uid="{F4D0D01C-D71C-4B2D-ABCA-4F59102DE0F4}"/>
    <hyperlink ref="E209" r:id="rId2097" xr:uid="{416F7F2E-65B7-4A61-8CBF-78BACA494F51}"/>
    <hyperlink ref="E210" r:id="rId2098" xr:uid="{A1C8D727-A2BE-45F7-9C4B-33E035A78F20}"/>
    <hyperlink ref="E211" r:id="rId2099" xr:uid="{C2073351-FD60-4ECF-B9FE-F839FDC4AFC2}"/>
    <hyperlink ref="E212" r:id="rId2100" xr:uid="{730234F6-DC18-4E85-8A1A-7E209A470349}"/>
    <hyperlink ref="E213" r:id="rId2101" xr:uid="{93821A3B-D380-4332-BBC7-5275DA031015}"/>
    <hyperlink ref="E214" r:id="rId2102" xr:uid="{630FB11B-CAF0-4402-8C44-7933572F8343}"/>
    <hyperlink ref="E215" r:id="rId2103" xr:uid="{AC1773F0-4C73-40F7-A632-AC7466395DCD}"/>
    <hyperlink ref="E216" r:id="rId2104" xr:uid="{8045B6FE-128A-4D8A-BD8C-F1C908DFD17B}"/>
    <hyperlink ref="E217" r:id="rId2105" xr:uid="{10DA0467-CBE8-442C-8503-8A75A02C37F8}"/>
    <hyperlink ref="E218" r:id="rId2106" xr:uid="{6E1402ED-E308-41F7-9690-FB7393ECD9DE}"/>
    <hyperlink ref="E219" r:id="rId2107" xr:uid="{831A08C5-BAC9-450A-9FE2-C85DDEF83948}"/>
    <hyperlink ref="E220" r:id="rId2108" xr:uid="{460B4799-F025-43EB-A35C-BA48B167596B}"/>
    <hyperlink ref="E221" r:id="rId2109" xr:uid="{18F63A7D-3701-4D5C-B870-FA58797D92DE}"/>
    <hyperlink ref="E222" r:id="rId2110" xr:uid="{2C25569F-5647-49EA-9AB7-BAE34D6908DB}"/>
    <hyperlink ref="E223" r:id="rId2111" xr:uid="{FDA6CB6C-A64A-4AF2-8748-77727B586804}"/>
    <hyperlink ref="E224" r:id="rId2112" xr:uid="{DBFD4820-D3B4-4632-A744-02A58D7EF0FD}"/>
    <hyperlink ref="E225" r:id="rId2113" xr:uid="{3267386D-E763-4C82-83B7-55AADB27EC32}"/>
    <hyperlink ref="E226" r:id="rId2114" xr:uid="{59355CA3-FF7D-4467-AB97-974257BC4D35}"/>
    <hyperlink ref="E227" r:id="rId2115" xr:uid="{1ECE33A4-26EE-45DD-846C-CEDCD5FA4008}"/>
    <hyperlink ref="E228" r:id="rId2116" xr:uid="{2AE71DF8-7203-4622-B265-2619E5DC74A9}"/>
    <hyperlink ref="E229" r:id="rId2117" xr:uid="{68565F7A-1897-4915-8FE2-05D795BC6385}"/>
    <hyperlink ref="E230" r:id="rId2118" xr:uid="{5E14F15D-D015-4262-A69F-0C03D6553A0D}"/>
    <hyperlink ref="E231" r:id="rId2119" xr:uid="{AF1F8AAF-C081-4201-9EED-4B2E355D077C}"/>
    <hyperlink ref="E232" r:id="rId2120" xr:uid="{FA06EBCD-22D5-4698-B349-2F9AC1DA4529}"/>
    <hyperlink ref="E233" r:id="rId2121" xr:uid="{EDCFD207-9143-4082-B1BE-A10C8B760A5D}"/>
    <hyperlink ref="E234" r:id="rId2122" xr:uid="{750B71E6-7D8C-4549-8868-EB76AEBEF424}"/>
    <hyperlink ref="E235" r:id="rId2123" xr:uid="{A64B5304-3F6A-4C6D-8ADE-6283424BF56A}"/>
    <hyperlink ref="E236" r:id="rId2124" xr:uid="{8FF709BB-1177-4867-8ACD-6B149DCBF31E}"/>
    <hyperlink ref="E237" r:id="rId2125" xr:uid="{A0B444D9-4DE6-4CCD-9231-D81F07E883F9}"/>
    <hyperlink ref="E238" r:id="rId2126" xr:uid="{D12E8EE0-3C7F-49E5-81B3-A477F3C4CB23}"/>
    <hyperlink ref="E239" r:id="rId2127" xr:uid="{127AFE25-D4B3-4881-AF70-2F1FA28CBE6C}"/>
    <hyperlink ref="E240" r:id="rId2128" xr:uid="{C82BF1EB-1585-4700-9783-20B74075C31B}"/>
    <hyperlink ref="E241" r:id="rId2129" xr:uid="{53DD2697-517B-4B75-A7FF-4F91F558A077}"/>
    <hyperlink ref="E242" r:id="rId2130" xr:uid="{0B46477A-B66D-4CD8-BDF5-628046D14E85}"/>
    <hyperlink ref="E243" r:id="rId2131" xr:uid="{F3EC0E36-AB9A-4096-9B87-3E3BC583061B}"/>
    <hyperlink ref="E244" r:id="rId2132" xr:uid="{D85FFEEB-0DA3-4AFA-A1F5-828D5C6A3994}"/>
    <hyperlink ref="E245" r:id="rId2133" xr:uid="{C664E11C-A200-4E21-A963-4F8A0F595844}"/>
    <hyperlink ref="E246" r:id="rId2134" xr:uid="{797A6607-9DE6-4763-94B9-C41EA1247F08}"/>
    <hyperlink ref="E247" r:id="rId2135" xr:uid="{9D3A4771-EE91-450C-8916-0CE4000F7A0C}"/>
    <hyperlink ref="E248" r:id="rId2136" xr:uid="{17F49181-29F1-446C-8A58-C8FC3094F559}"/>
    <hyperlink ref="E249" r:id="rId2137" xr:uid="{099E0B53-31B1-4F40-A40B-B7631000B0B6}"/>
    <hyperlink ref="E250" r:id="rId2138" xr:uid="{4D95B91F-C19C-446B-8A8F-129FCFFAB50E}"/>
    <hyperlink ref="E251" r:id="rId2139" xr:uid="{05DD20A1-0741-4DE3-B627-AF1487C8BA91}"/>
    <hyperlink ref="E252" r:id="rId2140" xr:uid="{65C54EF0-E73B-476E-B930-9F525A7308F4}"/>
    <hyperlink ref="E253" r:id="rId2141" xr:uid="{1D30EBB6-ABD0-4818-AB13-75CC2D3FDAA1}"/>
    <hyperlink ref="E254" r:id="rId2142" xr:uid="{178890C3-DA93-45B5-A9EB-DB03E7BFCF1A}"/>
    <hyperlink ref="E255" r:id="rId2143" xr:uid="{0CE6AF29-BBD3-48B8-974B-9FF3473364AB}"/>
    <hyperlink ref="E256" r:id="rId2144" xr:uid="{4CF547DB-7E83-4C77-AB2F-BF6FBB91755E}"/>
    <hyperlink ref="E257" r:id="rId2145" xr:uid="{275377FF-0597-463F-9F18-C5D2B86CF883}"/>
    <hyperlink ref="E258" r:id="rId2146" xr:uid="{369BE13A-5F63-4425-9412-E91278D0E050}"/>
    <hyperlink ref="E259" r:id="rId2147" xr:uid="{39182FE2-25A5-4E0F-934A-E02BDF6C8C95}"/>
    <hyperlink ref="E260" r:id="rId2148" xr:uid="{60AE6FFB-6F3A-4FAA-BEAF-74D533C4DA40}"/>
    <hyperlink ref="E261" r:id="rId2149" xr:uid="{8BCCC8D1-0C44-448B-952E-EB96660A7BA8}"/>
    <hyperlink ref="E262" r:id="rId2150" xr:uid="{129AA565-566B-4CAF-B6DA-FFC0370C1E6B}"/>
    <hyperlink ref="E263" r:id="rId2151" xr:uid="{689667A8-7FC0-4BF2-8EA2-93CFBA60CFCB}"/>
    <hyperlink ref="E264" r:id="rId2152" xr:uid="{2BE9A971-3372-4083-9D60-C5D5A0F741CE}"/>
    <hyperlink ref="E265" r:id="rId2153" xr:uid="{BE295F41-9E60-4921-B3D7-C499EEBA9626}"/>
    <hyperlink ref="E266" r:id="rId2154" xr:uid="{A4E19027-09C5-4BAF-8FB8-19CD89A3974E}"/>
    <hyperlink ref="E267" r:id="rId2155" xr:uid="{04D29588-99CC-46E0-A7D5-08031BB7E00B}"/>
    <hyperlink ref="E268" r:id="rId2156" xr:uid="{0331BF5F-99BA-45FB-89EB-E6C9F057F0BC}"/>
    <hyperlink ref="E269" r:id="rId2157" xr:uid="{5EACCFBA-10E7-4E02-98E1-8A3A87BB65C8}"/>
    <hyperlink ref="E270" r:id="rId2158" xr:uid="{824312FD-C3EB-47E8-8E48-3E40B2C68D7E}"/>
    <hyperlink ref="E271" r:id="rId2159" xr:uid="{2AD751A3-1653-4565-B5D5-C20E0F1FCE2D}"/>
    <hyperlink ref="E272" r:id="rId2160" xr:uid="{385B0147-C9D3-4C0A-AEBB-0CE3DF9CE8C7}"/>
    <hyperlink ref="E273" r:id="rId2161" xr:uid="{920A6B16-F0AF-4FB7-9E7B-6839DD2D4BC1}"/>
    <hyperlink ref="E274" r:id="rId2162" xr:uid="{9E641678-D27C-4935-8851-C69252F9A5EE}"/>
    <hyperlink ref="E275" r:id="rId2163" xr:uid="{909306B3-00B4-4524-8ABD-2901B5F9EEEF}"/>
    <hyperlink ref="E276" r:id="rId2164" xr:uid="{CE16A986-8558-4681-9A04-E586905776A3}"/>
    <hyperlink ref="E277" r:id="rId2165" xr:uid="{FA5C1ABB-E3F9-4BA1-A913-5F26A444C6E6}"/>
    <hyperlink ref="E278" r:id="rId2166" xr:uid="{3962BBF8-BD43-45E3-9B70-B0784B918721}"/>
    <hyperlink ref="E279" r:id="rId2167" xr:uid="{A5537CBD-B556-45CD-9F70-E497FED7539E}"/>
    <hyperlink ref="E280" r:id="rId2168" xr:uid="{43491688-F6EA-4D95-9C24-B6BC91180B8E}"/>
    <hyperlink ref="E281" r:id="rId2169" xr:uid="{8C4D8914-34F3-4B37-8A76-6961773193D9}"/>
    <hyperlink ref="E282" r:id="rId2170" xr:uid="{02BE3C6E-8BD7-4D91-A647-B8C3C83ADEDE}"/>
    <hyperlink ref="E283" r:id="rId2171" xr:uid="{B11A66EE-A687-40CC-B680-324369A1D7AE}"/>
    <hyperlink ref="E284" r:id="rId2172" xr:uid="{80C3D906-1937-4206-AB2C-D7B06F000B66}"/>
    <hyperlink ref="E285" r:id="rId2173" xr:uid="{7DFCD3B1-42C4-40E0-8238-E1116D88E3D5}"/>
    <hyperlink ref="E286" r:id="rId2174" xr:uid="{2CED6D05-1475-4106-86E1-07E92AB05FA1}"/>
    <hyperlink ref="E287" r:id="rId2175" xr:uid="{6D8286BA-EFC4-4EFB-87FE-1F8F75E685DE}"/>
    <hyperlink ref="E288" r:id="rId2176" xr:uid="{BBAAD1DF-452C-4F55-8562-0230E5CC3492}"/>
    <hyperlink ref="E289" r:id="rId2177" xr:uid="{64CB2726-89AE-4E32-B27D-4815A8AF50CE}"/>
    <hyperlink ref="E290" r:id="rId2178" xr:uid="{D47460C3-1787-453A-8D08-A21EF7D16DD1}"/>
    <hyperlink ref="E291" r:id="rId2179" xr:uid="{CD0833BA-41AA-49C8-ADB5-E2CE785F31E8}"/>
    <hyperlink ref="E292" r:id="rId2180" xr:uid="{53E2A687-C0FE-4623-998C-462E0AD3BF68}"/>
    <hyperlink ref="E293" r:id="rId2181" xr:uid="{3369FB7B-74F9-439A-8074-42985CE22A48}"/>
    <hyperlink ref="E294" r:id="rId2182" xr:uid="{1064F8BD-32FB-4DE7-83B9-3193F5011FCE}"/>
    <hyperlink ref="E295" r:id="rId2183" xr:uid="{51129886-368A-4AAA-AF87-45F880B9F9E1}"/>
    <hyperlink ref="E296" r:id="rId2184" xr:uid="{BCCE1DE8-83BB-4169-9AC7-8D4189E4B3FC}"/>
    <hyperlink ref="E297" r:id="rId2185" xr:uid="{84D6A1AC-7950-42AC-93F3-387224B24EDA}"/>
    <hyperlink ref="E298" r:id="rId2186" xr:uid="{D3DFA94D-9269-4B9B-BF11-81CF1CC7FD5A}"/>
    <hyperlink ref="E299" r:id="rId2187" xr:uid="{A677F68A-995D-4703-A121-B941F55BB56F}"/>
    <hyperlink ref="E300" r:id="rId2188" xr:uid="{3D24073F-2C22-49BB-9698-7C4E3E2A0E2B}"/>
    <hyperlink ref="E301" r:id="rId2189" xr:uid="{B678627D-2DC4-44AA-B389-9C45D2A4DCC0}"/>
    <hyperlink ref="E302" r:id="rId2190" xr:uid="{CB7E2864-B366-4E3E-8144-8F09BC053F8D}"/>
    <hyperlink ref="E303" r:id="rId2191" xr:uid="{E6668323-4193-483A-80EC-ADB927C63A1F}"/>
    <hyperlink ref="E304" r:id="rId2192" xr:uid="{DDED1BC9-E0EB-42AD-8A69-6FBCF634AA79}"/>
    <hyperlink ref="E305" r:id="rId2193" xr:uid="{41EA3730-64CF-4B66-A2CB-078F177B0FE4}"/>
    <hyperlink ref="E306" r:id="rId2194" xr:uid="{A9355BDC-08C0-4566-923D-3A0FE38BB6AB}"/>
    <hyperlink ref="E307" r:id="rId2195" xr:uid="{9BC470F1-FAD8-411C-A90D-02EE4E1BA937}"/>
    <hyperlink ref="E308" r:id="rId2196" xr:uid="{51CA27C9-DD89-42F6-A569-D44199A9D33F}"/>
    <hyperlink ref="E309" r:id="rId2197" xr:uid="{380D9055-0FC0-4825-B55C-D2477E083907}"/>
    <hyperlink ref="E310" r:id="rId2198" xr:uid="{302EBC0C-2362-4423-8A61-B89C0DA0FBB1}"/>
    <hyperlink ref="E311" r:id="rId2199" xr:uid="{D7B994F4-D370-4E65-BD18-C78D6EF211A5}"/>
    <hyperlink ref="E312" r:id="rId2200" xr:uid="{16F33FE6-CAAA-4C5E-B333-9C7DB467175C}"/>
    <hyperlink ref="E313" r:id="rId2201" xr:uid="{8AF23703-195B-41CB-A6C1-B670872C2C54}"/>
    <hyperlink ref="E314" r:id="rId2202" xr:uid="{E159A6D5-0434-493D-9748-66C64CDEBE80}"/>
    <hyperlink ref="E315" r:id="rId2203" xr:uid="{AF9A25C1-89B5-4E59-98A3-1B2283546B1E}"/>
    <hyperlink ref="E316" r:id="rId2204" xr:uid="{00F0B98A-A6FB-4D3F-8857-BA8B93C623BB}"/>
    <hyperlink ref="E317" r:id="rId2205" xr:uid="{F13F67FF-76CA-4587-85B9-07FF89B993F9}"/>
    <hyperlink ref="E318" r:id="rId2206" xr:uid="{3E8F5E75-F9D2-4C88-AF1C-667B1E80EDC3}"/>
    <hyperlink ref="E319" r:id="rId2207" xr:uid="{E7CD4BD1-3183-4E02-BF2F-5E095B654F2F}"/>
    <hyperlink ref="E320" r:id="rId2208" xr:uid="{C43716A7-A8C4-4571-878F-17F25CC3E8B3}"/>
    <hyperlink ref="E321" r:id="rId2209" xr:uid="{719C4B4B-9E08-49E7-93C3-4BDFF122B2E5}"/>
    <hyperlink ref="E322" r:id="rId2210" xr:uid="{6FB69B9C-B3BE-43B7-B4EB-BF702334D158}"/>
    <hyperlink ref="E323" r:id="rId2211" xr:uid="{5236E66D-6E8E-445A-9FC8-B69D11DC93F3}"/>
    <hyperlink ref="E324" r:id="rId2212" xr:uid="{9A028546-92FC-4462-B726-6CDD713D6358}"/>
    <hyperlink ref="E325" r:id="rId2213" xr:uid="{A18EA5D3-A684-4CF5-A0A2-528584F61F31}"/>
    <hyperlink ref="E326" r:id="rId2214" xr:uid="{A2C14262-7E7A-48B9-A8C6-88727F4B9A39}"/>
    <hyperlink ref="E327" r:id="rId2215" xr:uid="{2C563415-6ABF-4935-B058-6C06C97D77B2}"/>
    <hyperlink ref="E328" r:id="rId2216" xr:uid="{537D7280-95BA-4D28-8D7E-A2F9F26F7578}"/>
    <hyperlink ref="E329" r:id="rId2217" xr:uid="{4EF36A27-374E-43B1-ABD4-4C4C998B05C9}"/>
    <hyperlink ref="E330" r:id="rId2218" xr:uid="{D55C0A59-ABA0-4371-833A-3B4393BB623C}"/>
    <hyperlink ref="E331" r:id="rId2219" xr:uid="{05EA898E-91B7-4A9F-8E9F-CB00FC7FDBA1}"/>
    <hyperlink ref="E332" r:id="rId2220" xr:uid="{F2C6CFF6-E36D-46F5-8A59-DF846D4B711E}"/>
    <hyperlink ref="E333" r:id="rId2221" xr:uid="{E063BD65-2CF6-4CC5-B1D2-612E44A8C9BA}"/>
    <hyperlink ref="E334" r:id="rId2222" xr:uid="{940C7BAF-F781-4BB4-AE3E-4D4CC9222A2B}"/>
    <hyperlink ref="E335" r:id="rId2223" xr:uid="{0023C7EE-801A-4CB4-91A3-7209895AA98A}"/>
    <hyperlink ref="E336" r:id="rId2224" xr:uid="{029A5606-6EBD-4E37-B3A0-5FCA316A84FA}"/>
    <hyperlink ref="E337" r:id="rId2225" xr:uid="{4B90D8FD-7D7B-40D2-9A13-4572A77ACF50}"/>
    <hyperlink ref="E338" r:id="rId2226" xr:uid="{867D0D18-6382-4AE8-BB32-5B4960177082}"/>
    <hyperlink ref="E339" r:id="rId2227" xr:uid="{4C98A314-9B77-49A4-9FFC-49AFCD0F8569}"/>
    <hyperlink ref="E340" r:id="rId2228" xr:uid="{83CA4BDE-E163-42B2-A45B-FFD649DF4DD3}"/>
    <hyperlink ref="E341" r:id="rId2229" xr:uid="{A685B2C2-44B5-458D-BBB7-053540FD73E1}"/>
    <hyperlink ref="E342" r:id="rId2230" xr:uid="{BA47A60C-4DD2-4D96-9A77-B12CAC480B42}"/>
    <hyperlink ref="E343" r:id="rId2231" xr:uid="{E7B701E6-92F8-4FE7-B533-87575F993D21}"/>
    <hyperlink ref="E344" r:id="rId2232" xr:uid="{972E938D-F26A-4EF6-BD55-96F50D19BF26}"/>
    <hyperlink ref="E345" r:id="rId2233" xr:uid="{FB391C3C-37E3-4BE3-9A59-E281E452A4BF}"/>
    <hyperlink ref="E346" r:id="rId2234" xr:uid="{5333C6EE-319C-45E8-989C-CEB77F17701D}"/>
    <hyperlink ref="E347" r:id="rId2235" xr:uid="{A3A0BC48-EED0-423C-95D1-A55B02FF5119}"/>
    <hyperlink ref="E348" r:id="rId2236" xr:uid="{1C76D211-CC4F-46A4-8758-B7DC2A981D98}"/>
    <hyperlink ref="E349" r:id="rId2237" xr:uid="{E39CA8AE-2930-4415-B242-044DDCFA7448}"/>
    <hyperlink ref="E350" r:id="rId2238" xr:uid="{109F6806-8559-47A7-9E74-E3D3231D9864}"/>
    <hyperlink ref="E351" r:id="rId2239" xr:uid="{131EC5DF-01FD-44E4-8152-0B811A6542F7}"/>
    <hyperlink ref="E352" r:id="rId2240" xr:uid="{63C84D4B-8D1F-4528-A901-083B3EF0B900}"/>
    <hyperlink ref="E353" r:id="rId2241" xr:uid="{464EE5C2-ADD4-4593-9107-D2F83C97DD8F}"/>
    <hyperlink ref="E354" r:id="rId2242" xr:uid="{48F3EEF7-8B77-4499-85A5-C72DDBD9F250}"/>
    <hyperlink ref="E355" r:id="rId2243" xr:uid="{BC0766EB-5AE0-40C1-9A21-1A4688538477}"/>
    <hyperlink ref="E356" r:id="rId2244" xr:uid="{183BA0AE-DDCE-4A7A-803C-0853137F1016}"/>
    <hyperlink ref="E357" r:id="rId2245" xr:uid="{DEC448D6-1EEA-4D61-ABDE-4B3AFB09BFF0}"/>
    <hyperlink ref="E358" r:id="rId2246" xr:uid="{CC525C41-AFEB-4CD1-B0BA-D0B2A2853C52}"/>
    <hyperlink ref="E359" r:id="rId2247" xr:uid="{9BD3F925-0A61-403B-BF18-9E7A144D5CA4}"/>
    <hyperlink ref="E360" r:id="rId2248" xr:uid="{C138680A-3D43-4BCE-9BCF-6368153D6F58}"/>
    <hyperlink ref="E361" r:id="rId2249" xr:uid="{5275987C-E65A-4883-82CF-0C056CAE5D62}"/>
    <hyperlink ref="E362" r:id="rId2250" xr:uid="{9DA6F6B4-6953-4A1E-B42C-ABEB5E214E73}"/>
    <hyperlink ref="E363" r:id="rId2251" xr:uid="{CD0E7069-4299-48CA-ADFC-B54934A8F2B3}"/>
    <hyperlink ref="E364" r:id="rId2252" xr:uid="{8B5074FE-6768-495D-9ACD-7842C40FB204}"/>
    <hyperlink ref="E365" r:id="rId2253" xr:uid="{F3F24669-F7FC-4204-8320-AFB0B78C310D}"/>
    <hyperlink ref="E366" r:id="rId2254" xr:uid="{92619EDA-176D-4092-90F5-F3A5096AE011}"/>
    <hyperlink ref="E367" r:id="rId2255" xr:uid="{011A3B95-D63B-444B-B8B3-6235A573EC6F}"/>
    <hyperlink ref="E368" r:id="rId2256" xr:uid="{E8C12C7B-AE37-4197-A583-B14778301980}"/>
    <hyperlink ref="E369" r:id="rId2257" xr:uid="{F1F6209A-6087-4F53-B932-9B3015198550}"/>
    <hyperlink ref="E370" r:id="rId2258" xr:uid="{0B480C8A-7CC8-46EB-8BEA-40145CAA660C}"/>
    <hyperlink ref="E371" r:id="rId2259" xr:uid="{8E8E3D9C-7E94-40AC-8686-C968BA55BB79}"/>
    <hyperlink ref="E372" r:id="rId2260" xr:uid="{72BEDC3E-5637-4946-8701-3A86636A12BC}"/>
    <hyperlink ref="E373" r:id="rId2261" xr:uid="{62362E87-D07C-4D57-A1B4-8D3D1659D29D}"/>
    <hyperlink ref="E374" r:id="rId2262" xr:uid="{4DAC0887-0C61-4795-B62A-BE9EADB54295}"/>
    <hyperlink ref="E375" r:id="rId2263" xr:uid="{F5EC7D51-83E0-405C-ABE5-1A59E3CCAFE3}"/>
    <hyperlink ref="E376" r:id="rId2264" xr:uid="{29B970B3-5F1F-4657-991C-8578E8F4B430}"/>
    <hyperlink ref="E377" r:id="rId2265" xr:uid="{6905D31A-DED0-4436-A1DF-779877AC1D50}"/>
    <hyperlink ref="E378" r:id="rId2266" xr:uid="{39D0FE85-53ED-40B4-B5A3-C0E4A7A8BC38}"/>
    <hyperlink ref="E379" r:id="rId2267" xr:uid="{01A03BE7-7631-4F6B-9F95-7ED55ADED7FD}"/>
    <hyperlink ref="E380" r:id="rId2268" xr:uid="{82625ED6-983E-4EEA-A3B5-CF1EB1C60275}"/>
    <hyperlink ref="E381" r:id="rId2269" xr:uid="{FEAB0D2F-3273-4CFD-878C-525EF2AF429F}"/>
    <hyperlink ref="E382" r:id="rId2270" xr:uid="{3492F888-6586-4C8B-BB8E-E2A35F7AE5B8}"/>
    <hyperlink ref="E383" r:id="rId2271" xr:uid="{6D39A9CC-2233-474C-A4E4-3D2B2E729919}"/>
    <hyperlink ref="E384" r:id="rId2272" xr:uid="{152AB1FD-E805-44C2-B590-5C3F0E3200A9}"/>
    <hyperlink ref="E385" r:id="rId2273" xr:uid="{AEB3A9DD-BD1B-413C-AD03-35CFDB78DC6A}"/>
    <hyperlink ref="E386" r:id="rId2274" xr:uid="{E2188D7B-B31A-460D-A169-5F707F577488}"/>
    <hyperlink ref="E387" r:id="rId2275" xr:uid="{CB1AF204-75AB-4745-9C32-EEADDEDEDF15}"/>
    <hyperlink ref="E388" r:id="rId2276" xr:uid="{8A3298FF-86FB-4EE2-BCDF-165B06A9BF9A}"/>
    <hyperlink ref="E389" r:id="rId2277" xr:uid="{301F3C20-BD6A-4C97-BA98-787F979AC146}"/>
    <hyperlink ref="E390" r:id="rId2278" xr:uid="{0D038B9A-9927-4FA4-88F7-9CCA1DAE71D2}"/>
    <hyperlink ref="E391" r:id="rId2279" xr:uid="{83E6E6B3-0B45-4DD5-9A4F-DF60084C4F95}"/>
    <hyperlink ref="E392" r:id="rId2280" xr:uid="{8F1723D1-417D-482B-A2C2-3E0DC4246869}"/>
    <hyperlink ref="E393" r:id="rId2281" xr:uid="{77F33EE5-91F9-495E-A280-8682A42D7A3E}"/>
    <hyperlink ref="E394" r:id="rId2282" xr:uid="{26B829CA-4890-4C5A-8B3A-89B480798884}"/>
    <hyperlink ref="E395" r:id="rId2283" xr:uid="{93243636-4314-4201-B194-99DE0D4014C0}"/>
    <hyperlink ref="E396" r:id="rId2284" xr:uid="{0124C14C-EC40-4C4F-8864-34CAA52DFA4C}"/>
    <hyperlink ref="E397" r:id="rId2285" xr:uid="{C709C9C9-A721-4D3F-A562-9C44DB2BF9F5}"/>
    <hyperlink ref="E398" r:id="rId2286" xr:uid="{6CAF493E-E06B-41F9-87E9-ABD802471FF1}"/>
    <hyperlink ref="E399" r:id="rId2287" xr:uid="{A12226C4-1478-4A46-8A5D-2674E3721A22}"/>
    <hyperlink ref="E400" r:id="rId2288" xr:uid="{69D15402-1105-40E9-910F-A21230472599}"/>
    <hyperlink ref="E401" r:id="rId2289" xr:uid="{775FD0EE-0530-44DE-9EE7-8358958E42B1}"/>
    <hyperlink ref="E402" r:id="rId2290" xr:uid="{420C6874-0B70-409B-9197-07889ABC1879}"/>
    <hyperlink ref="E403" r:id="rId2291" xr:uid="{A932F02C-F112-4C27-B671-DFBA68948119}"/>
    <hyperlink ref="E404" r:id="rId2292" xr:uid="{865BFCF0-E9D7-470D-93C9-FBF1F50B8B01}"/>
    <hyperlink ref="E405" r:id="rId2293" xr:uid="{6E627652-A124-4079-8548-1A9299FA4454}"/>
    <hyperlink ref="E406" r:id="rId2294" xr:uid="{41D4E007-060A-4DFE-8B99-303352D353CC}"/>
    <hyperlink ref="E407" r:id="rId2295" xr:uid="{B1B0EFB2-6920-4C6A-A534-1384C99C8B40}"/>
    <hyperlink ref="E408" r:id="rId2296" xr:uid="{E999DD85-CCC9-4F01-82C3-36E1398AF40D}"/>
    <hyperlink ref="E409" r:id="rId2297" xr:uid="{59E8B932-D71D-4687-810B-8B357107798B}"/>
    <hyperlink ref="E410" r:id="rId2298" xr:uid="{EC4016ED-9144-4C1C-B2BA-A9629F4406F3}"/>
    <hyperlink ref="E411" r:id="rId2299" xr:uid="{6A30A648-F082-4058-BE98-9357774B0464}"/>
    <hyperlink ref="E412" r:id="rId2300" xr:uid="{687B63B4-D4FF-4B9C-A4AE-705F090FC625}"/>
    <hyperlink ref="E413" r:id="rId2301" xr:uid="{9E23FC91-C8D8-42E5-AF53-7C9AAD1F5CC4}"/>
    <hyperlink ref="E414" r:id="rId2302" xr:uid="{F6CD9ABC-D0C4-49AA-AFCF-1EC6ADD59D1E}"/>
    <hyperlink ref="E415" r:id="rId2303" xr:uid="{DFAC5ED1-4EFA-436B-A9CB-9BB42EF9C53E}"/>
    <hyperlink ref="E416" r:id="rId2304" xr:uid="{EFF0C54B-7946-4ECA-A2E3-801E4ADEF0FE}"/>
    <hyperlink ref="E417" r:id="rId2305" xr:uid="{E8860A3F-293B-4791-827B-A725C64288BC}"/>
    <hyperlink ref="E418" r:id="rId2306" xr:uid="{6E812FDC-6867-4C0E-966B-9F186C578FB0}"/>
    <hyperlink ref="E419" r:id="rId2307" xr:uid="{D453D543-5A38-40C9-B2E3-FF7D8B58E605}"/>
    <hyperlink ref="E420" r:id="rId2308" xr:uid="{FBF72235-F159-438C-8458-E9F1062C843D}"/>
  </hyperlinks>
  <pageMargins left="0.7" right="0.7" top="0.75" bottom="0.75" header="0.3" footer="0.3"/>
  <pageSetup paperSize="9" orientation="portrait" r:id="rId23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5726-23D4-4C89-B7D9-80CDABB712E1}">
  <dimension ref="A1:E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" bestFit="1" customWidth="1"/>
    <col min="2" max="2" width="61.85546875" customWidth="1"/>
    <col min="3" max="3" width="24.42578125" bestFit="1" customWidth="1"/>
    <col min="4" max="4" width="29" bestFit="1" customWidth="1"/>
  </cols>
  <sheetData>
    <row r="1" spans="1:5" x14ac:dyDescent="0.25">
      <c r="A1" s="2" t="s">
        <v>53</v>
      </c>
      <c r="B1" s="2" t="s">
        <v>133</v>
      </c>
      <c r="C1" s="2" t="s">
        <v>102</v>
      </c>
      <c r="D1" s="2" t="s">
        <v>101</v>
      </c>
      <c r="E1" s="2" t="s">
        <v>168</v>
      </c>
    </row>
    <row r="2" spans="1:5" x14ac:dyDescent="0.25">
      <c r="A2">
        <v>1</v>
      </c>
      <c r="B2" t="str">
        <f>data!B2</f>
        <v>Moir et al. (2025)</v>
      </c>
      <c r="C2" t="s">
        <v>103</v>
      </c>
      <c r="D2" t="s">
        <v>119</v>
      </c>
    </row>
    <row r="3" spans="1:5" x14ac:dyDescent="0.25">
      <c r="A3">
        <v>2</v>
      </c>
      <c r="B3" t="str">
        <f>data!B8</f>
        <v>Moir et al. (2025)</v>
      </c>
      <c r="C3" t="s">
        <v>103</v>
      </c>
      <c r="D3" t="s">
        <v>120</v>
      </c>
    </row>
    <row r="4" spans="1:5" x14ac:dyDescent="0.25">
      <c r="A4">
        <v>3</v>
      </c>
      <c r="B4" t="str">
        <f>data!B14</f>
        <v>Moir et al. (2025)</v>
      </c>
      <c r="C4" t="s">
        <v>103</v>
      </c>
      <c r="D4" t="s">
        <v>121</v>
      </c>
    </row>
    <row r="5" spans="1:5" x14ac:dyDescent="0.25">
      <c r="A5">
        <v>4</v>
      </c>
      <c r="B5" t="str">
        <f>data!B25</f>
        <v>Chen and Pannell (2024)</v>
      </c>
      <c r="C5" t="s">
        <v>104</v>
      </c>
      <c r="D5" t="s">
        <v>108</v>
      </c>
    </row>
    <row r="6" spans="1:5" x14ac:dyDescent="0.25">
      <c r="A6">
        <v>5</v>
      </c>
      <c r="B6" t="str">
        <f>data!B30</f>
        <v>Ehrlén and Valdés (2024)</v>
      </c>
      <c r="C6" t="s">
        <v>105</v>
      </c>
      <c r="D6" t="s">
        <v>109</v>
      </c>
    </row>
    <row r="7" spans="1:5" x14ac:dyDescent="0.25">
      <c r="A7">
        <v>6</v>
      </c>
      <c r="B7" t="str">
        <f>data!B82&amp;" - "&amp;data!K82&amp;", north slope"</f>
        <v>Blanco-Sánchez et al. (2022) - Centaurea hyssopifolia, north slope</v>
      </c>
      <c r="C7" t="s">
        <v>106</v>
      </c>
      <c r="D7" t="s">
        <v>110</v>
      </c>
      <c r="E7" t="s">
        <v>169</v>
      </c>
    </row>
    <row r="8" spans="1:5" x14ac:dyDescent="0.25">
      <c r="A8">
        <v>7</v>
      </c>
      <c r="B8" t="str">
        <f>data!B118&amp;" - "&amp;data!K118&amp;", south slope"</f>
        <v>Blanco-Sánchez et al. (2022) - Centaurea hyssopifolia, south slope</v>
      </c>
      <c r="C8" t="s">
        <v>106</v>
      </c>
      <c r="D8" t="s">
        <v>110</v>
      </c>
      <c r="E8" t="s">
        <v>170</v>
      </c>
    </row>
    <row r="9" spans="1:5" x14ac:dyDescent="0.25">
      <c r="A9">
        <v>8</v>
      </c>
      <c r="B9" t="str">
        <f>data!B154&amp;" - "&amp;data!K154&amp;", north slope"</f>
        <v>Blanco-Sánchez et al. (2022) - Centaurea hyssopifolia, north slope</v>
      </c>
      <c r="C9" t="s">
        <v>106</v>
      </c>
      <c r="D9" t="s">
        <v>111</v>
      </c>
      <c r="E9" t="s">
        <v>169</v>
      </c>
    </row>
    <row r="10" spans="1:5" x14ac:dyDescent="0.25">
      <c r="A10">
        <v>9</v>
      </c>
      <c r="B10" t="str">
        <f>data!B195&amp;" - "&amp;data!K195&amp;", south slope"</f>
        <v>Blanco-Sánchez et al. (2022) - Centaurea hyssopifolia, south slope</v>
      </c>
      <c r="C10" t="s">
        <v>106</v>
      </c>
      <c r="D10" t="s">
        <v>111</v>
      </c>
      <c r="E10" t="s">
        <v>170</v>
      </c>
    </row>
    <row r="11" spans="1:5" x14ac:dyDescent="0.25">
      <c r="A11">
        <v>10</v>
      </c>
      <c r="B11" t="str">
        <f>data!B234&amp;" - "&amp;data!K234&amp;", north slope"</f>
        <v>Blanco-Sánchez et al. (2022) - Helianthemum squamatum, north slope</v>
      </c>
      <c r="C11" t="s">
        <v>106</v>
      </c>
      <c r="D11" t="s">
        <v>112</v>
      </c>
      <c r="E11" t="s">
        <v>169</v>
      </c>
    </row>
    <row r="12" spans="1:5" x14ac:dyDescent="0.25">
      <c r="A12">
        <v>11</v>
      </c>
      <c r="B12" t="str">
        <f>data!B288&amp;" - "&amp;data!K288&amp;", south slope"</f>
        <v>Blanco-Sánchez et al. (2022) - Helianthemum squamatum, south slope</v>
      </c>
      <c r="C12" t="s">
        <v>106</v>
      </c>
      <c r="D12" t="s">
        <v>112</v>
      </c>
      <c r="E12" t="s">
        <v>170</v>
      </c>
    </row>
    <row r="13" spans="1:5" x14ac:dyDescent="0.25">
      <c r="A13">
        <v>12</v>
      </c>
      <c r="B13" t="str">
        <f>data!B341&amp;" - "&amp;data!K341&amp;", north slope"</f>
        <v>Blanco-Sánchez et al. (2022) - Helianthemum squamatum, north slope</v>
      </c>
      <c r="C13" t="s">
        <v>106</v>
      </c>
      <c r="D13" t="s">
        <v>113</v>
      </c>
      <c r="E13" t="s">
        <v>169</v>
      </c>
    </row>
    <row r="14" spans="1:5" x14ac:dyDescent="0.25">
      <c r="A14">
        <v>13</v>
      </c>
      <c r="B14" t="str">
        <f>data!B381&amp;" - "&amp;data!K381&amp;", south slope"</f>
        <v>Blanco-Sánchez et al. (2022) - Helianthemum squamatum, south slope</v>
      </c>
      <c r="C14" t="s">
        <v>106</v>
      </c>
      <c r="D14" t="s">
        <v>113</v>
      </c>
      <c r="E14" t="s">
        <v>170</v>
      </c>
    </row>
    <row r="15" spans="1:5" x14ac:dyDescent="0.25">
      <c r="A15">
        <v>14</v>
      </c>
      <c r="B15" t="str">
        <f>data!B423</f>
        <v>Gfrerer et al. (2021)</v>
      </c>
      <c r="C15" t="s">
        <v>107</v>
      </c>
      <c r="D15" t="s">
        <v>114</v>
      </c>
      <c r="E15" t="s">
        <v>247</v>
      </c>
    </row>
    <row r="16" spans="1:5" x14ac:dyDescent="0.25">
      <c r="A16">
        <v>15</v>
      </c>
      <c r="B16" t="str">
        <f>data!B443</f>
        <v>Ensing, Sora and Eckert (2021)</v>
      </c>
      <c r="C16" t="s">
        <v>254</v>
      </c>
      <c r="D16" t="s">
        <v>255</v>
      </c>
    </row>
    <row r="17" spans="1:5" x14ac:dyDescent="0.25">
      <c r="A17">
        <v>16</v>
      </c>
      <c r="B17" t="str">
        <f>data!B785</f>
        <v>Start (2020)</v>
      </c>
      <c r="C17" t="s">
        <v>308</v>
      </c>
      <c r="D17" t="s">
        <v>307</v>
      </c>
      <c r="E17" t="s">
        <v>309</v>
      </c>
    </row>
    <row r="18" spans="1:5" x14ac:dyDescent="0.25">
      <c r="A18">
        <v>17</v>
      </c>
      <c r="B18" t="str">
        <f>data!B791</f>
        <v>Traveset et al. (2019)</v>
      </c>
      <c r="C18" t="s">
        <v>341</v>
      </c>
      <c r="D18" t="s">
        <v>342</v>
      </c>
    </row>
    <row r="19" spans="1:5" x14ac:dyDescent="0.25">
      <c r="A19">
        <v>18</v>
      </c>
      <c r="B19" t="str">
        <f>data!B804</f>
        <v>Irwin, Warren and Adler (2018)</v>
      </c>
      <c r="C19" t="s">
        <v>352</v>
      </c>
      <c r="D19" t="s">
        <v>353</v>
      </c>
      <c r="E19" t="s">
        <v>354</v>
      </c>
    </row>
    <row r="20" spans="1:5" x14ac:dyDescent="0.25">
      <c r="A20">
        <v>19</v>
      </c>
      <c r="B20" t="str">
        <f>data!B852&amp;" - "&amp;data!K852</f>
        <v>Souto-Vilarós et al. (2018) - Iris lutescens</v>
      </c>
      <c r="C20" t="s">
        <v>402</v>
      </c>
      <c r="D20" t="s">
        <v>403</v>
      </c>
      <c r="E20" t="s">
        <v>404</v>
      </c>
    </row>
    <row r="21" spans="1:5" x14ac:dyDescent="0.25">
      <c r="A21">
        <v>20</v>
      </c>
      <c r="B21" t="str">
        <f>data!B888&amp;" - "&amp;data!K888</f>
        <v>Souto-Vilarós et al. (2018) - Iris pumila</v>
      </c>
      <c r="C21" t="s">
        <v>402</v>
      </c>
      <c r="D21" t="s">
        <v>403</v>
      </c>
      <c r="E21" t="s">
        <v>405</v>
      </c>
    </row>
    <row r="22" spans="1:5" x14ac:dyDescent="0.25">
      <c r="A22">
        <v>21</v>
      </c>
      <c r="B22" t="str">
        <f>data!B912</f>
        <v>Gross, Sun and Schiestl</v>
      </c>
      <c r="C22" t="s">
        <v>408</v>
      </c>
      <c r="D22" t="s">
        <v>430</v>
      </c>
      <c r="E22" t="s">
        <v>431</v>
      </c>
    </row>
    <row r="23" spans="1:5" x14ac:dyDescent="0.25">
      <c r="A23">
        <v>22</v>
      </c>
      <c r="B23" t="str">
        <f>data!B942</f>
        <v>Zhao and Wang (2015)</v>
      </c>
      <c r="C23" t="s">
        <v>466</v>
      </c>
      <c r="D23" t="s">
        <v>467</v>
      </c>
      <c r="E23" t="s">
        <v>161</v>
      </c>
    </row>
    <row r="24" spans="1:5" x14ac:dyDescent="0.25">
      <c r="A24">
        <v>23</v>
      </c>
      <c r="B24" t="str">
        <f>data!B1157</f>
        <v>Baranzelli, Sérsic and Cocucci (2014)</v>
      </c>
      <c r="C24" t="s">
        <v>483</v>
      </c>
      <c r="D24" t="s">
        <v>482</v>
      </c>
      <c r="E24" t="s">
        <v>309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</cp:lastModifiedBy>
  <dcterms:created xsi:type="dcterms:W3CDTF">2025-06-05T09:49:36Z</dcterms:created>
  <dcterms:modified xsi:type="dcterms:W3CDTF">2025-08-25T01:32:08Z</dcterms:modified>
</cp:coreProperties>
</file>