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yf\OneDrive\Documentos\DTU\Thesis\Code\DTU_thesis_s233113\"/>
    </mc:Choice>
  </mc:AlternateContent>
  <xr:revisionPtr revIDLastSave="0" documentId="13_ncr:1_{37A3771B-BB6D-4E89-B04E-8E23D4E3725C}" xr6:coauthVersionLast="47" xr6:coauthVersionMax="47" xr10:uidLastSave="{00000000-0000-0000-0000-000000000000}"/>
  <bookViews>
    <workbookView xWindow="-108" yWindow="-108" windowWidth="23256" windowHeight="12456" activeTab="2" xr2:uid="{A02499EB-B6AB-4827-AF3B-73B7E03E5948}"/>
  </bookViews>
  <sheets>
    <sheet name="all_data" sheetId="10" r:id="rId1"/>
    <sheet name="new_graphs" sheetId="12" r:id="rId2"/>
    <sheet name="sections" sheetId="2" r:id="rId3"/>
  </sheets>
  <definedNames>
    <definedName name="_xlnm._FilterDatabase" localSheetId="0" hidden="1">all_data!$A$1:$N$184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9" i="10" l="1"/>
  <c r="J178" i="10"/>
  <c r="J177" i="10"/>
  <c r="J176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4" i="10"/>
  <c r="J149" i="10"/>
  <c r="J148" i="10"/>
  <c r="J147" i="10"/>
  <c r="J146" i="10"/>
  <c r="J145" i="10"/>
  <c r="J144" i="10"/>
  <c r="J139" i="10"/>
  <c r="J138" i="10"/>
  <c r="J136" i="10"/>
  <c r="J135" i="10"/>
  <c r="J134" i="10"/>
  <c r="J133" i="10"/>
  <c r="J129" i="10"/>
  <c r="J128" i="10"/>
  <c r="J127" i="10"/>
  <c r="J126" i="10"/>
  <c r="J120" i="10"/>
  <c r="J118" i="10"/>
  <c r="J116" i="10"/>
  <c r="J115" i="10"/>
  <c r="J114" i="10"/>
  <c r="J113" i="10"/>
  <c r="J112" i="10"/>
  <c r="J111" i="10"/>
  <c r="J110" i="10"/>
  <c r="J109" i="10"/>
  <c r="J108" i="10"/>
  <c r="J107" i="10"/>
  <c r="J105" i="10"/>
  <c r="J103" i="10"/>
  <c r="J100" i="10"/>
  <c r="J99" i="10"/>
  <c r="J98" i="10"/>
  <c r="J97" i="10"/>
  <c r="J96" i="10"/>
  <c r="J94" i="10"/>
  <c r="J93" i="10"/>
  <c r="J91" i="10"/>
  <c r="J90" i="10"/>
  <c r="J89" i="10"/>
  <c r="J88" i="10"/>
  <c r="J87" i="10"/>
  <c r="J85" i="10"/>
  <c r="J84" i="10"/>
  <c r="J83" i="10"/>
  <c r="J80" i="10"/>
  <c r="J79" i="10"/>
  <c r="J78" i="10"/>
  <c r="J77" i="10"/>
  <c r="J76" i="10"/>
  <c r="J75" i="10"/>
  <c r="J73" i="10"/>
  <c r="J72" i="10"/>
  <c r="J71" i="10"/>
  <c r="J68" i="10"/>
  <c r="J67" i="10"/>
  <c r="J66" i="10"/>
  <c r="J65" i="10"/>
  <c r="J64" i="10"/>
  <c r="J63" i="10"/>
  <c r="J62" i="10"/>
  <c r="J61" i="10"/>
  <c r="J60" i="10"/>
  <c r="J56" i="10"/>
  <c r="J55" i="10"/>
  <c r="J53" i="10"/>
  <c r="J51" i="10"/>
  <c r="J50" i="10"/>
  <c r="J45" i="10"/>
  <c r="J44" i="10"/>
  <c r="J43" i="10"/>
  <c r="J42" i="10"/>
  <c r="J41" i="10"/>
  <c r="J40" i="10"/>
  <c r="J39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3" i="10"/>
  <c r="J12" i="10"/>
  <c r="J11" i="10"/>
  <c r="J10" i="10"/>
  <c r="J9" i="10"/>
  <c r="J8" i="10"/>
  <c r="J7" i="10"/>
  <c r="J6" i="10"/>
  <c r="J5" i="10"/>
  <c r="J4" i="10"/>
  <c r="J3" i="10"/>
  <c r="I168" i="10"/>
  <c r="H168" i="10" s="1"/>
  <c r="I103" i="10"/>
  <c r="H103" i="10" s="1"/>
  <c r="I164" i="10"/>
  <c r="H164" i="10" s="1"/>
  <c r="I175" i="10"/>
  <c r="H175" i="10" s="1"/>
  <c r="I174" i="10"/>
  <c r="H174" i="10" s="1"/>
  <c r="I173" i="10"/>
  <c r="H173" i="10" s="1"/>
  <c r="I172" i="10"/>
  <c r="H172" i="10" s="1"/>
  <c r="I171" i="10"/>
  <c r="H171" i="10" s="1"/>
  <c r="I100" i="10"/>
  <c r="H100" i="10" s="1"/>
  <c r="I99" i="10"/>
  <c r="H99" i="10" s="1"/>
  <c r="I167" i="10"/>
  <c r="H167" i="10" s="1"/>
  <c r="I154" i="10"/>
  <c r="H154" i="10" s="1"/>
  <c r="I42" i="10"/>
  <c r="H42" i="10" s="1"/>
  <c r="I55" i="10"/>
  <c r="H55" i="10" s="1"/>
  <c r="I184" i="10"/>
  <c r="I183" i="10"/>
  <c r="I126" i="10"/>
  <c r="H126" i="10" s="1"/>
  <c r="I120" i="10"/>
  <c r="H120" i="10" s="1"/>
  <c r="I60" i="10"/>
  <c r="H60" i="10" s="1"/>
  <c r="I114" i="10"/>
  <c r="H114" i="10" s="1"/>
  <c r="I113" i="10"/>
  <c r="H113" i="10" s="1"/>
  <c r="I163" i="10"/>
  <c r="H163" i="10" s="1"/>
  <c r="I162" i="10"/>
  <c r="H162" i="10" s="1"/>
  <c r="I98" i="10"/>
  <c r="H98" i="10" s="1"/>
  <c r="I156" i="10"/>
  <c r="H156" i="10" s="1"/>
  <c r="I155" i="10"/>
  <c r="H155" i="10" s="1"/>
  <c r="I63" i="10"/>
  <c r="H63" i="10" s="1"/>
  <c r="I153" i="10"/>
  <c r="H153" i="10" s="1"/>
  <c r="I152" i="10"/>
  <c r="H152" i="10" s="1"/>
  <c r="I151" i="10"/>
  <c r="H151" i="10" s="1"/>
  <c r="I150" i="10"/>
  <c r="H150" i="10" s="1"/>
  <c r="I149" i="10"/>
  <c r="H149" i="10" s="1"/>
  <c r="I77" i="10"/>
  <c r="H77" i="10" s="1"/>
  <c r="I182" i="10"/>
  <c r="I26" i="10"/>
  <c r="H26" i="10" s="1"/>
  <c r="I72" i="10"/>
  <c r="H72" i="10" s="1"/>
  <c r="I68" i="10"/>
  <c r="H68" i="10" s="1"/>
  <c r="I170" i="10"/>
  <c r="H170" i="10" s="1"/>
  <c r="I179" i="10"/>
  <c r="H179" i="10" s="1"/>
  <c r="I143" i="10"/>
  <c r="H143" i="10" s="1"/>
  <c r="I181" i="10"/>
  <c r="I142" i="10"/>
  <c r="H142" i="10" s="1"/>
  <c r="I141" i="10"/>
  <c r="H141" i="10" s="1"/>
  <c r="I140" i="10"/>
  <c r="H140" i="10" s="1"/>
  <c r="I180" i="10"/>
  <c r="I25" i="10"/>
  <c r="H25" i="10" s="1"/>
  <c r="I157" i="10"/>
  <c r="H157" i="10" s="1"/>
  <c r="I137" i="10"/>
  <c r="H137" i="10" s="1"/>
  <c r="I136" i="10"/>
  <c r="H136" i="10" s="1"/>
  <c r="I23" i="10"/>
  <c r="H23" i="10" s="1"/>
  <c r="I110" i="10"/>
  <c r="H110" i="10" s="1"/>
  <c r="I27" i="10"/>
  <c r="H27" i="10" s="1"/>
  <c r="I132" i="10"/>
  <c r="H132" i="10" s="1"/>
  <c r="I131" i="10"/>
  <c r="H131" i="10" s="1"/>
  <c r="I130" i="10"/>
  <c r="H130" i="10" s="1"/>
  <c r="I39" i="10"/>
  <c r="H39" i="10" s="1"/>
  <c r="I35" i="10"/>
  <c r="H35" i="10" s="1"/>
  <c r="I97" i="10"/>
  <c r="H97" i="10" s="1"/>
  <c r="I96" i="10"/>
  <c r="H96" i="10" s="1"/>
  <c r="B97" i="10"/>
  <c r="B35" i="10"/>
  <c r="B39" i="10"/>
  <c r="B130" i="10"/>
  <c r="B131" i="10"/>
  <c r="B132" i="10"/>
  <c r="B27" i="10"/>
  <c r="B110" i="10"/>
  <c r="B23" i="10"/>
  <c r="B136" i="10"/>
  <c r="B137" i="10"/>
  <c r="B157" i="10"/>
  <c r="B25" i="10"/>
  <c r="B180" i="10"/>
  <c r="B140" i="10"/>
  <c r="B141" i="10"/>
  <c r="B142" i="10"/>
  <c r="B181" i="10"/>
  <c r="B143" i="10"/>
  <c r="B179" i="10"/>
  <c r="B170" i="10"/>
  <c r="B68" i="10"/>
  <c r="B72" i="10"/>
  <c r="B26" i="10"/>
  <c r="B182" i="10"/>
  <c r="B77" i="10"/>
  <c r="B149" i="10"/>
  <c r="B150" i="10"/>
  <c r="B151" i="10"/>
  <c r="B152" i="10"/>
  <c r="B153" i="10"/>
  <c r="B63" i="10"/>
  <c r="B155" i="10"/>
  <c r="B156" i="10"/>
  <c r="B98" i="10"/>
  <c r="B162" i="10"/>
  <c r="B163" i="10"/>
  <c r="B113" i="10"/>
  <c r="B114" i="10"/>
  <c r="B60" i="10"/>
  <c r="B120" i="10"/>
  <c r="B126" i="10"/>
  <c r="B183" i="10"/>
  <c r="B184" i="10"/>
  <c r="B55" i="10"/>
  <c r="B42" i="10"/>
  <c r="B154" i="10"/>
  <c r="B167" i="10"/>
  <c r="B99" i="10"/>
  <c r="B100" i="10"/>
  <c r="B171" i="10"/>
  <c r="B172" i="10"/>
  <c r="B173" i="10"/>
  <c r="B174" i="10"/>
  <c r="B175" i="10"/>
  <c r="B164" i="10"/>
  <c r="B103" i="10"/>
  <c r="B168" i="10"/>
  <c r="B96" i="10"/>
  <c r="I161" i="10"/>
  <c r="H161" i="10" s="1"/>
  <c r="B161" i="10"/>
  <c r="I119" i="10"/>
  <c r="H119" i="10" s="1"/>
  <c r="B119" i="10"/>
  <c r="I177" i="10"/>
  <c r="H177" i="10" s="1"/>
  <c r="B177" i="10"/>
  <c r="I117" i="10"/>
  <c r="H117" i="10" s="1"/>
  <c r="B117" i="10"/>
  <c r="I148" i="10"/>
  <c r="H148" i="10" s="1"/>
  <c r="B148" i="10"/>
  <c r="I32" i="10"/>
  <c r="H32" i="10" s="1"/>
  <c r="B32" i="10"/>
  <c r="I176" i="10"/>
  <c r="H176" i="10" s="1"/>
  <c r="B176" i="10"/>
  <c r="I67" i="10"/>
  <c r="H67" i="10" s="1"/>
  <c r="B67" i="10"/>
  <c r="I169" i="10"/>
  <c r="H169" i="10" s="1"/>
  <c r="B169" i="10"/>
  <c r="I111" i="10"/>
  <c r="H111" i="10" s="1"/>
  <c r="B111" i="10"/>
  <c r="I159" i="10"/>
  <c r="H159" i="10" s="1"/>
  <c r="B159" i="10"/>
  <c r="I31" i="10"/>
  <c r="H31" i="10" s="1"/>
  <c r="B31" i="10"/>
  <c r="I30" i="10"/>
  <c r="H30" i="10" s="1"/>
  <c r="B30" i="10"/>
  <c r="I34" i="10"/>
  <c r="H34" i="10" s="1"/>
  <c r="B34" i="10"/>
  <c r="I106" i="10"/>
  <c r="H106" i="10" s="1"/>
  <c r="B106" i="10"/>
  <c r="I22" i="10"/>
  <c r="H22" i="10" s="1"/>
  <c r="B22" i="10"/>
  <c r="I104" i="10"/>
  <c r="H104" i="10" s="1"/>
  <c r="B104" i="10"/>
  <c r="I158" i="10"/>
  <c r="H158" i="10" s="1"/>
  <c r="B158" i="10"/>
  <c r="I102" i="10"/>
  <c r="H102" i="10" s="1"/>
  <c r="B102" i="10"/>
  <c r="I101" i="10"/>
  <c r="H101" i="10" s="1"/>
  <c r="B101" i="10"/>
  <c r="I65" i="10"/>
  <c r="H65" i="10" s="1"/>
  <c r="B65" i="10"/>
  <c r="I144" i="10"/>
  <c r="H144" i="10" s="1"/>
  <c r="B144" i="10"/>
  <c r="I24" i="10"/>
  <c r="H24" i="10" s="1"/>
  <c r="B24" i="10"/>
  <c r="I90" i="10"/>
  <c r="H90" i="10" s="1"/>
  <c r="B90" i="10"/>
  <c r="I88" i="10"/>
  <c r="H88" i="10" s="1"/>
  <c r="B88" i="10"/>
  <c r="I95" i="10"/>
  <c r="H95" i="10" s="1"/>
  <c r="B95" i="10"/>
  <c r="I21" i="10"/>
  <c r="H21" i="10" s="1"/>
  <c r="B21" i="10"/>
  <c r="I87" i="10"/>
  <c r="H87" i="10" s="1"/>
  <c r="B87" i="10"/>
  <c r="I92" i="10"/>
  <c r="H92" i="10" s="1"/>
  <c r="B92" i="10"/>
  <c r="I147" i="10"/>
  <c r="H147" i="10" s="1"/>
  <c r="I16" i="10"/>
  <c r="H16" i="10" s="1"/>
  <c r="B16" i="10"/>
  <c r="I89" i="10"/>
  <c r="H89" i="10" s="1"/>
  <c r="B89" i="10"/>
  <c r="I80" i="10"/>
  <c r="H80" i="10" s="1"/>
  <c r="B80" i="10"/>
  <c r="H79" i="10"/>
  <c r="B79" i="10"/>
  <c r="I86" i="10"/>
  <c r="H86" i="10" s="1"/>
  <c r="B86" i="10"/>
  <c r="I19" i="10"/>
  <c r="H19" i="10" s="1"/>
  <c r="I17" i="10"/>
  <c r="H17" i="10" s="1"/>
  <c r="B17" i="10"/>
  <c r="I15" i="10"/>
  <c r="H15" i="10" s="1"/>
  <c r="B15" i="10"/>
  <c r="I82" i="10"/>
  <c r="H82" i="10" s="1"/>
  <c r="B82" i="10"/>
  <c r="I81" i="10"/>
  <c r="H81" i="10" s="1"/>
  <c r="B81" i="10"/>
  <c r="I76" i="10"/>
  <c r="H76" i="10" s="1"/>
  <c r="B76" i="10"/>
  <c r="I18" i="10"/>
  <c r="H18" i="10" s="1"/>
  <c r="B18" i="10"/>
  <c r="I78" i="10"/>
  <c r="H78" i="10" s="1"/>
  <c r="B78" i="10"/>
  <c r="I146" i="10"/>
  <c r="H146" i="10" s="1"/>
  <c r="B146" i="10"/>
  <c r="I56" i="10"/>
  <c r="H56" i="10" s="1"/>
  <c r="B56" i="10"/>
  <c r="I5" i="10"/>
  <c r="H5" i="10" s="1"/>
  <c r="B5" i="10"/>
  <c r="I74" i="10"/>
  <c r="H74" i="10" s="1"/>
  <c r="B74" i="10"/>
  <c r="I75" i="10"/>
  <c r="H75" i="10" s="1"/>
  <c r="B75" i="10"/>
  <c r="I13" i="10"/>
  <c r="H13" i="10" s="1"/>
  <c r="I73" i="10"/>
  <c r="H73" i="10" s="1"/>
  <c r="B73" i="10"/>
  <c r="I70" i="10"/>
  <c r="H70" i="10" s="1"/>
  <c r="B70" i="10"/>
  <c r="I69" i="10"/>
  <c r="H69" i="10" s="1"/>
  <c r="B69" i="10"/>
  <c r="I145" i="10"/>
  <c r="H145" i="10" s="1"/>
  <c r="I7" i="10"/>
  <c r="H7" i="10" s="1"/>
  <c r="B7" i="10"/>
  <c r="I3" i="10"/>
  <c r="H3" i="10" s="1"/>
  <c r="B3" i="10"/>
  <c r="I178" i="10"/>
  <c r="H178" i="10" s="1"/>
  <c r="B178" i="10"/>
  <c r="I138" i="10"/>
  <c r="H138" i="10" s="1"/>
  <c r="I129" i="10"/>
  <c r="H129" i="10" s="1"/>
  <c r="B129" i="10"/>
  <c r="I166" i="10"/>
  <c r="H166" i="10" s="1"/>
  <c r="I71" i="10"/>
  <c r="H71" i="10" s="1"/>
  <c r="B71" i="10"/>
  <c r="I107" i="10"/>
  <c r="H107" i="10" s="1"/>
  <c r="B107" i="10"/>
  <c r="I59" i="10"/>
  <c r="H59" i="10" s="1"/>
  <c r="B59" i="10"/>
  <c r="I58" i="10"/>
  <c r="H58" i="10" s="1"/>
  <c r="B58" i="10"/>
  <c r="I57" i="10"/>
  <c r="H57" i="10" s="1"/>
  <c r="B57" i="10"/>
  <c r="I128" i="10"/>
  <c r="H128" i="10" s="1"/>
  <c r="B128" i="10"/>
  <c r="I116" i="10"/>
  <c r="H116" i="10" s="1"/>
  <c r="I54" i="10"/>
  <c r="H54" i="10" s="1"/>
  <c r="B54" i="10"/>
  <c r="I20" i="10"/>
  <c r="H20" i="10" s="1"/>
  <c r="B20" i="10"/>
  <c r="I52" i="10"/>
  <c r="H52" i="10" s="1"/>
  <c r="B52" i="10"/>
  <c r="I66" i="10"/>
  <c r="H66" i="10" s="1"/>
  <c r="B66" i="10"/>
  <c r="I61" i="10"/>
  <c r="H61" i="10" s="1"/>
  <c r="I49" i="10"/>
  <c r="H49" i="10" s="1"/>
  <c r="B49" i="10"/>
  <c r="I48" i="10"/>
  <c r="H48" i="10" s="1"/>
  <c r="B48" i="10"/>
  <c r="I47" i="10"/>
  <c r="H47" i="10" s="1"/>
  <c r="B47" i="10"/>
  <c r="I46" i="10"/>
  <c r="H46" i="10" s="1"/>
  <c r="B46" i="10"/>
  <c r="I139" i="10"/>
  <c r="H139" i="10" s="1"/>
  <c r="B139" i="10"/>
  <c r="I53" i="10"/>
  <c r="H53" i="10" s="1"/>
  <c r="B53" i="10"/>
  <c r="I112" i="10"/>
  <c r="H112" i="10" s="1"/>
  <c r="I12" i="10"/>
  <c r="H12" i="10" s="1"/>
  <c r="I135" i="10"/>
  <c r="H135" i="10" s="1"/>
  <c r="B135" i="10"/>
  <c r="I51" i="10"/>
  <c r="H51" i="10" s="1"/>
  <c r="B51" i="10"/>
  <c r="I165" i="10"/>
  <c r="H165" i="10" s="1"/>
  <c r="I38" i="10"/>
  <c r="H38" i="10" s="1"/>
  <c r="I37" i="10"/>
  <c r="H37" i="10" s="1"/>
  <c r="B37" i="10"/>
  <c r="I36" i="10"/>
  <c r="H36" i="10" s="1"/>
  <c r="H115" i="10"/>
  <c r="I93" i="10"/>
  <c r="H93" i="10" s="1"/>
  <c r="B93" i="10"/>
  <c r="I133" i="10"/>
  <c r="H133" i="10" s="1"/>
  <c r="B133" i="10"/>
  <c r="I134" i="10"/>
  <c r="H134" i="10" s="1"/>
  <c r="B134" i="10"/>
  <c r="I109" i="10"/>
  <c r="H109" i="10" s="1"/>
  <c r="B109" i="10"/>
  <c r="I108" i="10"/>
  <c r="H108" i="10" s="1"/>
  <c r="B108" i="10"/>
  <c r="I50" i="10"/>
  <c r="H50" i="10" s="1"/>
  <c r="B50" i="10"/>
  <c r="I45" i="10"/>
  <c r="H45" i="10" s="1"/>
  <c r="B45" i="10"/>
  <c r="I44" i="10"/>
  <c r="H44" i="10" s="1"/>
  <c r="I43" i="10"/>
  <c r="H43" i="10" s="1"/>
  <c r="B43" i="10"/>
  <c r="I64" i="10"/>
  <c r="H64" i="10" s="1"/>
  <c r="B64" i="10"/>
  <c r="I84" i="10"/>
  <c r="H84" i="10" s="1"/>
  <c r="B84" i="10"/>
  <c r="I41" i="10"/>
  <c r="H41" i="10" s="1"/>
  <c r="B41" i="10"/>
  <c r="I11" i="10"/>
  <c r="H11" i="10" s="1"/>
  <c r="B11" i="10"/>
  <c r="I10" i="10"/>
  <c r="H10" i="10" s="1"/>
  <c r="B10" i="10"/>
  <c r="I83" i="10"/>
  <c r="H83" i="10" s="1"/>
  <c r="B83" i="10"/>
  <c r="I62" i="10"/>
  <c r="H62" i="10" s="1"/>
  <c r="I40" i="10"/>
  <c r="H40" i="10" s="1"/>
  <c r="B40" i="10"/>
  <c r="I105" i="10"/>
  <c r="H105" i="10" s="1"/>
  <c r="B105" i="10"/>
  <c r="I33" i="10"/>
  <c r="H33" i="10" s="1"/>
  <c r="B33" i="10"/>
  <c r="H94" i="10"/>
  <c r="I14" i="10"/>
  <c r="H14" i="10" s="1"/>
  <c r="B14" i="10"/>
  <c r="I9" i="10"/>
  <c r="H9" i="10" s="1"/>
  <c r="B9" i="10"/>
  <c r="I91" i="10"/>
  <c r="H91" i="10" s="1"/>
  <c r="B91" i="10"/>
  <c r="I85" i="10"/>
  <c r="H85" i="10" s="1"/>
  <c r="B85" i="10"/>
  <c r="H160" i="10"/>
  <c r="B160" i="10"/>
  <c r="I8" i="10"/>
  <c r="H8" i="10" s="1"/>
  <c r="B8" i="10"/>
  <c r="I6" i="10"/>
  <c r="H6" i="10" s="1"/>
  <c r="B6" i="10"/>
  <c r="I29" i="10"/>
  <c r="H29" i="10" s="1"/>
  <c r="B29" i="10"/>
  <c r="I4" i="10"/>
  <c r="H4" i="10" s="1"/>
  <c r="B4" i="10"/>
  <c r="I28" i="10"/>
  <c r="H28" i="10" s="1"/>
  <c r="B28" i="10"/>
  <c r="I118" i="10"/>
  <c r="H118" i="10" s="1"/>
  <c r="B118" i="10"/>
  <c r="I127" i="10"/>
  <c r="H127" i="10" s="1"/>
  <c r="I2" i="10"/>
  <c r="H2" i="10" s="1"/>
  <c r="B2" i="10"/>
</calcChain>
</file>

<file path=xl/sharedStrings.xml><?xml version="1.0" encoding="utf-8"?>
<sst xmlns="http://schemas.openxmlformats.org/spreadsheetml/2006/main" count="1234" uniqueCount="515">
  <si>
    <t>4245-protocol-version-12.pdf</t>
  </si>
  <si>
    <t>4300-protocol-version-4.pdf</t>
  </si>
  <si>
    <t>4303-protocol-version-3.pdf</t>
  </si>
  <si>
    <t>4309-protocol-version-3.0.pdf</t>
  </si>
  <si>
    <t>4316-protocol-version-4 - final.pdf</t>
  </si>
  <si>
    <t>4338-protocol-version-4.0.pdf</t>
  </si>
  <si>
    <t>4373-protocol-version-4.0.pdf</t>
  </si>
  <si>
    <t>4378-protocol-version-3.0.pdf</t>
  </si>
  <si>
    <t>4379-protocol-version-4.0.pdf</t>
  </si>
  <si>
    <t>4386-protocol-version-1.0.pdf</t>
  </si>
  <si>
    <t>4424-protocol-version-5.pdf</t>
  </si>
  <si>
    <t>4451-protocol-version-1.0.pdf</t>
  </si>
  <si>
    <t>4462-protocol-version-6.pdf</t>
  </si>
  <si>
    <t>4486-protocol-version-7.0.pdf</t>
  </si>
  <si>
    <t>4492-protocol-version-3.pdf</t>
  </si>
  <si>
    <t>4518-protocol-version-4.pdf</t>
  </si>
  <si>
    <t>4601-protocol  version 4.0.pdf</t>
  </si>
  <si>
    <t>4669-protocol-version-7.0.pdf</t>
  </si>
  <si>
    <t>4748-protocolv3.pdf</t>
  </si>
  <si>
    <t>4774-protocol-v3.0.pdf</t>
  </si>
  <si>
    <t>4830-protocol-version-5.pdf</t>
  </si>
  <si>
    <t>4885-protocol-version-4.pdf</t>
  </si>
  <si>
    <t>4921-protocol-version-3.0.pdf</t>
  </si>
  <si>
    <t>4924-protocol-v1.0.pdf</t>
  </si>
  <si>
    <t>7611 protocol v1.0_22FEB2024.pdf</t>
  </si>
  <si>
    <t>7663-protocol-version-1.0.pdf</t>
  </si>
  <si>
    <t>NN9389-4679-protocol-3.0.pdf</t>
  </si>
  <si>
    <t>NN9535-4801 protocol v2.0.pdf</t>
  </si>
  <si>
    <t>Protocol  4468-trial-protocol-final-version-1.0.pdf</t>
  </si>
  <si>
    <t>Protocol  4569 protocol vers 4.0.pdf</t>
  </si>
  <si>
    <t>Protocol  4663-protocol-version-3.0.pdf</t>
  </si>
  <si>
    <t>Protocol  4738 protocol v2.0.pdf</t>
  </si>
  <si>
    <t>Protocol  4821 protocol v5.0.pdf</t>
  </si>
  <si>
    <t>Protocol  NN8022-4392 Trial protocol ver.4.0.pdf</t>
  </si>
  <si>
    <t>Protocol  NN9838-4609 protocol version 7.0.pdf</t>
  </si>
  <si>
    <t>Protocol  REAL4 protocol v10.pdf</t>
  </si>
  <si>
    <t>Protocol 4842 protocol version 9.0.pdf</t>
  </si>
  <si>
    <t>Protocol Amendment  NN9838-4608 protocol v5.0.pdf</t>
  </si>
  <si>
    <t>Protocol Amendment  NN9838-4762 protocol v2.0.pdf</t>
  </si>
  <si>
    <t>Trial 4662 protocol_v3.0.pdf</t>
  </si>
  <si>
    <t>_ Protocol  4910 protocol.pdf</t>
  </si>
  <si>
    <t>_ Protocol  4954 protocol v.1.0.pdf</t>
  </si>
  <si>
    <t>_ Protocol Amendment  protocol version 2.0 (1).pdf</t>
  </si>
  <si>
    <t>protocol-4706-version-1.0.pdf</t>
  </si>
  <si>
    <t>Paired</t>
  </si>
  <si>
    <t>Protocol title</t>
  </si>
  <si>
    <t>Place title</t>
  </si>
  <si>
    <t>After</t>
  </si>
  <si>
    <t>Endpoints</t>
  </si>
  <si>
    <t>Stats</t>
  </si>
  <si>
    <t>Phase</t>
  </si>
  <si>
    <t>Disease</t>
  </si>
  <si>
    <t>Details</t>
  </si>
  <si>
    <t>yes</t>
  </si>
  <si>
    <t>Exclude?</t>
  </si>
  <si>
    <t>no</t>
  </si>
  <si>
    <t>diabetes</t>
  </si>
  <si>
    <t>duplicated</t>
  </si>
  <si>
    <t>growth disorder</t>
  </si>
  <si>
    <t>ID</t>
  </si>
  <si>
    <t>4 Objectives and endpoints</t>
  </si>
  <si>
    <t>10 Statistical considerations</t>
  </si>
  <si>
    <t>11 References</t>
  </si>
  <si>
    <t>5 Trial design</t>
  </si>
  <si>
    <t>obesity</t>
  </si>
  <si>
    <t>11 Appendices</t>
  </si>
  <si>
    <t>17 Statistical considerations</t>
  </si>
  <si>
    <t>18 Ethics</t>
  </si>
  <si>
    <t>4 Objective(s) and endpoint(s)</t>
  </si>
  <si>
    <t>haemophilia</t>
  </si>
  <si>
    <t>obesity, diabetes</t>
  </si>
  <si>
    <t>3 STUDY ENDPOINTS</t>
  </si>
  <si>
    <t>4 STUDY DESIGN</t>
  </si>
  <si>
    <t>7 ADVERSE EVENT COLLECTION</t>
  </si>
  <si>
    <t>6 STATISTICAL METHODS</t>
  </si>
  <si>
    <t>9.7.2 Statistical methods</t>
  </si>
  <si>
    <t>9.8 Quality control</t>
  </si>
  <si>
    <t>8 Research question and objectives</t>
  </si>
  <si>
    <t>9.2 Setting</t>
  </si>
  <si>
    <t>7 ADVERSE EVENT (AE) REPORTING</t>
  </si>
  <si>
    <t>3 Objectives and endpoints</t>
  </si>
  <si>
    <t>4 Trial design</t>
  </si>
  <si>
    <t>9 Statistical considerations</t>
  </si>
  <si>
    <t>10 Supporting documentation and operational considerations</t>
  </si>
  <si>
    <t>cardiovascular disease</t>
  </si>
  <si>
    <t>3 Objectives, endpoints and estimands</t>
  </si>
  <si>
    <t>2 Study Objectives</t>
  </si>
  <si>
    <t>3 Study Description</t>
  </si>
  <si>
    <t>9 Statistics</t>
  </si>
  <si>
    <t>10 Data Management and Record Keeping</t>
  </si>
  <si>
    <t>non-alcoholic steatohepatitis (NASH)</t>
  </si>
  <si>
    <t>5 Objectives, endpoints and estimands</t>
  </si>
  <si>
    <t>6 Trial design</t>
  </si>
  <si>
    <t>11 Statistical considerations</t>
  </si>
  <si>
    <t>12 Appendices</t>
  </si>
  <si>
    <t>4 Study design</t>
  </si>
  <si>
    <t>Row Labels</t>
  </si>
  <si>
    <t>Grand Total</t>
  </si>
  <si>
    <t>place_$projstat$nn8640$nn8640-4245$current$stats.xlsm, place_$projstat$nn8640$nn8640-4245-ext1$current$stats.xlsm</t>
  </si>
  <si>
    <t>Number of place</t>
  </si>
  <si>
    <t>place_$projstat$nn8640$nn8640-4263$current$stats.xlsm</t>
  </si>
  <si>
    <t>place_$projstat$nn1250$nn1250-4300$current$stats.xlsm</t>
  </si>
  <si>
    <t>place_$projstat$nn9924$nn9924-4303$current$stats.xlsm</t>
  </si>
  <si>
    <t>place_$projstat$nn9924$nn9924-4309$current$stats.xlsm</t>
  </si>
  <si>
    <t>place_$projstat$nn1218$nn1218-4316$current$stats.xlsm</t>
  </si>
  <si>
    <t>place_$projstat$nn9924$nn9924-4338$current$stats.xlsm</t>
  </si>
  <si>
    <t>place_$projstat$nn9536$nn9536-4373$current$stats.xlsm, place_$projstat$nn9536$nn9536-4373-ext$current$stats.xlsm</t>
  </si>
  <si>
    <t>place_$projstat$nn9536$nn9536-4378$current$stats.xlsm</t>
  </si>
  <si>
    <t>place_$projstat$nn9536$nn9536-4379$current$stats.xlsm</t>
  </si>
  <si>
    <t>place_$projstat$nn9535$nn9535-4386$current$stats.xlsm</t>
  </si>
  <si>
    <t>place_$projstat$nn8022$nn8022-4392$current$stats.xlsm, place_$projstat$nn8022$nn8022-4392-main$current$stats.xlsm</t>
  </si>
  <si>
    <t>place_$projstat$nn9215$nn9215-4424$current$stats.xlsm, place_$projstat$nn9215$nn9215-4424b$current$stats.xlsm</t>
  </si>
  <si>
    <t>place_$projstat$nn9536$nn9536-4451$current$stats.xlsm</t>
  </si>
  <si>
    <t>place_$projstat$nn1436$nn1436-4462$current$stats.xlsm</t>
  </si>
  <si>
    <t>place_$projstat$nn8640$nn8640-4468$current$stats.xlsm</t>
  </si>
  <si>
    <t>place_$projstat$nn9924$nn9924-4486$current$stats.xlsm</t>
  </si>
  <si>
    <t>place_$projstat$nn9931$nn9931-4492$current$stats.xlsm</t>
  </si>
  <si>
    <t>place_$projstat$nn9838$nn9838-4518$current$stats.xlsm</t>
  </si>
  <si>
    <t>place_$projstat$nn1436$nn1436-4569$current$stats.xlsm</t>
  </si>
  <si>
    <t>place_$projstat$nn9535$nn9535-4601$current$stats.xlsm</t>
  </si>
  <si>
    <t>place_$projstat$nn9838$nn9838-4608$current$stats.xlsm, place_$projstat$nn9838$nn9838-4608-main$current$stats.xlsm</t>
  </si>
  <si>
    <t>place_$projstat$nn9838$nn9838-4609$current$stats.xlsm</t>
  </si>
  <si>
    <t>place_$projstat$nn9535$nn9535-4662$current$stats.xlsm</t>
  </si>
  <si>
    <t>place_$projstat$nn9500$nn9500-4663$current$stats.xlsm</t>
  </si>
  <si>
    <t>place_$projstat$nn9924$nn9924-4669$current$stats.xlsm</t>
  </si>
  <si>
    <t>place_$projstat$nn9389$nn9389-4679$current$stats.xlsm</t>
  </si>
  <si>
    <t>place_$projstat$nn9536$nn9536-4706$current$stats.xlsm</t>
  </si>
  <si>
    <t>place_$projstat$nn9536$nn9536-4734$current$stats.xlsm</t>
  </si>
  <si>
    <t>place_$projstat$nn9932$nn9932-4738$current$stats.xlsm</t>
  </si>
  <si>
    <t>place_$projstat$nn6435$nn6435-4748$current$stats.xlsm</t>
  </si>
  <si>
    <t>place_$projstat$nn9838$nn9838-4762$current$stats.xlsm</t>
  </si>
  <si>
    <t>place_$projstat$nn9389$nn9389-4774$current$stats.xlsm</t>
  </si>
  <si>
    <t>place_$projstat$nn9535$nn9535-4801$current$stats.xlsm</t>
  </si>
  <si>
    <t>place_$projstat$nn9501$nn9501-4821$current$stats.xlsm, place_$projstat$nn9501$nn9501-4821b$current$stats.xlsm</t>
  </si>
  <si>
    <t>place_$projstat$nn9487$nn9487-4830mad$current$stats.xlsm, place_$projstat$nn9487$nn9487-4830madform$current$stats.xlsm, place_$projstat$nn9487$nn9487-4830sad$current$stats.xlsm</t>
  </si>
  <si>
    <t>place_$projstat$nn9535$nn9535-4885$current$stats.xlsm</t>
  </si>
  <si>
    <t>place_$projstat$nn1436$nn1436-4910$current$stats.xlsm</t>
  </si>
  <si>
    <t>place_$projstat$nn9541$nn9541-4921mad$current$stats.xlsm, place_$projstat$nn9541$nn9541-4921madoral$current$stats.xlsm</t>
  </si>
  <si>
    <t>place_$projstat$nn9501$nn9501-4924$current$stats.xlsm</t>
  </si>
  <si>
    <t>place_$projstat$nn9932$nn9932-4954$current$stats.xlsm</t>
  </si>
  <si>
    <t>place_$projstat$nn9490$nn9490-7611$current$stats.xlsm</t>
  </si>
  <si>
    <t>place_$projstat$nn9924$nn9924-7663$current$stats.xlsm</t>
  </si>
  <si>
    <t>liver disease</t>
  </si>
  <si>
    <t>Count of Disease</t>
  </si>
  <si>
    <t>place_$projstat$nn9541$nn9541-4842$current$stats.xlsm, place_$projstat$nn9541$nn9541-4842cpoc$current$stats.xlsm, place_$projstat$nn9541$nn9541-4842mad$current$stats.xlsm, place_$projstat$nn9541$nn9541-4842madhd$current$stats.xlsm, place_$projstat$nn9541$nn9541-4842madoral$current$stats.xlsm, place_$projstat$nn9541$nn9541-4842sad$current$stats.xlsm</t>
  </si>
  <si>
    <t>nn1218-4357.pdf</t>
  </si>
  <si>
    <t>nn1436-4477.pdf</t>
  </si>
  <si>
    <t>nn1436-4479.pdf</t>
  </si>
  <si>
    <t>nn1436-4480.pdf</t>
  </si>
  <si>
    <t>nn1436-4570.pdf</t>
  </si>
  <si>
    <t>nn1436-4572.pdf</t>
  </si>
  <si>
    <t>nn1436-4625.pdf</t>
  </si>
  <si>
    <t>nn1436-4909.pdf</t>
  </si>
  <si>
    <t>nn1436-7724.pdf</t>
  </si>
  <si>
    <t>nn1471-4612.pdf</t>
  </si>
  <si>
    <t>nn1535-4710.pdf</t>
  </si>
  <si>
    <t>nn1535-4988.pdf</t>
  </si>
  <si>
    <t>nn6018-4951.pdf</t>
  </si>
  <si>
    <t>nn6435-4749.pdf</t>
  </si>
  <si>
    <t>nn6435-4826.pdf</t>
  </si>
  <si>
    <t>nn6491-4973mad.pdf</t>
  </si>
  <si>
    <t>nn6561-7567md.pdf</t>
  </si>
  <si>
    <t>nn6581-4860.pdf</t>
  </si>
  <si>
    <t>nn6582-4838.pdf</t>
  </si>
  <si>
    <t>nn7088-4595.pdf</t>
  </si>
  <si>
    <t>nn7415-4307.pdf</t>
  </si>
  <si>
    <t>nn7415-4311.pdf</t>
  </si>
  <si>
    <t>nn7442-7582mad.pdf</t>
  </si>
  <si>
    <t>nn7533-4470.pdf</t>
  </si>
  <si>
    <t>nn7535-7702.pdf</t>
  </si>
  <si>
    <t>nn7535-7703.pdf</t>
  </si>
  <si>
    <t>nn7535-7704.pdf</t>
  </si>
  <si>
    <t>nn7535-7976.pdf</t>
  </si>
  <si>
    <t>nn7614-7656.pdf</t>
  </si>
  <si>
    <t>nn7769-4513exp.pdf</t>
  </si>
  <si>
    <t>nn7769-4514.pdf</t>
  </si>
  <si>
    <t>nn8640-4172.pdf</t>
  </si>
  <si>
    <t>nn8640-4467iss.pdf</t>
  </si>
  <si>
    <t>nn9388-4895.pdf</t>
  </si>
  <si>
    <t>nn9388-7637.pdf</t>
  </si>
  <si>
    <t>nn9388-7700.pdf</t>
  </si>
  <si>
    <t>nn9389-4536.pdf</t>
  </si>
  <si>
    <t>nn9389-4606.pdf</t>
  </si>
  <si>
    <t>nn9389-4680.pdf</t>
  </si>
  <si>
    <t>nn9389-4681.pdf</t>
  </si>
  <si>
    <t>nn9440-7952.pdf</t>
  </si>
  <si>
    <t>nn9487-7573.pdf</t>
  </si>
  <si>
    <t>nn9487-7612.pdf</t>
  </si>
  <si>
    <t>nn9490-7613mad.pdf</t>
  </si>
  <si>
    <t>nn9501-4869.pdf</t>
  </si>
  <si>
    <t>nn9501-5006.pdf</t>
  </si>
  <si>
    <t>nn9515-7675.pdf</t>
  </si>
  <si>
    <t>nn9535-4321.pdf</t>
  </si>
  <si>
    <t>nn9535-4430.pdf</t>
  </si>
  <si>
    <t>nn9535-7560.pdf</t>
  </si>
  <si>
    <t>nn9536-4576.pdf</t>
  </si>
  <si>
    <t>nn9536-4578.pdf</t>
  </si>
  <si>
    <t>nn9536-4707.pdf</t>
  </si>
  <si>
    <t>nn9536-4741.pdf</t>
  </si>
  <si>
    <t>nn9541-4945.pdf</t>
  </si>
  <si>
    <t>nn9638-7569mad.pdf</t>
  </si>
  <si>
    <t>nn9650-5027.pdf</t>
  </si>
  <si>
    <t>nn9662-7694sad.pdf</t>
  </si>
  <si>
    <t>nn9775-4708b.pdf</t>
  </si>
  <si>
    <t>nn9838-4615.pdf</t>
  </si>
  <si>
    <t>nn9838-4672.pdf</t>
  </si>
  <si>
    <t>nn9838-4692b.pdf</t>
  </si>
  <si>
    <t>nn9838-4862.pdf</t>
  </si>
  <si>
    <t>nn9838-4944b.pdf</t>
  </si>
  <si>
    <t>nn9838-7832.pdf</t>
  </si>
  <si>
    <t>nn9838-8259.pdf</t>
  </si>
  <si>
    <t>nn9839-8082mad.pdf</t>
  </si>
  <si>
    <t>nn9904-4825sad.pdf</t>
  </si>
  <si>
    <t>nn9917-4751a.pdf</t>
  </si>
  <si>
    <t>nn9924-4556.pdf</t>
  </si>
  <si>
    <t>nn9924-4635.pdf</t>
  </si>
  <si>
    <t>nn9924-4799a.pdf</t>
  </si>
  <si>
    <t>nn9924-4977.pdf</t>
  </si>
  <si>
    <t>nn9932-4737.pdf</t>
  </si>
  <si>
    <t>nn9932-4861.pdf</t>
  </si>
  <si>
    <t>16 Statistical considerations</t>
  </si>
  <si>
    <t>17 Ethics</t>
  </si>
  <si>
    <t>Non-interventional</t>
  </si>
  <si>
    <t>place_$projstat$nn8640$nn8640-4172-dmw$current$stats.xlsm, place_$projstat$nn8640$nn8640-4172-ext3$current$stats.xlsm, place_$projstat$nn8640$nn8640-4172-ext4$current$stats.xlsm</t>
  </si>
  <si>
    <t>place_$projstat$nn7415$nn7415-4307$current$stats.xlsm, place_$projstat$nn7415$nn7415-4307-56wks$current$stats.xlsm, place_$projstat$nn7415$nn7415-4307-caco$current$stats.xlsm</t>
  </si>
  <si>
    <t>place_$projstat$nn7415$nn7415-4311$current$stats.xlsm, place_$projstat$nn7415$nn7415-4311-56wks$current$stats.xlsm, place_$projstat$nn7415$nn7415-4311-paco$current$stats.xlsm</t>
  </si>
  <si>
    <t>place_$projstat$nn9535$nn9535-4321$bimo$stats.xlsm, place_$projstat$nn9535$nn9535-4321$nmpa_20240529$stats.xlsm</t>
  </si>
  <si>
    <t>place_$projstat$nn1218$nn1218-4357$current$stats.xlsm</t>
  </si>
  <si>
    <t>place_$projstat$nn9535$nn9535-4430$current$stats.xlsm</t>
  </si>
  <si>
    <t>place_$projstat$nn9389$nn9389-4536$current$stats.xlsm, place_$projstat$nn9389$nn9389-4536b$current$stats.xlsm</t>
  </si>
  <si>
    <t>place_$projstat$nn8640$nn8640-4467$current$stats.xlsm, place_$projstat$nn8640$nn8640-4467iss$current$stats.xlsm, place_$projstat$nn8640$nn8640-4467ns$current$stats.xlsm, place_$projstat$nn8640$nn8640-4467sga$current$stats.xlsm</t>
  </si>
  <si>
    <t>sickle cell disease</t>
  </si>
  <si>
    <t>place_$projstat$nn7533$nn7533-4470$current$stats.xlsm</t>
  </si>
  <si>
    <t>place_$projstat$nn1436$nn1436-4477$current$stats.xlsm, place_$projstat$nn1436$nn1436-4477$current_india$stats.xlsm, place_$projstat$nn1436$nn1436-4477-main$current$stats.xlsm, place_$projstat$nn1436$nn1436-4477-main$current_india$stats.xlsm</t>
  </si>
  <si>
    <t>place_$projstat$nn1436$nn1436-4479$current_china$stats.xlsm</t>
  </si>
  <si>
    <t>place_$projstat$nn1436$nn1436-4480$current_india$stats.xlsm</t>
  </si>
  <si>
    <t>1 and 2</t>
  </si>
  <si>
    <t>place_$projstat$nn7769$nn7769-4513$current$stats.xlsm, place_$projstat$nn7769$nn7769-4513exp$current$stats.xlsm, place_$projstat$nn7769$nn7769-4513mad$current$stats.xlsm, place_$projstat$nn7769$nn7769-4513sad$current$stats.xlsm</t>
  </si>
  <si>
    <t>place_$projstat$nn7769$nn7769-4514$20240310_current_csr2$stats.xlsm, place_$projstat$nn7769$nn7769-4514$current$stats (version 1).xlsb.xlsm, place_$projstat$nn7769$nn7769-4514$current$stats.xlsm, place_$projstat$nn7769$nn7769-4514-main$current$stats (version 1).xlsb.xlsm, place_$projstat$nn7769$nn7769-4514-main$current$stats.xlsm</t>
  </si>
  <si>
    <t>place_$projstat$nn9924$nn9924-4556$current$stats.xlsm</t>
  </si>
  <si>
    <t>place_$projstat$nn1436$nn1436-4570$current$stats.xlsm</t>
  </si>
  <si>
    <t>place_$projstat$nn1436$nn1436-4572$current$stats.xlsm</t>
  </si>
  <si>
    <t>place_$projstat$nn9536$nn9536-4576$current$stats.xlsm</t>
  </si>
  <si>
    <t>place_$projstat$nn9536$nn9536-4578$current$stats.xlsm</t>
  </si>
  <si>
    <t>place_$projstat$nn7088$nn7088-4595$current$stats.xlsm</t>
  </si>
  <si>
    <t>place_$projstat$nn9389$nn9389-4606$current$stats.xlsm</t>
  </si>
  <si>
    <t>place_$projstat$nn1471$nn1471-4612$current$stats.xlsm</t>
  </si>
  <si>
    <t>place_$projstat$nn9838$nn9838-4615$current$stats.xlsm</t>
  </si>
  <si>
    <t>place_$projstat$nn1436$nn1436-4625$current_india$stats.xlsm, place_$projstat$nn1436$nn1436-4625-main$current_india$stats.xlsm</t>
  </si>
  <si>
    <t>place_$projstat$nn9924$nn9924-4635$current$stats-test.xlsm, place_$projstat$nn9924$nn9924-4635$current$stats.xlsm</t>
  </si>
  <si>
    <t>place_$projstat$nn9838$nn9838-4672$current$stats.xlsm</t>
  </si>
  <si>
    <t>place_$projstat$nn9389$nn9389-4680$current$stats.xlsm</t>
  </si>
  <si>
    <t>place_$projstat$nn9389$nn9389-4681$current$stats.xlsm</t>
  </si>
  <si>
    <t>place_$projstat$nn9838$nn9838-4692$current$stats.xlsm, place_$projstat$nn9838$nn9838-4692b$current$stats.xlsm</t>
  </si>
  <si>
    <t>place_$projstat$nn9536$nn9536-4707$current$stats.xlsm</t>
  </si>
  <si>
    <t>place_$projstat$nn1535$nn1535-4710$current$stats.xlsm</t>
  </si>
  <si>
    <t>place_$projstat$nn9932$nn9932-4737$current$stats.xlsm</t>
  </si>
  <si>
    <t>place_$projstat$nn9775$nn9775-4708b$current$stats.xlsm</t>
  </si>
  <si>
    <t>place_$projstat$nn9917$nn9917-4751a$current$stats.xlsm, place_$projstat$nn9917$nn9917-4751b$current$stats.xlsm</t>
  </si>
  <si>
    <t>place_$projstat$nn6581$nn6581-4860$current$stats.xlsm, place_$projstat$nn6581$nn6581-4860b$current$stats.xlsm</t>
  </si>
  <si>
    <t>place_$projstat$nn9536$nn9536-4741$current$stats.xlsm</t>
  </si>
  <si>
    <t>place_$projstat$nn6435$nn6435-4749$current$stats.xlsm</t>
  </si>
  <si>
    <t>place_$projstat$nn9924$nn9924-4799a$current$stats.xlsm, place_$projstat$nn9924$nn9924-4799b$current$stats.xlsm, place_$projstat$nn9924$nn9924-4799c$current$stats.xlsm</t>
  </si>
  <si>
    <t>place_$projstat$nn9904$nn9904-4825sad$current$stats.xlsm</t>
  </si>
  <si>
    <t>place_$projstat$nn6435$nn6435-4826$current$stats.xlsm</t>
  </si>
  <si>
    <t>place_$projstat$nn6582$nn6582-4838$current$stats.xlsm</t>
  </si>
  <si>
    <t>place_$projstat$nn9932$nn9932-4861$current$stats.xlsm</t>
  </si>
  <si>
    <t>place_$projstat$nn9838$nn9838-4862$current$stats.xlsm</t>
  </si>
  <si>
    <t>place_$projstat$nn9501$nn9501-4869$current$stats.xlsm</t>
  </si>
  <si>
    <t>place_$projstat$nn9388$nn9388-4895$current$stats.xlsm</t>
  </si>
  <si>
    <t>3 Objectives, endpoints and estimand</t>
  </si>
  <si>
    <t>place_$projstat$nn1436$nn1436-4909$current$stats.xlsm</t>
  </si>
  <si>
    <t>place_$projstat$nn9838$nn9838-4944a$current$stats.xlsm, place_$projstat$nn9838$nn9838-4944b$current$stats.xlsm</t>
  </si>
  <si>
    <t>place_$projstat$nn9541$nn9541-4945$current$stats.xlsm</t>
  </si>
  <si>
    <t>place_$projstat$nn6018$nn6018-4951$current$stats.xlsm</t>
  </si>
  <si>
    <t>place_$projstat$nn6491$nn6491-4973mad$current$stats.xlsm, place_$projstat$nn6491$nn6491-4973sad$current$stats.xlsm, place_$projstat$nn6491$nn6491-4973sadc$current$stats.xlsm</t>
  </si>
  <si>
    <t>place_$projstat$nn9924$nn9924-4977$current$stats.xlsm</t>
  </si>
  <si>
    <t>place_$projstat$nn1535$nn1535-4988$current$stats.xlsm</t>
  </si>
  <si>
    <t>place_$projstat$nn9501$nn9501-5006$current$stats.xlsm</t>
  </si>
  <si>
    <t>place_$projstat$nn9650$nn9650-5027$current$stats.xlsm</t>
  </si>
  <si>
    <t>3 Objectives, endpoints</t>
  </si>
  <si>
    <t>place_$projstat$nn9535$nn9535-7560$current$stats.xlsm</t>
  </si>
  <si>
    <t>place_$projstat$nn6561$nn6561-7567md$current$stats.xlsm, place_$projstat$nn6561$nn6561-7567sd$current$stats.xlsm</t>
  </si>
  <si>
    <t>place_$projstat$nn9638$nn9638-7569mad$current$stats.xlsm, place_$projstat$nn9638$nn9638-7569sad$current$stats.xlsm</t>
  </si>
  <si>
    <t>place_$projstat$nn7442$nn7442-7582mad$current$stats.xlsm, place_$projstat$nn7442$nn7442-7582sad$current$stats.xlsm</t>
  </si>
  <si>
    <t>place_$projstat$nn9487$nn9487-7573$current$stats.xlsm</t>
  </si>
  <si>
    <t>place_$projstat$nn9487$nn9487-7612$current$stats.xlsm</t>
  </si>
  <si>
    <t>place_$projstat$nn9490$nn9490-7613mad$current$stats.xlsm, place_$projstat$nn9490$nn9490-7613madc$current$stats.xlsm, place_$projstat$nn9490$nn9490-7613madd$current$stats.xlsm, place_$projstat$nn9490$nn9490-7613made$current$stats.xlsm, place_$projstat$nn9490$nn9490-7613sad$current$stats.xlsm</t>
  </si>
  <si>
    <t>place_$projstat$nn9388$nn9388-7637$current$stats.xlsm</t>
  </si>
  <si>
    <t>place_$projstat$nn7614$nn7614-7656$current$stats.xlsm</t>
  </si>
  <si>
    <t>place_$projstat$nn9515$nn9515-7675$current$stats.xlsm</t>
  </si>
  <si>
    <t>place_$projstat$nn9662$nn9662-7694sad$current$stats.xlsm</t>
  </si>
  <si>
    <t>place_$projstat$nn9388$nn9388-7700$current$stats.xlsm</t>
  </si>
  <si>
    <t>place_$projstat$nn7535$nn7535-7702$current$stats.xlsm</t>
  </si>
  <si>
    <t>place_$projstat$nn7535$nn7535-7703$current$stats.xlsm</t>
  </si>
  <si>
    <t>place_$projstat$nn7535$nn7535-7704$current$stats.xlsm</t>
  </si>
  <si>
    <t>place_$projstat$nn1436$nn1436-7724$current$stats.xlsm</t>
  </si>
  <si>
    <t>place_$projstat$nn9838$nn9838-7832$current$stats.xlsm</t>
  </si>
  <si>
    <t>place_$projstat$nn9440$nn9440-7952$current$stats.xlsm, place_$projstat$nn9440$nn9440-7952a$current$stats.xlsm</t>
  </si>
  <si>
    <t>place_$projstat$nn7535$nn7535-7976$current$stats.xlsm</t>
  </si>
  <si>
    <t>place_$projstat$nn9838$nn9838-8259$current$stats.xlsm</t>
  </si>
  <si>
    <t>place_$projstat$nn9839$nn9839-8082mad$current$stats.xlsm, place_$projstat$nn9839$nn9839-8082sad$current$stats.xlsm</t>
  </si>
  <si>
    <t>hereditary haemochromatosis (HH)</t>
  </si>
  <si>
    <t>device, not drug</t>
  </si>
  <si>
    <t>Count of Phase</t>
  </si>
  <si>
    <t>Final pairing</t>
  </si>
  <si>
    <t>place_$projstat$nn8022$nn8022-4392-main$current$stats.xlsm</t>
  </si>
  <si>
    <t>place_$projstat$nn9536$nn9536-4373-ext$current$stats.xlsm</t>
  </si>
  <si>
    <t>place_$projstat$nn9838$nn9838-4608-main$current$stats.xlsm</t>
  </si>
  <si>
    <t>place_$projstat$nn9541$nn9541-4921mad$current$stats.xlsm</t>
  </si>
  <si>
    <t>Uniquely paired</t>
  </si>
  <si>
    <t>APRIL</t>
  </si>
  <si>
    <t>nn1436-4571.pdf</t>
  </si>
  <si>
    <t>nn1471-4752.pdf</t>
  </si>
  <si>
    <t>nn1535-4591.pdf</t>
  </si>
  <si>
    <t>nn1535-4592.pdf</t>
  </si>
  <si>
    <t>nn1535-4593.pdf</t>
  </si>
  <si>
    <t>nn1965-4485.pdf</t>
  </si>
  <si>
    <t>nn4004-8071.pdf</t>
  </si>
  <si>
    <t>nn6018-4889.pdf</t>
  </si>
  <si>
    <t>nn6019-4940.pdf</t>
  </si>
  <si>
    <t>nn6022-7683.pdf</t>
  </si>
  <si>
    <t>nn6435-4697.pdf</t>
  </si>
  <si>
    <t>nn6491-4973.pdf</t>
  </si>
  <si>
    <t>nn6535-7519.pdf</t>
  </si>
  <si>
    <t>nn6537-7650.pdf</t>
  </si>
  <si>
    <t>nn6561-7567.pdf</t>
  </si>
  <si>
    <t>nn7415-4310.pdf</t>
  </si>
  <si>
    <t>nn7415-4322.pdf</t>
  </si>
  <si>
    <t>nn7415-4616.pdf</t>
  </si>
  <si>
    <t>nn7533-7587.pdf</t>
  </si>
  <si>
    <t>nn7535-7807.pdf</t>
  </si>
  <si>
    <t>nn7769-4516.pdf</t>
  </si>
  <si>
    <t>nn7769-4532.pdf</t>
  </si>
  <si>
    <t>nn7769-4992.pdf</t>
  </si>
  <si>
    <t>nn7999-4031.pdf</t>
  </si>
  <si>
    <t>nn7999-4670.pdf</t>
  </si>
  <si>
    <t>nn8022-4179.pdf</t>
  </si>
  <si>
    <t>nn8022-4180.pdf</t>
  </si>
  <si>
    <t>nn8640-4054.pdf</t>
  </si>
  <si>
    <t>nn8640-4467.pdf</t>
  </si>
  <si>
    <t>nn8640-4469.pdf</t>
  </si>
  <si>
    <t>nn9388-4894.pdf</t>
  </si>
  <si>
    <t>nn9388-7782.pdf</t>
  </si>
  <si>
    <t>nn9389-4682.pdf</t>
  </si>
  <si>
    <t>nn9487-5022.pdf</t>
  </si>
  <si>
    <t>nn9487-7980.pdf</t>
  </si>
  <si>
    <t>nn9490-7678.pdf</t>
  </si>
  <si>
    <t>nn9500-4620.pdf</t>
  </si>
  <si>
    <t>nn9500-4621.pdf</t>
  </si>
  <si>
    <t>nn9500-4796.pdf</t>
  </si>
  <si>
    <t>nn9500-4932.pdf</t>
  </si>
  <si>
    <t>nn9505-7994.pdf</t>
  </si>
  <si>
    <t>nn9506-7995.pdf</t>
  </si>
  <si>
    <t>nn9535-4533.pdf</t>
  </si>
  <si>
    <t>nn9535-4820.pdf</t>
  </si>
  <si>
    <t>nn9536-4999.pdf</t>
  </si>
  <si>
    <t>nn9536-7545.pdf</t>
  </si>
  <si>
    <t>nn9541-4922.pdf</t>
  </si>
  <si>
    <t>nn9541-4923.pdf</t>
  </si>
  <si>
    <t>nn9541-5015.pdf</t>
  </si>
  <si>
    <t>nn9541-8116.pdf</t>
  </si>
  <si>
    <t>nn9838-4517.pdf</t>
  </si>
  <si>
    <t>nn9838-4614.pdf</t>
  </si>
  <si>
    <t>nn9838-4692.pdf</t>
  </si>
  <si>
    <t>nn9838-4695.pdf</t>
  </si>
  <si>
    <t>nn9924-4891.pdf</t>
  </si>
  <si>
    <t>nn9932-4873.pdf</t>
  </si>
  <si>
    <t>gout</t>
  </si>
  <si>
    <t>inflammation</t>
  </si>
  <si>
    <t>PDF with comments and not accessible</t>
  </si>
  <si>
    <t>place_$projstat$nn1436$nn1436-4571$current$stats.xlsm</t>
  </si>
  <si>
    <t>place_$projstat$nn1535$nn1535-4591$current$stats.xlsm</t>
  </si>
  <si>
    <t>place_$projstat$nn1535$nn1535-4592$current$stats.xlsm</t>
  </si>
  <si>
    <t>place_$projstat$nn1535$nn1535-4593$current$stats.xlsm</t>
  </si>
  <si>
    <t>place_$projstat$nn1965$nn1965-4485$current$stats.xlsm</t>
  </si>
  <si>
    <t>place_$projstat$nn4004$nn4004-8071$current$stats.xlsm</t>
  </si>
  <si>
    <t>place_$projstat$nn6018$nn6018-4889$current$stats.xlsm</t>
  </si>
  <si>
    <t>place_$projstat$nn6019$nn6019-4940$current$stats.xlsm</t>
  </si>
  <si>
    <t>place_$projstat$nn6022$nn6022-7683sad$current$stats.xlsm</t>
  </si>
  <si>
    <t>place_$projstat$nn6435$nn6435-4697$current$stats.xlsm</t>
  </si>
  <si>
    <t>place_$projstat$nn6535$nn6535-7519$current$stats.xlsm</t>
  </si>
  <si>
    <t>place_$projstat$nn6537$nn6537-7650$current$stats.xlsm</t>
  </si>
  <si>
    <t>place_$projstat$nn7415$nn7415-4310-ext$current$stats.xlsm</t>
  </si>
  <si>
    <t>place_$projstat$nn7415$nn7415-4616$current$stats.xlsm, place_$projstat$nn7415$nn7415-4616$current$stats_2.xlsm</t>
  </si>
  <si>
    <t>place_$projstat$nn7533$nn7533-7587$current$stats.xlsm</t>
  </si>
  <si>
    <t>place_$projstat$nn7535$nn7535-7807$current$stats.xlsm</t>
  </si>
  <si>
    <t>place_$projstat$nn7769$nn7769-4516$current$stats.xlsm</t>
  </si>
  <si>
    <t>place_$projstat$nn7769$nn7769-4532$current$stats.xlsm</t>
  </si>
  <si>
    <t>place_$projstat$nn9541$nn9541-4922$current$stats.xlsm</t>
  </si>
  <si>
    <t>place_$projstat$nn7999$nn7999-4670$current$stats.xlsm</t>
  </si>
  <si>
    <t>place_$projstat$nn8022$nn8022-4179$current$stats.xlsm</t>
  </si>
  <si>
    <t>place_$projstat$nn8022$nn8022-4180$qanda_malaysia$stats.xlsm, place_$projstat$nn8022$nn8022-4180$qanda_singapr$stats.xlsm</t>
  </si>
  <si>
    <t>place_$projstat$nn8640$nn8640-4054-ext$current$stats.xlsm</t>
  </si>
  <si>
    <t>place_$projstat$nn8640$nn8640-4469$current$stats.xlsm</t>
  </si>
  <si>
    <t>place_$projstat$nn9388$nn9388-4894$current$stats.xlsm</t>
  </si>
  <si>
    <t>place_$projstat$nn9388$nn9388-7782$current$stats.xlsm</t>
  </si>
  <si>
    <t>place_$projstat$nn9389$nn9389-4682$current$stats.xlsm</t>
  </si>
  <si>
    <t>place_$projstat$nn9487$nn9487-5022$current$stats.xlsm</t>
  </si>
  <si>
    <t>place_$projstat$nn9487$nn9487-7980$current$stats.xlsm</t>
  </si>
  <si>
    <t>place_$projstat$nn9490$nn9490-7678$current$stats.xlsm</t>
  </si>
  <si>
    <t>place_$projstat$nn9500$nn9500-4620$current$stats.xlsm</t>
  </si>
  <si>
    <t>place_$projstat$nn9500$nn9500-4621$current$stats.xlsm</t>
  </si>
  <si>
    <t>place_$projstat$nn9500$nn9500-4796$current$stats.xlsm</t>
  </si>
  <si>
    <t>place_$projstat$nn9500$nn9500-4932$current$stats.xlsm</t>
  </si>
  <si>
    <t>place_$projstat$nn9931$nn9931-4553$current$stats.xlsm</t>
  </si>
  <si>
    <t>place_$projstat$nn9535$nn9535-4820$current$stats.xlsm</t>
  </si>
  <si>
    <t>place_$projstat$nn9536$nn9536-4999$current$stats.xlsm</t>
  </si>
  <si>
    <t>place_$projstat$nn9536$nn9536-7545$current$stats.xlsm</t>
  </si>
  <si>
    <t>place_$projstat$nn9541$nn9541-4923$current$stats.xlsm</t>
  </si>
  <si>
    <t>place_$projstat$nn9541$nn9541-5015$current$stats.xlsm</t>
  </si>
  <si>
    <t>place_$projstat$nn9541$nn9541-8116$current$stats.xlsm</t>
  </si>
  <si>
    <t>place_$projstat$nn9838$nn9838-4517$current$stats.xlsm</t>
  </si>
  <si>
    <t>place_$projstat$nn9838$nn9838-4614a$current$stats.xlsm, place_$projstat$nn9838$nn9838-4614b$current$stats.xlsm</t>
  </si>
  <si>
    <t>place_$projstat$nn9838$nn9838-4695$current$stats.xlsm</t>
  </si>
  <si>
    <t>place_$projstat$nn9924$nn9924-4891$current$stats.xlsm</t>
  </si>
  <si>
    <t>place_$projstat$nn9932$nn9932-4873$current$stats.xlsm</t>
  </si>
  <si>
    <t>place_$projstat$nn7415$nn7415-4307-caco$current$stats.xlsm, place_$projstat$nn7415$nn7415-4307-56wks$current$stats.xlsm, place_$projstat$nn7415$nn7415-4307$current$stats.xlsm</t>
  </si>
  <si>
    <t>place_$projstat$nn7769$nn7769-4992$current$stats.xlsm</t>
  </si>
  <si>
    <t>Remaining_after_place_revision</t>
  </si>
  <si>
    <t>place_$projstat$nn1471$nn1471-4752$current$stats.xlsm</t>
  </si>
  <si>
    <t>Laboratory</t>
  </si>
  <si>
    <t>8.2.6 Clinical safety laboratory assessments</t>
  </si>
  <si>
    <t>10.2 Appendix 2: Clinical laboratory tests</t>
  </si>
  <si>
    <t>10.3 Appendix 3: Adverse Events and Serious Adverse Events: Definitions and procedures for recording, evaluating, follow-up, and reporting</t>
  </si>
  <si>
    <t>8.2.7 Pregnancy testing</t>
  </si>
  <si>
    <t>10.3.3 Description of AEs requiring additional data collection and other events requiring collection of additional information</t>
  </si>
  <si>
    <t>10.3.4 Recording and follow-up of AE and/or SAE</t>
  </si>
  <si>
    <t>9.5.5 Clinical safety laboratory assessments</t>
  </si>
  <si>
    <t>9.6 Pharmacokinetics</t>
  </si>
  <si>
    <t>Appendix 2 Clinical laboratory tests</t>
  </si>
  <si>
    <t>Appendix 3 Trial governance considerations</t>
  </si>
  <si>
    <t>8.2.5 Clinical safety laboratory assessments</t>
  </si>
  <si>
    <t>8.2.6 Pregnancy testing</t>
  </si>
  <si>
    <t>Table 8-1 AEs requiring additional data collection (serious and non-serious AEs)</t>
  </si>
  <si>
    <t>8.3.1 Time period and frequency for collecting AE information</t>
  </si>
  <si>
    <t>Description of AEs requiring additional data collection (via specific event form)</t>
  </si>
  <si>
    <t>AE and SAE recording</t>
  </si>
  <si>
    <t>8.3.1 Time period and frequency for collecting AE and SAE information</t>
  </si>
  <si>
    <t>10.3.3 Description of AEs requiring additional data collection</t>
  </si>
  <si>
    <t>10.3 Appendix 3: Adverse events: Definitions and procedures for recording, evaluation, follow-up, and reporting</t>
  </si>
  <si>
    <t>8.5.17 Laboratory assessments</t>
  </si>
  <si>
    <t>8.5.18 Body weight and height</t>
  </si>
  <si>
    <t>12.1.5 Adverse events requiring additional data collection</t>
  </si>
  <si>
    <t>12.1.6 Technical complaints</t>
  </si>
  <si>
    <t>8.5 Laboratory assessments</t>
  </si>
  <si>
    <t>8.9 Subject compliance</t>
  </si>
  <si>
    <t>8.3.11 Laboratory assessments for safety</t>
  </si>
  <si>
    <t>8.3.12 Pregnancy testing</t>
  </si>
  <si>
    <t>8.4.1.2 Adverse events requiring additional data collection</t>
  </si>
  <si>
    <t>8.4.2 Hypoglycaemic episodes</t>
  </si>
  <si>
    <t>8.6 Other assessments</t>
  </si>
  <si>
    <t>8.4.6 Laboratory assessments for safety</t>
  </si>
  <si>
    <t>8.4.7 Pregnancy testing</t>
  </si>
  <si>
    <t>8.4.1.1 Adverse events requiring additional data collection</t>
  </si>
  <si>
    <t>8.4.2 Physical examination</t>
  </si>
  <si>
    <t>9.4.5 Clinical safety laboratory assessments</t>
  </si>
  <si>
    <t>9.4.6 Immunogenicity assessments</t>
  </si>
  <si>
    <t>Table 9-1 AEs requiring additional data collection (via specific event form) and events for adjudication</t>
  </si>
  <si>
    <t>9.2.1.1 Events for adjudication</t>
  </si>
  <si>
    <t>9.5 Pharmacokinetics</t>
  </si>
  <si>
    <t>9.4.3 Clinical safety laboratory assessments</t>
  </si>
  <si>
    <t>9.4.4 Eye examination</t>
  </si>
  <si>
    <t>Table 9-1 AEs requiring additional data collection (via specific event form)</t>
  </si>
  <si>
    <t>9.2.2 Method of detecting AEs and SAEs</t>
  </si>
  <si>
    <t>9.4.7 Clinical safety laboratory assessments</t>
  </si>
  <si>
    <t>9.4.8 Immunogenicity assessments</t>
  </si>
  <si>
    <t>9.6.8 Clinical safety laboratory assessments</t>
  </si>
  <si>
    <t>9.6.9 Immunogenicity assessments</t>
  </si>
  <si>
    <t>8.2.4 Clinical safety laboratory assessments</t>
  </si>
  <si>
    <t>8.2.5 Self-measured plasma glucose</t>
  </si>
  <si>
    <t>9.4.6 Clinical safety laboratory assessments</t>
  </si>
  <si>
    <t>9.4.6 Injection site reactions</t>
  </si>
  <si>
    <t>9.4.5 Immunogenicity assessments</t>
  </si>
  <si>
    <t>9.4.4 Clinical safety laboratory assessments</t>
  </si>
  <si>
    <t>8.3 Adverse events and serious adverse events</t>
  </si>
  <si>
    <t>8.3 Adverse events and other safety reporting</t>
  </si>
  <si>
    <t>Table 8-1 AEs requiring additional data collection</t>
  </si>
  <si>
    <t>8.2.5 Pregnancy testing</t>
  </si>
  <si>
    <t>8.2.5 Injection site reactions</t>
  </si>
  <si>
    <t>8.4.1 Time period and frequency for collecting AE and SAE information</t>
  </si>
  <si>
    <t>Table 8-2 AEs requiring additional data collection and other events requiring collection of additional information</t>
  </si>
  <si>
    <t>8.5.1 Time period and frequency for collecting AE and SAE information</t>
  </si>
  <si>
    <t>Table 8-1 AEs requiring additional data collection and other events requiring additional data collection</t>
  </si>
  <si>
    <t>8.4.1 Time period and frequency for collecting AE information</t>
  </si>
  <si>
    <t>Table 8-1 AEs requiring additional data collection, events for adjudication and other events requiring collection of additional information</t>
  </si>
  <si>
    <t>8.3.1 Time period and frequency for collecting adverse event information</t>
  </si>
  <si>
    <t>Table 8-1 AEs requiring additional data collection (serious and non-serious AEs) and AESIs</t>
  </si>
  <si>
    <t>Table 8-3 AEs requiring additional data collection (serious and non-serious AEs) and AESIs</t>
  </si>
  <si>
    <t>Table 8-2 AEs requiring additional data collection (serious and non-serious AEs) and events for adjudication</t>
  </si>
  <si>
    <t>Table 6 AEs requiring additional data collection</t>
  </si>
  <si>
    <t>Table 8-1 AEs requiring additional data collection and other events requiring collection of additional information</t>
  </si>
  <si>
    <t>Table 8-1 Adverse events requiring additional data collection</t>
  </si>
  <si>
    <t>Table 8-2 AEs requiring additional data collection, events for adjudication, AESIs and other events requiring collection of additional information</t>
  </si>
  <si>
    <t>Table 8-1 AEs requiring additional data collection and AESIs</t>
  </si>
  <si>
    <t>Adverse events (AEs) and adverse events of special interest (AESIs)</t>
  </si>
  <si>
    <t>8.6.3 Adverse events requiring specific event forms in the Ecrf</t>
  </si>
  <si>
    <t>8.7 Other assessments</t>
  </si>
  <si>
    <t>8.5.7 Blood samples for safety assessments</t>
  </si>
  <si>
    <t>8.5.8 Anti-liraglutide antibodies</t>
  </si>
  <si>
    <t>Table 8-4 AEs requiring additional data collection</t>
  </si>
  <si>
    <t>Table 8-2 AEs requiring additional data collection and other events requiring collection of
additional information</t>
  </si>
  <si>
    <t>Table 8-3 AEs requiring additional data collection and other events requiring collection of additional information</t>
  </si>
  <si>
    <t>8.5.1 Time period and frequency for collecting AE information</t>
  </si>
  <si>
    <t>Table 9-1 AEs requiring additional data collection (via specific event forms)</t>
  </si>
  <si>
    <t>9.2.1 Time period and frequency for collecting AE and SAE information</t>
  </si>
  <si>
    <t>Table 8-1 Events requiring additional data collection</t>
  </si>
  <si>
    <t>Table 8-2 AEs requiring additional data collection, events for adjudication, and other events requiring collection of additional information</t>
  </si>
  <si>
    <t>Table 10-2 AEs requiring additional data collection (via specific event form)</t>
  </si>
  <si>
    <t>10.2.2 Method of detecting AEs and SAEs</t>
  </si>
  <si>
    <t>Table 8-2 AEs requiring additional data collection and events for adjudication</t>
  </si>
  <si>
    <t>Table 4 AEs requiring additional data collection (via specific event form)</t>
  </si>
  <si>
    <t>Table 8-1 AEs requiring additional data collection and events for adjudication in main phase</t>
  </si>
  <si>
    <t>Gold standard</t>
  </si>
  <si>
    <t>csv pairing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</si>
</sst>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[all_metadata.xlsx]new_graphs!PivotTable3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diseases</a:t>
            </a:r>
            <a:r>
              <a:rPr lang="en-US" baseline="0"/>
              <a:t> across protocols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new_graphs!$A$4:$A$15</c:f>
              <c:strCache>
                <c:ptCount val="11"/>
                <c:pt idx="0">
                  <c:v>diabetes</c:v>
                </c:pt>
                <c:pt idx="1">
                  <c:v>obesity</c:v>
                </c:pt>
                <c:pt idx="2">
                  <c:v>cardiovascular disease</c:v>
                </c:pt>
                <c:pt idx="3">
                  <c:v>sickle cell disease</c:v>
                </c:pt>
                <c:pt idx="4">
                  <c:v>non-alcoholic steatohepatitis (NASH)</c:v>
                </c:pt>
                <c:pt idx="5">
                  <c:v>haemophilia</c:v>
                </c:pt>
                <c:pt idx="6">
                  <c:v>obesity, diabetes</c:v>
                </c:pt>
                <c:pt idx="7">
                  <c:v>growth disorder</c:v>
                </c:pt>
                <c:pt idx="8">
                  <c:v>inflammation</c:v>
                </c:pt>
                <c:pt idx="9">
                  <c:v>liver disease</c:v>
                </c:pt>
                <c:pt idx="10">
                  <c:v>hereditary haemochromatosis (HH)</c:v>
                </c:pt>
              </c:strCache>
            </c:strRef>
          </c:cat>
          <c:val>
            <c:numRef>
              <c:f>new_graphs!$B$4:$B$15</c:f>
              <c:numCache>
                <c:formatCode>General</c:formatCode>
                <c:ptCount val="11"/>
                <c:pt idx="0">
                  <c:v>56</c:v>
                </c:pt>
                <c:pt idx="1">
                  <c:v>34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5FB-985E-C911CDE6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495008"/>
        <c:axId val="845505088"/>
      </c:barChart>
      <c:catAx>
        <c:axId val="8454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05088"/>
        <c:crosses val="autoZero"/>
        <c:auto val="1"/>
        <c:lblAlgn val="ctr"/>
        <c:lblOffset val="100"/>
        <c:noMultiLvlLbl val="0"/>
      </c:catAx>
      <c:valAx>
        <c:axId val="8455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[all_metadata.xlsx]new_graphs!PivotTable4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 of phases across protocols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new_graphs!$F$3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new_graphs!$E$4:$E$8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strCache>
            </c:strRef>
          </c:cat>
          <c:val>
            <c:numRef>
              <c:f>new_graphs!$F$4:$F$8</c:f>
              <c:numCache>
                <c:formatCode>General</c:formatCode>
                <c:ptCount val="4"/>
                <c:pt idx="0">
                  <c:v>64</c:v>
                </c:pt>
                <c:pt idx="1">
                  <c:v>51</c:v>
                </c:pt>
                <c:pt idx="2">
                  <c:v>11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8-418F-9522-A9DB213E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506048"/>
        <c:axId val="845500768"/>
      </c:barChart>
      <c:catAx>
        <c:axId val="8455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00768"/>
        <c:crosses val="autoZero"/>
        <c:auto val="1"/>
        <c:lblAlgn val="ctr"/>
        <c:lblOffset val="100"/>
        <c:noMultiLvlLbl val="0"/>
      </c:catAx>
      <c:valAx>
        <c:axId val="8455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415290</xdr:colOff>
      <xdr:row>17</xdr:row>
      <xdr:rowOff>96202</xdr:rowOff>
    </xdr:from>
    <xdr:to>
      <xdr:col>4</xdr:col>
      <xdr:colOff>339090</xdr:colOff>
      <xdr:row>32</xdr:row>
      <xdr:rowOff>132397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60888-B002-294E-46FC-A7DD357FF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619125</xdr:colOff>
      <xdr:row>17</xdr:row>
      <xdr:rowOff>160972</xdr:rowOff>
    </xdr:from>
    <xdr:to>
      <xdr:col>9</xdr:col>
      <xdr:colOff>411480</xdr:colOff>
      <xdr:row>33</xdr:row>
      <xdr:rowOff>16192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80FC8-E6B2-2592-9DCC-22C25CD21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y fb" refreshedDate="45799.674261689812" createdVersion="8" refreshedVersion="8" minRefreshableVersion="3" recordCount="184" xr:uid="{66F91351-AD7D-4B82-A6FE-E8CC2B6CAA34}">
  <cacheSource type="worksheet">
    <worksheetSource ref="A1:M1048576" sheet="all_data"/>
  </cacheSource>
  <cacheFields count="13">
    <cacheField name="Protocol title" numFmtId="0">
      <sharedItems containsBlank="1"/>
    </cacheField>
    <cacheField name="ID" numFmtId="0">
      <sharedItems containsBlank="1" containsMixedTypes="1" containsNumber="1" containsInteger="1" minValue="4263" maxValue="4954"/>
    </cacheField>
    <cacheField name="Exclude?" numFmtId="0">
      <sharedItems containsBlank="1"/>
    </cacheField>
    <cacheField name="Details" numFmtId="0">
      <sharedItems containsBlank="1"/>
    </cacheField>
    <cacheField name="Paired" numFmtId="0">
      <sharedItems containsBlank="1"/>
    </cacheField>
    <cacheField name="Number of place" numFmtId="0">
      <sharedItems containsString="0" containsBlank="1" containsNumber="1" containsInteger="1" minValue="1" maxValue="6"/>
    </cacheField>
    <cacheField name="Place title" numFmtId="0">
      <sharedItems containsBlank="1" longText="1"/>
    </cacheField>
    <cacheField name="Uniquely paired" numFmtId="0">
      <sharedItems containsBlank="1"/>
    </cacheField>
    <cacheField name="Final pairing" numFmtId="0">
      <sharedItems containsBlank="1"/>
    </cacheField>
    <cacheField name="csv pairing" numFmtId="0">
      <sharedItems containsBlank="1"/>
    </cacheField>
    <cacheField name="Phase" numFmtId="0">
      <sharedItems containsBlank="1" containsMixedTypes="1" containsNumber="1" containsInteger="1" minValue="1" maxValue="4" count="6">
        <n v="2"/>
        <n v="1"/>
        <n v="3"/>
        <s v="1 and 2"/>
        <m/>
        <n v="4"/>
      </sharedItems>
    </cacheField>
    <cacheField name="Disease" numFmtId="0">
      <sharedItems containsBlank="1" count="14">
        <s v="growth disorder"/>
        <s v="cardiovascular disease"/>
        <s v="diabetes"/>
        <s v="obesity"/>
        <s v="haemophilia"/>
        <s v="inflammation"/>
        <s v="hereditary haemochromatosis (HH)"/>
        <s v="obesity, diabetes"/>
        <s v="non-alcoholic steatohepatitis (NASH)"/>
        <s v="sickle cell disease"/>
        <s v="liver disease"/>
        <m/>
        <s v="gout"/>
        <s v="chronic kidney disease" u="1"/>
      </sharedItems>
    </cacheField>
    <cacheField name="Remaining_after_place_revision" numFmtId="0">
      <sharedItems containsBlank="1" count="3">
        <m/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s v="4245-protocol-version-12.pdf"/>
    <s v="4245"/>
    <s v="no"/>
    <s v="duplicated"/>
    <s v="yes"/>
    <n v="2"/>
    <s v="place_$projstat$nn8640$nn8640-4245$current$stats.xlsm, place_$projstat$nn8640$nn8640-4245-ext1$current$stats.xlsm"/>
    <s v="no"/>
    <s v=""/>
    <m/>
    <x v="0"/>
    <x v="0"/>
    <x v="0"/>
  </r>
  <r>
    <s v="4748-protocolv3.pdf"/>
    <s v="4748"/>
    <s v="no"/>
    <m/>
    <s v="yes"/>
    <n v="1"/>
    <s v="place_$projstat$nn6435$nn6435-4748$current$stats.xlsm"/>
    <s v="yes"/>
    <s v="place_$projstat$nn6435$nn6435-4748$current$stats.xlsm"/>
    <s v="place_$projstat$nn6435$nn6435-4748$current$stats.csv"/>
    <x v="1"/>
    <x v="1"/>
    <x v="1"/>
  </r>
  <r>
    <s v="4309-protocol-version-3.0.pdf"/>
    <s v="4309"/>
    <s v="no"/>
    <m/>
    <s v="yes"/>
    <n v="1"/>
    <s v="place_$projstat$nn9924$nn9924-4309$current$stats.xlsm"/>
    <s v="yes"/>
    <s v="place_$projstat$nn9924$nn9924-4309$current$stats.xlsm"/>
    <s v="place_$projstat$nn9924$nn9924-4309$current$stats.csv"/>
    <x v="2"/>
    <x v="2"/>
    <x v="1"/>
  </r>
  <r>
    <s v="nn6435-4826.pdf"/>
    <s v="4826"/>
    <s v="no"/>
    <m/>
    <s v="yes"/>
    <n v="1"/>
    <s v="place_$projstat$nn6435$nn6435-4826$current$stats.xlsm"/>
    <s v="yes"/>
    <s v="place_$projstat$nn6435$nn6435-4826$current$stats.xlsm"/>
    <s v="place_$projstat$nn6435$nn6435-4826$current$stats.csv"/>
    <x v="1"/>
    <x v="1"/>
    <x v="1"/>
  </r>
  <r>
    <s v="4338-protocol-version-4.0.pdf"/>
    <s v="4338"/>
    <s v="no"/>
    <m/>
    <s v="yes"/>
    <n v="1"/>
    <s v="place_$projstat$nn9924$nn9924-4338$current$stats.xlsm"/>
    <s v="yes"/>
    <s v="place_$projstat$nn9924$nn9924-4338$current$stats.xlsm"/>
    <s v="place_$projstat$nn9924$nn9924-4338$current$stats.csv"/>
    <x v="2"/>
    <x v="2"/>
    <x v="1"/>
  </r>
  <r>
    <s v="nn6435-4749.pdf"/>
    <s v="4749"/>
    <s v="no"/>
    <m/>
    <s v="yes"/>
    <n v="1"/>
    <s v="place_$projstat$nn6435$nn6435-4749$current$stats.xlsm"/>
    <s v="yes"/>
    <s v="place_$projstat$nn6435$nn6435-4749$current$stats.xlsm"/>
    <s v="place_$projstat$nn6435$nn6435-4749$current$stats.csv"/>
    <x v="1"/>
    <x v="1"/>
    <x v="1"/>
  </r>
  <r>
    <s v="nn1218-4357.pdf"/>
    <s v="4357"/>
    <s v="no"/>
    <m/>
    <s v="yes"/>
    <n v="1"/>
    <s v="place_$projstat$nn1218$nn1218-4357$current$stats.xlsm"/>
    <s v="yes"/>
    <s v="place_$projstat$nn1218$nn1218-4357$current$stats.xlsm"/>
    <s v="place_$projstat$nn1218$nn1218-4357$current$stats.csv"/>
    <x v="2"/>
    <x v="2"/>
    <x v="1"/>
  </r>
  <r>
    <s v="4386-protocol-version-1.0.pdf"/>
    <s v="4386"/>
    <s v="no"/>
    <m/>
    <s v="yes"/>
    <n v="1"/>
    <s v="place_$projstat$nn9535$nn9535-4386$current$stats.xlsm"/>
    <s v="yes"/>
    <s v="place_$projstat$nn9535$nn9535-4386$current$stats.xlsm"/>
    <s v="place_$projstat$nn9535$nn9535-4386$current$stats.csv"/>
    <x v="2"/>
    <x v="2"/>
    <x v="1"/>
  </r>
  <r>
    <s v="nn1436-4479.pdf"/>
    <s v="4479"/>
    <s v="no"/>
    <m/>
    <s v="yes"/>
    <n v="1"/>
    <s v="place_$projstat$nn1436$nn1436-4479$current_china$stats.xlsm"/>
    <s v="yes"/>
    <s v="place_$projstat$nn1436$nn1436-4479$current_china$stats.xlsm"/>
    <s v="place_$projstat$nn1436$nn1436-4479$current_china$stats.csv"/>
    <x v="2"/>
    <x v="2"/>
    <x v="1"/>
  </r>
  <r>
    <s v="nn1436-4480.pdf"/>
    <s v="4480"/>
    <s v="no"/>
    <m/>
    <s v="yes"/>
    <n v="1"/>
    <s v="place_$projstat$nn1436$nn1436-4480$current_india$stats.xlsm"/>
    <s v="yes"/>
    <s v="place_$projstat$nn1436$nn1436-4480$current_india$stats.xlsm"/>
    <s v="place_$projstat$nn1436$nn1436-4480$current_india$stats.csv"/>
    <x v="2"/>
    <x v="2"/>
    <x v="1"/>
  </r>
  <r>
    <s v="Trial 4662 protocol_v3.0.pdf"/>
    <n v="4662"/>
    <s v="no"/>
    <m/>
    <s v="yes"/>
    <n v="1"/>
    <s v="place_$projstat$nn9535$nn9535-4662$current$stats.xlsm"/>
    <s v="yes"/>
    <s v="place_$projstat$nn9535$nn9535-4662$current$stats.xlsm"/>
    <s v="place_$projstat$nn9535$nn9535-4662$current$stats.csv"/>
    <x v="2"/>
    <x v="2"/>
    <x v="1"/>
  </r>
  <r>
    <s v="NN9535-4801 protocol v2.0.pdf"/>
    <n v="4801"/>
    <s v="no"/>
    <m/>
    <s v="yes"/>
    <n v="1"/>
    <s v="place_$projstat$nn9535$nn9535-4801$current$stats.xlsm"/>
    <s v="yes"/>
    <s v="place_$projstat$nn9535$nn9535-4801$current$stats.xlsm"/>
    <s v="place_$projstat$nn9535$nn9535-4801$current$stats.csv"/>
    <x v="2"/>
    <x v="2"/>
    <x v="1"/>
  </r>
  <r>
    <s v="4424-protocol-version-5.pdf"/>
    <s v="4424"/>
    <s v="no"/>
    <m/>
    <s v="yes"/>
    <n v="2"/>
    <s v="place_$projstat$nn9215$nn9215-4424$current$stats.xlsm, place_$projstat$nn9215$nn9215-4424b$current$stats.xlsm"/>
    <s v="no"/>
    <s v=""/>
    <m/>
    <x v="1"/>
    <x v="3"/>
    <x v="0"/>
  </r>
  <r>
    <s v="nn9388-4895.pdf"/>
    <s v="4895"/>
    <s v="no"/>
    <m/>
    <s v="yes"/>
    <n v="1"/>
    <s v="place_$projstat$nn9388$nn9388-4895$current$stats.xlsm"/>
    <s v="yes"/>
    <s v="place_$projstat$nn9388$nn9388-4895$current$stats.xlsm"/>
    <s v="place_$projstat$nn9388$nn9388-4895$current$stats.csv"/>
    <x v="2"/>
    <x v="2"/>
    <x v="1"/>
  </r>
  <r>
    <s v="nn6018-4951.pdf"/>
    <s v="4951"/>
    <s v="no"/>
    <m/>
    <s v="yes"/>
    <n v="1"/>
    <s v="place_$projstat$nn6018$nn6018-4951$current$stats.xlsm"/>
    <s v="yes"/>
    <s v="place_$projstat$nn6018$nn6018-4951$current$stats.xlsm"/>
    <s v="place_$projstat$nn6018$nn6018-4951$current$stats.csv"/>
    <x v="1"/>
    <x v="1"/>
    <x v="1"/>
  </r>
  <r>
    <s v="nn1436-4909.pdf"/>
    <s v="4909"/>
    <s v="no"/>
    <m/>
    <s v="yes"/>
    <n v="1"/>
    <s v="place_$projstat$nn1436$nn1436-4909$current$stats.xlsm"/>
    <s v="yes"/>
    <s v="place_$projstat$nn1436$nn1436-4909$current$stats.xlsm"/>
    <s v="place_$projstat$nn1436$nn1436-4909$current$stats.csv"/>
    <x v="2"/>
    <x v="2"/>
    <x v="1"/>
  </r>
  <r>
    <s v="nn9501-4869.pdf"/>
    <s v="4869"/>
    <s v="no"/>
    <m/>
    <s v="yes"/>
    <n v="1"/>
    <s v="place_$projstat$nn9501$nn9501-4869$current$stats.xlsm"/>
    <s v="yes"/>
    <s v="place_$projstat$nn9501$nn9501-4869$current$stats.xlsm"/>
    <s v="place_$projstat$nn9501$nn9501-4869$current$stats.csv"/>
    <x v="1"/>
    <x v="1"/>
    <x v="1"/>
  </r>
  <r>
    <s v="_ Protocol  4910 protocol.pdf"/>
    <n v="4910"/>
    <s v="no"/>
    <m/>
    <s v="yes"/>
    <n v="1"/>
    <s v="place_$projstat$nn1436$nn1436-4910$current$stats.xlsm"/>
    <s v="yes"/>
    <s v="place_$projstat$nn1436$nn1436-4910$current$stats.xlsm"/>
    <s v="place_$projstat$nn1436$nn1436-4910$current$stats.csv"/>
    <x v="2"/>
    <x v="2"/>
    <x v="1"/>
  </r>
  <r>
    <s v="nn9389-4681.pdf"/>
    <s v="4681"/>
    <s v="no"/>
    <m/>
    <s v="yes"/>
    <n v="1"/>
    <s v="place_$projstat$nn9389$nn9389-4681$current$stats.xlsm"/>
    <s v="yes"/>
    <s v="place_$projstat$nn9389$nn9389-4681$current$stats.xlsm"/>
    <s v="place_$projstat$nn9389$nn9389-4681$current$stats.csv"/>
    <x v="1"/>
    <x v="2"/>
    <x v="1"/>
  </r>
  <r>
    <s v="nn1535-4988.pdf"/>
    <s v="4988"/>
    <s v="no"/>
    <m/>
    <s v="yes"/>
    <n v="1"/>
    <s v="place_$projstat$nn1535$nn1535-4988$current$stats.xlsm"/>
    <s v="yes"/>
    <s v="place_$projstat$nn1535$nn1535-4988$current$stats.xlsm"/>
    <s v="place_$projstat$nn1535$nn1535-4988$current$stats.csv"/>
    <x v="2"/>
    <x v="2"/>
    <x v="1"/>
  </r>
  <r>
    <s v="nn9388-7637.pdf"/>
    <s v="7637"/>
    <s v="no"/>
    <m/>
    <s v="yes"/>
    <n v="1"/>
    <s v="place_$projstat$nn9388$nn9388-7637$current$stats.xlsm"/>
    <s v="yes"/>
    <s v="place_$projstat$nn9388$nn9388-7637$current$stats.xlsm"/>
    <s v="place_$projstat$nn9388$nn9388-7637$current$stats.csv"/>
    <x v="2"/>
    <x v="2"/>
    <x v="1"/>
  </r>
  <r>
    <s v="nn6022-7683.pdf"/>
    <s v="7683"/>
    <s v="no"/>
    <m/>
    <s v="yes"/>
    <n v="1"/>
    <s v="place_$projstat$nn6022$nn6022-7683sad$current$stats.xlsm"/>
    <s v="yes"/>
    <s v="place_$projstat$nn6022$nn6022-7683sad$current$stats.xlsm"/>
    <s v="place_$projstat$nn6022$nn6022-7683sad$current$stats.csv"/>
    <x v="1"/>
    <x v="1"/>
    <x v="1"/>
  </r>
  <r>
    <s v="nn9535-7560.pdf"/>
    <s v="7560"/>
    <s v="no"/>
    <m/>
    <s v="yes"/>
    <n v="1"/>
    <s v="place_$projstat$nn9535$nn9535-7560$current$stats.xlsm"/>
    <s v="yes"/>
    <s v="place_$projstat$nn9535$nn9535-7560$current$stats.xlsm"/>
    <s v="place_$projstat$nn9535$nn9535-7560$current$stats.csv"/>
    <x v="1"/>
    <x v="2"/>
    <x v="1"/>
  </r>
  <r>
    <s v="nn6537-7650.pdf"/>
    <s v="7650"/>
    <s v="no"/>
    <m/>
    <s v="yes"/>
    <n v="1"/>
    <s v="place_$projstat$nn6537$nn6537-7650$current$stats.xlsm"/>
    <s v="yes"/>
    <s v="place_$projstat$nn6537$nn6537-7650$current$stats.xlsm"/>
    <s v="place_$projstat$nn6537$nn6537-7650$current$stats.csv"/>
    <x v="1"/>
    <x v="1"/>
    <x v="1"/>
  </r>
  <r>
    <s v="nn7769-4992.pdf"/>
    <s v="4992"/>
    <s v="no"/>
    <m/>
    <s v="yes"/>
    <n v="1"/>
    <s v="place_$projstat$nn9541$nn9541-4922$current$stats.xlsm"/>
    <s v="yes"/>
    <s v="place_$projstat$nn9541$nn9541-4922$current$stats.xlsm"/>
    <s v="place_$projstat$nn9541$nn9541-4922$current$stats.csv"/>
    <x v="1"/>
    <x v="4"/>
    <x v="1"/>
  </r>
  <r>
    <s v="nn6018-4889.pdf"/>
    <s v="4889"/>
    <s v="no"/>
    <m/>
    <s v="yes"/>
    <n v="1"/>
    <s v="place_$projstat$nn6018$nn6018-4889$current$stats.xlsm"/>
    <s v="yes"/>
    <s v="place_$projstat$nn6018$nn6018-4889$current$stats.xlsm"/>
    <s v="place_$projstat$nn6018$nn6018-4889$current$stats.csv"/>
    <x v="1"/>
    <x v="5"/>
    <x v="1"/>
  </r>
  <r>
    <s v="4303-protocol-version-3.pdf"/>
    <s v="4303"/>
    <s v="no"/>
    <m/>
    <s v="yes"/>
    <n v="1"/>
    <s v="place_$projstat$nn9924$nn9924-4303$current$stats.xlsm"/>
    <s v="yes"/>
    <s v="place_$projstat$nn9924$nn9924-4303$current$stats.xlsm"/>
    <s v="place_$projstat$nn9924$nn9924-4303$current$stats.csv"/>
    <x v="1"/>
    <x v="2"/>
    <x v="1"/>
  </r>
  <r>
    <s v="4316-protocol-version-4 - final.pdf"/>
    <s v="4316"/>
    <s v="no"/>
    <m/>
    <s v="yes"/>
    <n v="1"/>
    <s v="place_$projstat$nn1218$nn1218-4316$current$stats.xlsm"/>
    <s v="yes"/>
    <s v="place_$projstat$nn1218$nn1218-4316$current$stats.xlsm"/>
    <s v="place_$projstat$nn1218$nn1218-4316$current$stats.csv"/>
    <x v="1"/>
    <x v="2"/>
    <x v="1"/>
  </r>
  <r>
    <s v="7663-protocol-version-1.0.pdf"/>
    <s v="7663"/>
    <s v="no"/>
    <m/>
    <s v="yes"/>
    <n v="1"/>
    <s v="place_$projstat$nn9924$nn9924-7663$current$stats.xlsm"/>
    <s v="yes"/>
    <s v="place_$projstat$nn9924$nn9924-7663$current$stats.xlsm"/>
    <s v="place_$projstat$nn9924$nn9924-7663$current$stats.csv"/>
    <x v="2"/>
    <x v="2"/>
    <x v="1"/>
  </r>
  <r>
    <s v="nn9515-7675.pdf"/>
    <s v="7675"/>
    <s v="no"/>
    <m/>
    <s v="yes"/>
    <n v="1"/>
    <s v="place_$projstat$nn9515$nn9515-7675$current$stats.xlsm"/>
    <s v="yes"/>
    <s v="place_$projstat$nn9515$nn9515-7675$current$stats.xlsm"/>
    <s v="place_$projstat$nn9515$nn9515-7675$current$stats.csv"/>
    <x v="2"/>
    <x v="2"/>
    <x v="1"/>
  </r>
  <r>
    <s v="nn1436-7724.pdf"/>
    <s v="7724"/>
    <s v="no"/>
    <m/>
    <s v="yes"/>
    <n v="1"/>
    <s v="place_$projstat$nn1436$nn1436-7724$current$stats.xlsm"/>
    <s v="yes"/>
    <s v="place_$projstat$nn1436$nn1436-7724$current$stats.xlsm"/>
    <s v="place_$projstat$nn1436$nn1436-7724$current$stats.csv"/>
    <x v="2"/>
    <x v="2"/>
    <x v="1"/>
  </r>
  <r>
    <s v="nn9535-4430.pdf"/>
    <s v="4430"/>
    <s v="no"/>
    <m/>
    <s v="yes"/>
    <n v="1"/>
    <s v="place_$projstat$nn9535$nn9535-4430$current$stats.xlsm"/>
    <s v="yes"/>
    <s v="place_$projstat$nn9535$nn9535-4430$current$stats.xlsm"/>
    <s v="place_$projstat$nn9535$nn9535-4430$current$stats.csv"/>
    <x v="1"/>
    <x v="2"/>
    <x v="1"/>
  </r>
  <r>
    <s v="nn7614-7656.pdf"/>
    <s v="7656"/>
    <s v="no"/>
    <m/>
    <s v="yes"/>
    <n v="1"/>
    <s v="place_$projstat$nn7614$nn7614-7656$current$stats.xlsm"/>
    <s v="yes"/>
    <s v="place_$projstat$nn7614$nn7614-7656$current$stats.xlsm"/>
    <s v="place_$projstat$nn7614$nn7614-7656$current$stats.csv"/>
    <x v="1"/>
    <x v="6"/>
    <x v="1"/>
  </r>
  <r>
    <s v="nn1535-4591.pdf"/>
    <s v="4591"/>
    <s v="no"/>
    <m/>
    <s v="yes"/>
    <n v="1"/>
    <s v="place_$projstat$nn1535$nn1535-4591$current$stats.xlsm"/>
    <s v="yes"/>
    <s v="place_$projstat$nn1535$nn1535-4591$current$stats.xlsm"/>
    <s v="place_$projstat$nn1535$nn1535-4591$current$stats.csv"/>
    <x v="2"/>
    <x v="2"/>
    <x v="1"/>
  </r>
  <r>
    <s v="Protocol  4821 protocol v5.0.pdf"/>
    <n v="4821"/>
    <s v="no"/>
    <m/>
    <s v="yes"/>
    <n v="2"/>
    <s v="place_$projstat$nn9501$nn9501-4821$current$stats.xlsm, place_$projstat$nn9501$nn9501-4821b$current$stats.xlsm"/>
    <s v="no"/>
    <s v=""/>
    <m/>
    <x v="1"/>
    <x v="2"/>
    <x v="0"/>
  </r>
  <r>
    <s v="4830-protocol-version-5.pdf"/>
    <s v="4830"/>
    <s v="no"/>
    <m/>
    <s v="yes"/>
    <n v="3"/>
    <s v="place_$projstat$nn9487$nn9487-4830mad$current$stats.xlsm, place_$projstat$nn9487$nn9487-4830madform$current$stats.xlsm, place_$projstat$nn9487$nn9487-4830sad$current$stats.xlsm"/>
    <s v="no"/>
    <s v=""/>
    <m/>
    <x v="1"/>
    <x v="3"/>
    <x v="0"/>
  </r>
  <r>
    <s v="Protocol 4842 protocol version 9.0.pdf"/>
    <n v="4842"/>
    <s v="no"/>
    <m/>
    <s v="yes"/>
    <n v="6"/>
    <s v="place_$projstat$nn9541$nn9541-4842$current$stats.xlsm, place_$projstat$nn9541$nn9541-4842cpoc$current$stats.xlsm, place_$projstat$nn9541$nn9541-4842mad$current$stats.xlsm, place_$projstat$nn9541$nn9541-4842madhd$current$stats.xlsm, place_$projstat$nn9541$nn9541-4842madoral$current$stats.xlsm, place_$projstat$nn9541$nn9541-4842sad$current$stats.xlsm"/>
    <s v="no"/>
    <s v=""/>
    <m/>
    <x v="1"/>
    <x v="7"/>
    <x v="0"/>
  </r>
  <r>
    <s v="nn1535-4592.pdf"/>
    <s v="4592"/>
    <s v="no"/>
    <m/>
    <s v="yes"/>
    <n v="1"/>
    <s v="place_$projstat$nn1535$nn1535-4592$current$stats.xlsm"/>
    <s v="yes"/>
    <s v="place_$projstat$nn1535$nn1535-4592$current$stats.xlsm"/>
    <s v="place_$projstat$nn1535$nn1535-4592$current$stats.csv"/>
    <x v="2"/>
    <x v="2"/>
    <x v="1"/>
  </r>
  <r>
    <s v="4462-protocol-version-6.pdf"/>
    <s v="4462"/>
    <s v="no"/>
    <m/>
    <s v="yes"/>
    <n v="1"/>
    <s v="place_$projstat$nn1436$nn1436-4462$current$stats.xlsm"/>
    <s v="yes"/>
    <s v="place_$projstat$nn1436$nn1436-4462$current$stats.xlsm"/>
    <s v="place_$projstat$nn1436$nn1436-4462$current$stats.csv"/>
    <x v="1"/>
    <x v="2"/>
    <x v="1"/>
  </r>
  <r>
    <s v="4486-protocol-version-7.0.pdf"/>
    <s v="4486"/>
    <s v="no"/>
    <m/>
    <s v="yes"/>
    <n v="1"/>
    <s v="place_$projstat$nn9924$nn9924-4486$current$stats.xlsm"/>
    <s v="yes"/>
    <s v="place_$projstat$nn9924$nn9924-4486$current$stats.xlsm"/>
    <s v="place_$projstat$nn9924$nn9924-4486$current$stats.csv"/>
    <x v="1"/>
    <x v="2"/>
    <x v="1"/>
  </r>
  <r>
    <s v="nn9535-4820.pdf"/>
    <s v="4820"/>
    <s v="no"/>
    <m/>
    <s v="yes"/>
    <n v="1"/>
    <s v="place_$projstat$nn9535$nn9535-4820$current$stats.xlsm"/>
    <s v="yes"/>
    <s v="place_$projstat$nn9535$nn9535-4820$current$stats.xlsm"/>
    <s v="place_$projstat$nn9535$nn9535-4820$current$stats.csv"/>
    <x v="2"/>
    <x v="2"/>
    <x v="1"/>
  </r>
  <r>
    <s v="nn9924-4556.pdf"/>
    <s v="4556"/>
    <s v="no"/>
    <m/>
    <s v="yes"/>
    <n v="1"/>
    <s v="place_$projstat$nn9924$nn9924-4556$current$stats.xlsm"/>
    <s v="yes"/>
    <s v="place_$projstat$nn9924$nn9924-4556$current$stats.xlsm"/>
    <s v="place_$projstat$nn9924$nn9924-4556$current$stats.csv"/>
    <x v="1"/>
    <x v="2"/>
    <x v="1"/>
  </r>
  <r>
    <s v="Protocol  4569 protocol vers 4.0.pdf"/>
    <n v="4569"/>
    <s v="no"/>
    <m/>
    <s v="yes"/>
    <n v="1"/>
    <s v="place_$projstat$nn1436$nn1436-4569$current$stats.xlsm"/>
    <s v="yes"/>
    <s v="place_$projstat$nn1436$nn1436-4569$current$stats.xlsm"/>
    <s v="place_$projstat$nn1436$nn1436-4569$current$stats.csv"/>
    <x v="1"/>
    <x v="2"/>
    <x v="1"/>
  </r>
  <r>
    <s v="nn1436-4570.pdf"/>
    <s v="4570"/>
    <s v="no"/>
    <m/>
    <s v="yes"/>
    <n v="1"/>
    <s v="place_$projstat$nn1436$nn1436-4570$current$stats.xlsm"/>
    <s v="yes"/>
    <s v="place_$projstat$nn1436$nn1436-4570$current$stats.xlsm"/>
    <s v="place_$projstat$nn1436$nn1436-4570$current$stats.csv"/>
    <x v="1"/>
    <x v="2"/>
    <x v="1"/>
  </r>
  <r>
    <s v="nn8640-4172.pdf"/>
    <s v="4172"/>
    <s v="no"/>
    <m/>
    <s v="yes"/>
    <n v="3"/>
    <s v="place_$projstat$nn8640$nn8640-4172-dmw$current$stats.xlsm, place_$projstat$nn8640$nn8640-4172-ext3$current$stats.xlsm, place_$projstat$nn8640$nn8640-4172-ext4$current$stats.xlsm"/>
    <s v="no"/>
    <s v=""/>
    <m/>
    <x v="0"/>
    <x v="0"/>
    <x v="0"/>
  </r>
  <r>
    <s v="nn7415-4307.pdf"/>
    <s v="4307"/>
    <s v="no"/>
    <m/>
    <s v="yes"/>
    <n v="3"/>
    <s v="place_$projstat$nn7415$nn7415-4307$current$stats.xlsm, place_$projstat$nn7415$nn7415-4307-56wks$current$stats.xlsm, place_$projstat$nn7415$nn7415-4307-caco$current$stats.xlsm"/>
    <s v="no"/>
    <s v=""/>
    <m/>
    <x v="2"/>
    <x v="4"/>
    <x v="0"/>
  </r>
  <r>
    <s v="nn7415-4311.pdf"/>
    <s v="4311"/>
    <s v="no"/>
    <m/>
    <s v="yes"/>
    <n v="3"/>
    <s v="place_$projstat$nn7415$nn7415-4311$current$stats.xlsm, place_$projstat$nn7415$nn7415-4311-56wks$current$stats.xlsm, place_$projstat$nn7415$nn7415-4311-paco$current$stats.xlsm"/>
    <s v="no"/>
    <s v=""/>
    <m/>
    <x v="2"/>
    <x v="4"/>
    <x v="0"/>
  </r>
  <r>
    <s v="nn9535-4321.pdf"/>
    <s v="4321"/>
    <s v="no"/>
    <m/>
    <s v="yes"/>
    <n v="2"/>
    <s v="place_$projstat$nn9535$nn9535-4321$bimo$stats.xlsm, place_$projstat$nn9535$nn9535-4321$nmpa_20240529$stats.xlsm"/>
    <s v="no"/>
    <s v=""/>
    <m/>
    <x v="2"/>
    <x v="2"/>
    <x v="0"/>
  </r>
  <r>
    <s v="nn1436-4572.pdf"/>
    <s v="4572"/>
    <s v="no"/>
    <m/>
    <s v="yes"/>
    <n v="1"/>
    <s v="place_$projstat$nn1436$nn1436-4572$current$stats.xlsm"/>
    <s v="yes"/>
    <s v="place_$projstat$nn1436$nn1436-4572$current$stats.xlsm"/>
    <s v="place_$projstat$nn1436$nn1436-4572$current$stats.csv"/>
    <x v="1"/>
    <x v="2"/>
    <x v="1"/>
  </r>
  <r>
    <s v="nn1471-4612.pdf"/>
    <s v="4612"/>
    <s v="no"/>
    <m/>
    <s v="yes"/>
    <n v="1"/>
    <s v="place_$projstat$nn1471$nn1471-4612$current$stats.xlsm"/>
    <s v="yes"/>
    <s v="place_$projstat$nn1471$nn1471-4612$current$stats.xlsm"/>
    <s v="place_$projstat$nn1471$nn1471-4612$current$stats.csv"/>
    <x v="1"/>
    <x v="2"/>
    <x v="1"/>
  </r>
  <r>
    <s v="nn8640-4467iss.pdf"/>
    <s v="4467"/>
    <s v="no"/>
    <m/>
    <s v="yes"/>
    <n v="4"/>
    <s v="place_$projstat$nn8640$nn8640-4467$current$stats.xlsm, place_$projstat$nn8640$nn8640-4467iss$current$stats.xlsm, place_$projstat$nn8640$nn8640-4467ns$current$stats.xlsm, place_$projstat$nn8640$nn8640-4467sga$current$stats.xlsm"/>
    <s v="no"/>
    <s v=""/>
    <m/>
    <x v="2"/>
    <x v="0"/>
    <x v="0"/>
  </r>
  <r>
    <s v="4669-protocol-version-7.0.pdf"/>
    <s v="4669"/>
    <s v="no"/>
    <m/>
    <s v="yes"/>
    <n v="1"/>
    <s v="place_$projstat$nn9924$nn9924-4669$current$stats.xlsm"/>
    <s v="yes"/>
    <s v="place_$projstat$nn9924$nn9924-4669$current$stats.xlsm"/>
    <s v="place_$projstat$nn9924$nn9924-4669$current$stats.csv"/>
    <x v="1"/>
    <x v="2"/>
    <x v="1"/>
  </r>
  <r>
    <s v="nn1436-4477.pdf"/>
    <s v="4477"/>
    <s v="no"/>
    <m/>
    <s v="yes"/>
    <n v="4"/>
    <s v="place_$projstat$nn1436$nn1436-4477$current$stats.xlsm, place_$projstat$nn1436$nn1436-4477$current_india$stats.xlsm, place_$projstat$nn1436$nn1436-4477-main$current$stats.xlsm, place_$projstat$nn1436$nn1436-4477-main$current_india$stats.xlsm"/>
    <s v="no"/>
    <s v=""/>
    <m/>
    <x v="2"/>
    <x v="2"/>
    <x v="0"/>
  </r>
  <r>
    <s v="nn9535-4533.pdf"/>
    <s v="4533"/>
    <s v="no"/>
    <m/>
    <s v="yes"/>
    <n v="1"/>
    <s v="place_$projstat$nn9931$nn9931-4553$current$stats.xlsm"/>
    <s v="yes"/>
    <s v="place_$projstat$nn9931$nn9931-4553$current$stats.xlsm"/>
    <s v="place_$projstat$nn9931$nn9931-4553$current$stats.csv"/>
    <x v="2"/>
    <x v="2"/>
    <x v="1"/>
  </r>
  <r>
    <s v="nn6582-4838.pdf"/>
    <s v="4838"/>
    <s v="no"/>
    <m/>
    <s v="yes"/>
    <n v="1"/>
    <s v="place_$projstat$nn6582$nn6582-4838$current$stats.xlsm"/>
    <s v="yes"/>
    <s v="place_$projstat$nn6582$nn6582-4838$current$stats.xlsm"/>
    <s v="place_$projstat$nn6582$nn6582-4838$current$stats.csv"/>
    <x v="1"/>
    <x v="8"/>
    <x v="1"/>
  </r>
  <r>
    <s v="nn7769-4513exp.pdf"/>
    <s v="4513"/>
    <s v="no"/>
    <m/>
    <s v="yes"/>
    <n v="4"/>
    <s v="place_$projstat$nn7769$nn7769-4513$current$stats.xlsm, place_$projstat$nn7769$nn7769-4513exp$current$stats.xlsm, place_$projstat$nn7769$nn7769-4513mad$current$stats.xlsm, place_$projstat$nn7769$nn7769-4513sad$current$stats.xlsm"/>
    <s v="no"/>
    <s v=""/>
    <m/>
    <x v="3"/>
    <x v="4"/>
    <x v="0"/>
  </r>
  <r>
    <s v="nn7769-4514.pdf"/>
    <s v="4514"/>
    <s v="no"/>
    <m/>
    <s v="yes"/>
    <n v="5"/>
    <s v="place_$projstat$nn7769$nn7769-4514$20240310_current_csr2$stats.xlsm, place_$projstat$nn7769$nn7769-4514$current$stats (version 1).xlsb.xlsm, place_$projstat$nn7769$nn7769-4514$current$stats.xlsm, place_$projstat$nn7769$nn7769-4514-main$current$stats (version 1).xlsb.xlsm, place_$projstat$nn7769$nn7769-4514-main$current$stats.xlsm"/>
    <s v="no"/>
    <s v=""/>
    <m/>
    <x v="2"/>
    <x v="4"/>
    <x v="0"/>
  </r>
  <r>
    <s v="nn9389-4536.pdf"/>
    <s v="4536"/>
    <s v="no"/>
    <m/>
    <s v="yes"/>
    <n v="2"/>
    <s v="place_$projstat$nn9389$nn9389-4536$current$stats.xlsm, place_$projstat$nn9389$nn9389-4536b$current$stats.xlsm"/>
    <s v="no"/>
    <s v=""/>
    <m/>
    <x v="1"/>
    <x v="2"/>
    <x v="0"/>
  </r>
  <r>
    <s v="nn9500-4621.pdf"/>
    <s v="4621"/>
    <s v="no"/>
    <m/>
    <s v="yes"/>
    <n v="1"/>
    <s v="place_$projstat$nn9500$nn9500-4621$current$stats.xlsm"/>
    <s v="yes"/>
    <s v="place_$projstat$nn9500$nn9500-4621$current$stats.xlsm"/>
    <s v="place_$projstat$nn9500$nn9500-4621$current$stats.csv"/>
    <x v="1"/>
    <x v="8"/>
    <x v="1"/>
  </r>
  <r>
    <s v="NN9389-4679-protocol-3.0.pdf"/>
    <n v="4679"/>
    <s v="no"/>
    <m/>
    <s v="yes"/>
    <n v="1"/>
    <s v="place_$projstat$nn9389$nn9389-4679$current$stats.xlsm"/>
    <s v="yes"/>
    <s v="place_$projstat$nn9389$nn9389-4679$current$stats.xlsm"/>
    <s v="place_$projstat$nn9389$nn9389-4679$current$stats.csv"/>
    <x v="1"/>
    <x v="2"/>
    <x v="1"/>
  </r>
  <r>
    <s v="Protocol  4468-trial-protocol-final-version-1.0.pdf"/>
    <n v="4468"/>
    <s v="no"/>
    <m/>
    <s v="yes"/>
    <n v="1"/>
    <s v="place_$projstat$nn8640$nn8640-4468$current$stats.xlsm"/>
    <s v="yes"/>
    <s v="place_$projstat$nn8640$nn8640-4468$current$stats.xlsm"/>
    <s v="place_$projstat$nn8640$nn8640-4468$current$stats.csv"/>
    <x v="2"/>
    <x v="0"/>
    <x v="1"/>
  </r>
  <r>
    <s v="nn8640-4469.pdf"/>
    <s v="4469"/>
    <s v="no"/>
    <m/>
    <s v="yes"/>
    <n v="1"/>
    <s v="place_$projstat$nn8640$nn8640-4469$current$stats.xlsm"/>
    <s v="yes"/>
    <s v="place_$projstat$nn8640$nn8640-4469$current$stats.xlsm"/>
    <s v="place_$projstat$nn8640$nn8640-4469$current$stats.csv"/>
    <x v="2"/>
    <x v="0"/>
    <x v="1"/>
  </r>
  <r>
    <s v="4518-protocol-version-4.pdf"/>
    <s v="4518"/>
    <s v="no"/>
    <m/>
    <s v="yes"/>
    <n v="1"/>
    <s v="place_$projstat$nn9838$nn9838-4518$current$stats.xlsm"/>
    <s v="yes"/>
    <s v="place_$projstat$nn9838$nn9838-4518$current$stats.xlsm"/>
    <s v="place_$projstat$nn9838$nn9838-4518$current$stats.csv"/>
    <x v="1"/>
    <x v="3"/>
    <x v="1"/>
  </r>
  <r>
    <s v="7611 protocol v1.0_22FEB2024.pdf"/>
    <s v="7611"/>
    <s v="no"/>
    <m/>
    <s v="yes"/>
    <n v="1"/>
    <s v="place_$projstat$nn9490$nn9490-7611$current$stats.xlsm"/>
    <s v="yes"/>
    <s v="place_$projstat$nn9490$nn9490-7611$current$stats.xlsm"/>
    <s v="place_$projstat$nn9490$nn9490-7611$current$stats.csv"/>
    <x v="1"/>
    <x v="3"/>
    <x v="1"/>
  </r>
  <r>
    <s v="nn9389-4680.pdf"/>
    <s v="4680"/>
    <s v="no"/>
    <m/>
    <s v="yes"/>
    <n v="1"/>
    <s v="place_$projstat$nn9389$nn9389-4680$current$stats.xlsm"/>
    <s v="yes"/>
    <s v="place_$projstat$nn9389$nn9389-4680$current$stats.xlsm"/>
    <s v="place_$projstat$nn9389$nn9389-4680$current$stats.csv"/>
    <x v="1"/>
    <x v="2"/>
    <x v="1"/>
  </r>
  <r>
    <s v="nn7535-7703.pdf"/>
    <s v="7703"/>
    <s v="no"/>
    <m/>
    <s v="yes"/>
    <n v="1"/>
    <s v="place_$projstat$nn7535$nn7535-7703$current$stats.xlsm"/>
    <s v="yes"/>
    <s v="place_$projstat$nn7535$nn7535-7703$current$stats.xlsm"/>
    <s v="place_$projstat$nn7535$nn7535-7703$current$stats.csv"/>
    <x v="1"/>
    <x v="9"/>
    <x v="1"/>
  </r>
  <r>
    <s v="nn7769-4516.pdf"/>
    <s v="4516"/>
    <s v="no"/>
    <m/>
    <s v="yes"/>
    <n v="1"/>
    <s v="place_$projstat$nn7769$nn7769-4516$current$stats.xlsm"/>
    <s v="yes"/>
    <s v="place_$projstat$nn7769$nn7769-4516$current$stats.xlsm"/>
    <s v="place_$projstat$nn7769$nn7769-4516$current$stats.csv"/>
    <x v="2"/>
    <x v="4"/>
    <x v="1"/>
  </r>
  <r>
    <s v="nn1436-4625.pdf"/>
    <s v="4625"/>
    <s v="no"/>
    <m/>
    <s v="yes"/>
    <n v="2"/>
    <s v="place_$projstat$nn1436$nn1436-4625$current_india$stats.xlsm, place_$projstat$nn1436$nn1436-4625-main$current_india$stats.xlsm"/>
    <s v="no"/>
    <s v=""/>
    <m/>
    <x v="2"/>
    <x v="2"/>
    <x v="0"/>
  </r>
  <r>
    <s v="nn9924-4635.pdf"/>
    <s v="4635"/>
    <s v="no"/>
    <m/>
    <s v="yes"/>
    <n v="2"/>
    <s v="place_$projstat$nn9924$nn9924-4635$current$stats-test.xlsm, place_$projstat$nn9924$nn9924-4635$current$stats.xlsm"/>
    <s v="no"/>
    <s v=""/>
    <m/>
    <x v="2"/>
    <x v="2"/>
    <x v="0"/>
  </r>
  <r>
    <s v="nn1535-4710.pdf"/>
    <s v="4710"/>
    <s v="no"/>
    <m/>
    <s v="yes"/>
    <n v="1"/>
    <s v="place_$projstat$nn1535$nn1535-4710$current$stats.xlsm"/>
    <s v="yes"/>
    <s v="place_$projstat$nn1535$nn1535-4710$current$stats.xlsm"/>
    <s v="place_$projstat$nn1535$nn1535-4710$current$stats.csv"/>
    <x v="1"/>
    <x v="2"/>
    <x v="1"/>
  </r>
  <r>
    <s v="nn7769-4532.pdf"/>
    <s v="4532"/>
    <s v="no"/>
    <m/>
    <s v="yes"/>
    <n v="1"/>
    <s v="place_$projstat$nn7769$nn7769-4532$current$stats.xlsm"/>
    <s v="yes"/>
    <s v="place_$projstat$nn7769$nn7769-4532$current$stats.xlsm"/>
    <s v="place_$projstat$nn7769$nn7769-4532$current$stats.csv"/>
    <x v="2"/>
    <x v="4"/>
    <x v="1"/>
  </r>
  <r>
    <s v="4774-protocol-v3.0.pdf"/>
    <s v="4774"/>
    <s v="no"/>
    <m/>
    <s v="yes"/>
    <n v="1"/>
    <s v="place_$projstat$nn9389$nn9389-4774$current$stats.xlsm"/>
    <s v="yes"/>
    <s v="place_$projstat$nn9389$nn9389-4774$current$stats.xlsm"/>
    <s v="place_$projstat$nn9389$nn9389-4774$current$stats.csv"/>
    <x v="1"/>
    <x v="2"/>
    <x v="1"/>
  </r>
  <r>
    <s v="nn9838-4692b.pdf"/>
    <s v="4692"/>
    <s v="no"/>
    <m/>
    <s v="yes"/>
    <n v="2"/>
    <s v="place_$projstat$nn9838$nn9838-4692$current$stats.xlsm, place_$projstat$nn9838$nn9838-4692b$current$stats.xlsm"/>
    <s v="no"/>
    <s v=""/>
    <m/>
    <x v="1"/>
    <x v="3"/>
    <x v="0"/>
  </r>
  <r>
    <s v="nn9904-4825sad.pdf"/>
    <s v="4825"/>
    <s v="no"/>
    <m/>
    <s v="yes"/>
    <n v="1"/>
    <s v="place_$projstat$nn9904$nn9904-4825sad$current$stats.xlsm"/>
    <s v="yes"/>
    <s v="place_$projstat$nn9904$nn9904-4825sad$current$stats.xlsm"/>
    <s v="place_$projstat$nn9904$nn9904-4825sad$current$stats.csv"/>
    <x v="1"/>
    <x v="2"/>
    <x v="1"/>
  </r>
  <r>
    <s v="4885-protocol-version-4.pdf"/>
    <s v="4885"/>
    <s v="no"/>
    <m/>
    <s v="yes"/>
    <n v="1"/>
    <s v="place_$projstat$nn9535$nn9535-4885$current$stats.xlsm"/>
    <s v="yes"/>
    <s v="place_$projstat$nn9535$nn9535-4885$current$stats.xlsm"/>
    <s v="place_$projstat$nn9535$nn9535-4885$current$stats.csv"/>
    <x v="1"/>
    <x v="2"/>
    <x v="1"/>
  </r>
  <r>
    <s v="nn7999-4670.pdf"/>
    <s v="4670"/>
    <s v="no"/>
    <m/>
    <s v="yes"/>
    <n v="1"/>
    <s v="place_$projstat$nn7999$nn7999-4670$current$stats.xlsm"/>
    <s v="yes"/>
    <s v="place_$projstat$nn7999$nn7999-4670$current$stats.xlsm"/>
    <s v="place_$projstat$nn7999$nn7999-4670$current$stats.csv"/>
    <x v="2"/>
    <x v="4"/>
    <x v="1"/>
  </r>
  <r>
    <s v="nn9838-4862.pdf"/>
    <s v="4862"/>
    <s v="no"/>
    <m/>
    <s v="yes"/>
    <n v="1"/>
    <s v="place_$projstat$nn9838$nn9838-4862$current$stats.xlsm"/>
    <s v="yes"/>
    <s v="place_$projstat$nn9838$nn9838-4862$current$stats.xlsm"/>
    <s v="place_$projstat$nn9838$nn9838-4862$current$stats.csv"/>
    <x v="0"/>
    <x v="2"/>
    <x v="1"/>
  </r>
  <r>
    <s v="4921-protocol-version-3.0.pdf"/>
    <s v="4921"/>
    <s v="no"/>
    <m/>
    <s v="yes"/>
    <n v="2"/>
    <s v="place_$projstat$nn9541$nn9541-4921mad$current$stats.xlsm, place_$projstat$nn9541$nn9541-4921madoral$current$stats.xlsm"/>
    <s v="yes"/>
    <s v="place_$projstat$nn9541$nn9541-4921mad$current$stats.xlsm"/>
    <s v="place_$projstat$nn9541$nn9541-4921mad$current$stats.csv"/>
    <x v="1"/>
    <x v="2"/>
    <x v="1"/>
  </r>
  <r>
    <s v="4924-protocol-v1.0.pdf"/>
    <s v="4924"/>
    <s v="no"/>
    <m/>
    <s v="yes"/>
    <n v="1"/>
    <s v="place_$projstat$nn9501$nn9501-4924$current$stats.xlsm"/>
    <s v="yes"/>
    <s v="place_$projstat$nn9501$nn9501-4924$current$stats.xlsm"/>
    <s v="place_$projstat$nn9501$nn9501-4924$current$stats.csv"/>
    <x v="1"/>
    <x v="2"/>
    <x v="1"/>
  </r>
  <r>
    <s v="nn9917-4751a.pdf"/>
    <s v="4751"/>
    <s v="no"/>
    <m/>
    <s v="yes"/>
    <n v="2"/>
    <s v="place_$projstat$nn9917$nn9917-4751a$current$stats.xlsm, place_$projstat$nn9917$nn9917-4751b$current$stats.xlsm"/>
    <s v="no"/>
    <s v=""/>
    <m/>
    <x v="1"/>
    <x v="2"/>
    <x v="0"/>
  </r>
  <r>
    <s v="nn9924-4799a.pdf"/>
    <s v="4799"/>
    <s v="no"/>
    <m/>
    <s v="yes"/>
    <n v="3"/>
    <s v="place_$projstat$nn9924$nn9924-4799a$current$stats.xlsm, place_$projstat$nn9924$nn9924-4799b$current$stats.xlsm, place_$projstat$nn9924$nn9924-4799c$current$stats.xlsm"/>
    <s v="no"/>
    <s v=""/>
    <m/>
    <x v="1"/>
    <x v="2"/>
    <x v="0"/>
  </r>
  <r>
    <s v="nn7533-4470.pdf"/>
    <s v="4470"/>
    <s v="no"/>
    <m/>
    <s v="yes"/>
    <n v="1"/>
    <s v="place_$projstat$nn7533$nn7533-4470$current$stats.xlsm"/>
    <s v="yes"/>
    <s v="place_$projstat$nn7533$nn7533-4470$current$stats.xlsm"/>
    <s v="place_$projstat$nn7533$nn7533-4470$current$stats.csv"/>
    <x v="0"/>
    <x v="9"/>
    <x v="1"/>
  </r>
  <r>
    <s v="4492-protocol-version-3.pdf"/>
    <s v="4492"/>
    <s v="no"/>
    <m/>
    <s v="yes"/>
    <n v="1"/>
    <s v="place_$projstat$nn9931$nn9931-4492$current$stats.xlsm"/>
    <s v="yes"/>
    <s v="place_$projstat$nn9931$nn9931-4492$current$stats.xlsm"/>
    <s v="place_$projstat$nn9931$nn9931-4492$current$stats.csv"/>
    <x v="0"/>
    <x v="10"/>
    <x v="1"/>
  </r>
  <r>
    <s v="4378-protocol-version-3.0.pdf"/>
    <s v="4378"/>
    <s v="no"/>
    <m/>
    <s v="yes"/>
    <n v="1"/>
    <s v="place_$projstat$nn9536$nn9536-4378$current$stats.xlsm"/>
    <s v="yes"/>
    <s v="place_$projstat$nn9536$nn9536-4378$current$stats.xlsm"/>
    <s v="place_$projstat$nn9536$nn9536-4378$current$stats.csv"/>
    <x v="2"/>
    <x v="3"/>
    <x v="1"/>
  </r>
  <r>
    <s v="nn6581-4860.pdf"/>
    <s v="4860"/>
    <s v="no"/>
    <m/>
    <s v="yes"/>
    <n v="2"/>
    <s v="place_$projstat$nn6581$nn6581-4860$current$stats.xlsm, place_$projstat$nn6581$nn6581-4860b$current$stats.xlsm"/>
    <s v="no"/>
    <s v=""/>
    <m/>
    <x v="1"/>
    <x v="10"/>
    <x v="0"/>
  </r>
  <r>
    <s v="nn9924-4977.pdf"/>
    <s v="4977"/>
    <s v="no"/>
    <m/>
    <s v="yes"/>
    <n v="1"/>
    <s v="place_$projstat$nn9924$nn9924-4977$current$stats.xlsm"/>
    <s v="yes"/>
    <s v="place_$projstat$nn9924$nn9924-4977$current$stats.xlsm"/>
    <s v="place_$projstat$nn9924$nn9924-4977$current$stats.csv"/>
    <x v="1"/>
    <x v="2"/>
    <x v="1"/>
  </r>
  <r>
    <s v="nn9501-5006.pdf"/>
    <s v="5006"/>
    <s v="no"/>
    <m/>
    <s v="yes"/>
    <n v="1"/>
    <s v="place_$projstat$nn9501$nn9501-5006$current$stats.xlsm"/>
    <s v="yes"/>
    <s v="place_$projstat$nn9501$nn9501-5006$current$stats.xlsm"/>
    <s v="place_$projstat$nn9501$nn9501-5006$current$stats.csv"/>
    <x v="1"/>
    <x v="2"/>
    <x v="1"/>
  </r>
  <r>
    <s v="nn9541-4945.pdf"/>
    <s v="4945"/>
    <s v="no"/>
    <m/>
    <s v="yes"/>
    <n v="1"/>
    <s v="place_$projstat$nn9541$nn9541-4945$current$stats.xlsm"/>
    <s v="yes"/>
    <s v="place_$projstat$nn9541$nn9541-4945$current$stats.xlsm"/>
    <s v="place_$projstat$nn9541$nn9541-4945$current$stats.csv"/>
    <x v="0"/>
    <x v="2"/>
    <x v="1"/>
  </r>
  <r>
    <s v="nn9650-5027.pdf"/>
    <s v="5027"/>
    <s v="no"/>
    <m/>
    <s v="yes"/>
    <n v="1"/>
    <s v="place_$projstat$nn9650$nn9650-5027$current$stats.xlsm"/>
    <s v="yes"/>
    <s v="place_$projstat$nn9650$nn9650-5027$current$stats.xlsm"/>
    <s v="place_$projstat$nn9650$nn9650-5027$current$stats.csv"/>
    <x v="1"/>
    <x v="2"/>
    <x v="1"/>
  </r>
  <r>
    <s v="4379-protocol-version-4.0.pdf"/>
    <s v="4379"/>
    <s v="no"/>
    <m/>
    <s v="yes"/>
    <n v="1"/>
    <s v="place_$projstat$nn9536$nn9536-4379$current$stats.xlsm"/>
    <s v="yes"/>
    <s v="place_$projstat$nn9536$nn9536-4379$current$stats.xlsm"/>
    <s v="place_$projstat$nn9536$nn9536-4379$current$stats.csv"/>
    <x v="2"/>
    <x v="3"/>
    <x v="1"/>
  </r>
  <r>
    <s v="nn9838-4944b.pdf"/>
    <s v="4944"/>
    <s v="no"/>
    <m/>
    <s v="yes"/>
    <n v="2"/>
    <s v="place_$projstat$nn9838$nn9838-4944a$current$stats.xlsm, place_$projstat$nn9838$nn9838-4944b$current$stats.xlsm"/>
    <s v="no"/>
    <s v=""/>
    <m/>
    <x v="1"/>
    <x v="3"/>
    <x v="0"/>
  </r>
  <r>
    <s v="nn9389-4606.pdf"/>
    <s v="4606"/>
    <s v="no"/>
    <m/>
    <s v="yes"/>
    <n v="1"/>
    <s v="place_$projstat$nn9389$nn9389-4606$current$stats.xlsm"/>
    <s v="yes"/>
    <s v="place_$projstat$nn9389$nn9389-4606$current$stats.xlsm"/>
    <s v="place_$projstat$nn9389$nn9389-4606$current$stats.csv"/>
    <x v="0"/>
    <x v="2"/>
    <x v="1"/>
  </r>
  <r>
    <s v="Protocol  NN8022-4392 Trial protocol ver.4.0.pdf"/>
    <n v="4392"/>
    <s v="no"/>
    <m/>
    <s v="yes"/>
    <n v="2"/>
    <s v="place_$projstat$nn8022$nn8022-4392$current$stats.xlsm, place_$projstat$nn8022$nn8022-4392-main$current$stats.xlsm"/>
    <s v="yes"/>
    <s v="place_$projstat$nn8022$nn8022-4392-main$current$stats.xlsm"/>
    <s v="place_$projstat$nn8022$nn8022-4392-main$current$stats.csv"/>
    <x v="2"/>
    <x v="3"/>
    <x v="1"/>
  </r>
  <r>
    <s v="nn6491-4973mad.pdf"/>
    <s v="4973"/>
    <s v="no"/>
    <m/>
    <s v="yes"/>
    <n v="3"/>
    <s v="place_$projstat$nn6491$nn6491-4973mad$current$stats.xlsm, place_$projstat$nn6491$nn6491-4973sad$current$stats.xlsm, place_$projstat$nn6491$nn6491-4973sadc$current$stats.xlsm"/>
    <s v="no"/>
    <s v=""/>
    <m/>
    <x v="1"/>
    <x v="1"/>
    <x v="0"/>
  </r>
  <r>
    <s v="nn1436-4571.pdf"/>
    <s v="4571"/>
    <s v="no"/>
    <m/>
    <s v="yes"/>
    <n v="1"/>
    <s v="place_$projstat$nn1436$nn1436-4571$current$stats.xlsm"/>
    <s v="yes"/>
    <s v="place_$projstat$nn1436$nn1436-4571$current$stats.xlsm"/>
    <s v="place_$projstat$nn1436$nn1436-4571$current$stats.csv"/>
    <x v="1"/>
    <x v="2"/>
    <x v="1"/>
  </r>
  <r>
    <s v="nn1471-4752.pdf"/>
    <s v="4752"/>
    <s v="no"/>
    <m/>
    <s v="yes"/>
    <n v="1"/>
    <s v="place_$projstat$nn1471$nn1471-4752$current$stats.xlsm"/>
    <s v="yes"/>
    <s v="place_$projstat$nn1471$nn1471-4752$current$stats.xlsm"/>
    <s v="place_$projstat$nn1471$nn1471-4752$current$stats.csv"/>
    <x v="1"/>
    <x v="2"/>
    <x v="1"/>
  </r>
  <r>
    <s v="nn9389-4682.pdf"/>
    <s v="4682"/>
    <s v="no"/>
    <m/>
    <s v="yes"/>
    <n v="1"/>
    <s v="place_$projstat$nn9389$nn9389-4682$current$stats.xlsm"/>
    <s v="yes"/>
    <s v="place_$projstat$nn9389$nn9389-4682$current$stats.xlsm"/>
    <s v="place_$projstat$nn9389$nn9389-4682$current$stats.csv"/>
    <x v="1"/>
    <x v="2"/>
    <x v="1"/>
  </r>
  <r>
    <s v="nn9541-4922.pdf"/>
    <s v="4922"/>
    <s v="no"/>
    <m/>
    <s v="yes"/>
    <n v="1"/>
    <s v="place_$projstat$nn7769$nn7769-4992$current$stats.xlsm"/>
    <s v="yes"/>
    <s v="place_$projstat$nn7769$nn7769-4992$current$stats.xlsm"/>
    <s v="place_$projstat$nn7769$nn7769-4992$current$stats.csv"/>
    <x v="1"/>
    <x v="2"/>
    <x v="1"/>
  </r>
  <r>
    <s v="nn9541-4923.pdf"/>
    <s v="4923"/>
    <s v="no"/>
    <m/>
    <s v="yes"/>
    <n v="1"/>
    <s v="place_$projstat$nn9541$nn9541-4923$current$stats.xlsm"/>
    <s v="yes"/>
    <s v="place_$projstat$nn9541$nn9541-4923$current$stats.xlsm"/>
    <s v="place_$projstat$nn9541$nn9541-4923$current$stats.csv"/>
    <x v="1"/>
    <x v="2"/>
    <x v="1"/>
  </r>
  <r>
    <s v="nn6561-7567md.pdf"/>
    <s v="7567"/>
    <s v="no"/>
    <m/>
    <s v="yes"/>
    <n v="2"/>
    <s v="place_$projstat$nn6561$nn6561-7567md$current$stats.xlsm, place_$projstat$nn6561$nn6561-7567sd$current$stats.xlsm"/>
    <s v="no"/>
    <s v=""/>
    <m/>
    <x v="1"/>
    <x v="8"/>
    <x v="0"/>
  </r>
  <r>
    <s v="nn9638-7569mad.pdf"/>
    <s v="7569"/>
    <s v="no"/>
    <m/>
    <s v="yes"/>
    <n v="2"/>
    <s v="place_$projstat$nn9638$nn9638-7569mad$current$stats.xlsm, place_$projstat$nn9638$nn9638-7569sad$current$stats.xlsm"/>
    <s v="no"/>
    <s v=""/>
    <m/>
    <x v="1"/>
    <x v="3"/>
    <x v="0"/>
  </r>
  <r>
    <s v="nn9924-4891.pdf"/>
    <s v="4891"/>
    <s v="no"/>
    <m/>
    <s v="yes"/>
    <n v="1"/>
    <s v="place_$projstat$nn9924$nn9924-4891$current$stats.xlsm"/>
    <s v="yes"/>
    <s v="place_$projstat$nn9924$nn9924-4891$current$stats.xlsm"/>
    <s v="place_$projstat$nn9924$nn9924-4891$current$stats.csv"/>
    <x v="1"/>
    <x v="2"/>
    <x v="1"/>
  </r>
  <r>
    <s v="nn7442-7582mad.pdf"/>
    <s v="7582"/>
    <s v="no"/>
    <m/>
    <s v="yes"/>
    <n v="2"/>
    <s v="place_$projstat$nn7442$nn7442-7582mad$current$stats.xlsm, place_$projstat$nn7442$nn7442-7582sad$current$stats.xlsm"/>
    <s v="no"/>
    <s v=""/>
    <m/>
    <x v="1"/>
    <x v="4"/>
    <x v="0"/>
  </r>
  <r>
    <s v="4451-protocol-version-1.0.pdf"/>
    <s v="4451"/>
    <s v="no"/>
    <m/>
    <s v="yes"/>
    <n v="1"/>
    <s v="place_$projstat$nn9536$nn9536-4451$current$stats.xlsm"/>
    <s v="yes"/>
    <s v="place_$projstat$nn9536$nn9536-4451$current$stats.xlsm"/>
    <s v="place_$projstat$nn9536$nn9536-4451$current$stats.csv"/>
    <x v="2"/>
    <x v="3"/>
    <x v="1"/>
  </r>
  <r>
    <s v="nn9490-7613mad.pdf"/>
    <s v="7613"/>
    <s v="no"/>
    <m/>
    <s v="yes"/>
    <n v="5"/>
    <s v="place_$projstat$nn9490$nn9490-7613mad$current$stats.xlsm, place_$projstat$nn9490$nn9490-7613madc$current$stats.xlsm, place_$projstat$nn9490$nn9490-7613madd$current$stats.xlsm, place_$projstat$nn9490$nn9490-7613made$current$stats.xlsm, place_$projstat$nn9490$nn9490-7613sad$current$stats.xlsm"/>
    <s v="no"/>
    <s v=""/>
    <m/>
    <x v="3"/>
    <x v="3"/>
    <x v="0"/>
  </r>
  <r>
    <s v="nn9775-4708b.pdf"/>
    <s v="4708"/>
    <s v="no"/>
    <m/>
    <s v="yes"/>
    <n v="1"/>
    <s v="place_$projstat$nn9775$nn9775-4708b$current$stats.xlsm"/>
    <s v="yes"/>
    <s v="place_$projstat$nn9775$nn9775-4708b$current$stats.xlsm"/>
    <s v="place_$projstat$nn9775$nn9775-4708b$current$stats.csv"/>
    <x v="0"/>
    <x v="3"/>
    <x v="1"/>
  </r>
  <r>
    <s v="nn9536-4576.pdf"/>
    <s v="4576"/>
    <s v="no"/>
    <m/>
    <s v="yes"/>
    <n v="1"/>
    <s v="place_$projstat$nn9536$nn9536-4576$current$stats.xlsm"/>
    <s v="yes"/>
    <s v="place_$projstat$nn9536$nn9536-4576$current$stats.xlsm"/>
    <s v="place_$projstat$nn9536$nn9536-4576$current$stats.csv"/>
    <x v="2"/>
    <x v="3"/>
    <x v="1"/>
  </r>
  <r>
    <s v="nn9536-4578.pdf"/>
    <s v="4578"/>
    <s v="no"/>
    <m/>
    <s v="yes"/>
    <n v="1"/>
    <s v="place_$projstat$nn9536$nn9536-4578$current$stats.xlsm"/>
    <s v="yes"/>
    <s v="place_$projstat$nn9536$nn9536-4578$current$stats.xlsm"/>
    <s v="place_$projstat$nn9536$nn9536-4578$current$stats.csv"/>
    <x v="2"/>
    <x v="3"/>
    <x v="1"/>
  </r>
  <r>
    <s v="nn6019-4940.pdf"/>
    <s v="4940"/>
    <s v="no"/>
    <m/>
    <s v="yes"/>
    <n v="1"/>
    <s v="place_$projstat$nn6019$nn6019-4940$current$stats.xlsm"/>
    <s v="yes"/>
    <s v="place_$projstat$nn6019$nn6019-4940$current$stats.xlsm"/>
    <s v="place_$projstat$nn6019$nn6019-4940$current$stats.csv"/>
    <x v="0"/>
    <x v="1"/>
    <x v="1"/>
  </r>
  <r>
    <s v="nn9388-7700.pdf"/>
    <s v="7700"/>
    <s v="no"/>
    <m/>
    <s v="yes"/>
    <n v="1"/>
    <s v="place_$projstat$nn9388$nn9388-7700$current$stats.xlsm"/>
    <s v="yes"/>
    <s v="place_$projstat$nn9388$nn9388-7700$current$stats.xlsm"/>
    <s v="place_$projstat$nn9388$nn9388-7700$current$stats.csv"/>
    <x v="0"/>
    <x v="3"/>
    <x v="1"/>
  </r>
  <r>
    <s v="Protocol  4663-protocol-version-3.0.pdf"/>
    <n v="4663"/>
    <s v="no"/>
    <m/>
    <s v="yes"/>
    <n v="1"/>
    <s v="place_$projstat$nn9500$nn9500-4663$current$stats.xlsm"/>
    <s v="yes"/>
    <s v="place_$projstat$nn9500$nn9500-4663$current$stats.xlsm"/>
    <s v="place_$projstat$nn9500$nn9500-4663$current$stats.csv"/>
    <x v="1"/>
    <x v="8"/>
    <x v="1"/>
  </r>
  <r>
    <s v="nn9490-7678.pdf"/>
    <s v="7678"/>
    <s v="no"/>
    <m/>
    <s v="yes"/>
    <n v="1"/>
    <s v="place_$projstat$nn9490$nn9490-7678$current$stats.xlsm"/>
    <s v="yes"/>
    <s v="place_$projstat$nn9490$nn9490-7678$current$stats.xlsm"/>
    <s v="place_$projstat$nn9490$nn9490-7678$current$stats.csv"/>
    <x v="0"/>
    <x v="2"/>
    <x v="1"/>
  </r>
  <r>
    <s v="nn9500-4620.pdf"/>
    <s v="4620"/>
    <s v="no"/>
    <m/>
    <s v="yes"/>
    <n v="1"/>
    <s v="place_$projstat$nn9500$nn9500-4620$current$stats.xlsm"/>
    <s v="yes"/>
    <s v="place_$projstat$nn9500$nn9500-4620$current$stats.xlsm"/>
    <s v="place_$projstat$nn9500$nn9500-4620$current$stats.csv"/>
    <x v="1"/>
    <x v="8"/>
    <x v="1"/>
  </r>
  <r>
    <s v="Protocol Amendment  NN9838-4608 protocol v5.0.pdf"/>
    <n v="4608"/>
    <s v="no"/>
    <m/>
    <s v="yes"/>
    <n v="2"/>
    <s v="place_$projstat$nn9838$nn9838-4608$current$stats.xlsm, place_$projstat$nn9838$nn9838-4608-main$current$stats.xlsm"/>
    <s v="yes"/>
    <s v="place_$projstat$nn9838$nn9838-4608-main$current$stats.xlsm"/>
    <s v="place_$projstat$nn9838$nn9838-4608-main$current$stats.csv"/>
    <x v="2"/>
    <x v="3"/>
    <x v="1"/>
  </r>
  <r>
    <s v="protocol-4706-version-1.0.pdf"/>
    <n v="4706"/>
    <s v="no"/>
    <m/>
    <s v="yes"/>
    <n v="1"/>
    <s v="place_$projstat$nn9536$nn9536-4706$current$stats.xlsm"/>
    <s v="yes"/>
    <s v="place_$projstat$nn9536$nn9536-4706$current$stats.xlsm"/>
    <s v="place_$projstat$nn9536$nn9536-4706$current$stats.csv"/>
    <x v="2"/>
    <x v="3"/>
    <x v="1"/>
  </r>
  <r>
    <s v="nn9440-7952.pdf"/>
    <s v="7952"/>
    <s v="no"/>
    <m/>
    <s v="yes"/>
    <n v="2"/>
    <s v="place_$projstat$nn9440$nn9440-7952$current$stats.xlsm, place_$projstat$nn9440$nn9440-7952a$current$stats.xlsm"/>
    <s v="no"/>
    <s v=""/>
    <m/>
    <x v="1"/>
    <x v="3"/>
    <x v="0"/>
  </r>
  <r>
    <s v="4300-protocol-version-4.pdf"/>
    <s v="4300"/>
    <s v="no"/>
    <m/>
    <s v="yes"/>
    <n v="1"/>
    <s v="place_$projstat$nn1250$nn1250-4300$current$stats.xlsm"/>
    <s v="yes"/>
    <s v="place_$projstat$nn1250$nn1250-4300$current$stats.xlsm"/>
    <s v="place_$projstat$nn1250$nn1250-4300$current$stats.csv"/>
    <x v="2"/>
    <x v="2"/>
    <x v="1"/>
  </r>
  <r>
    <s v="nn9839-8082mad.pdf"/>
    <s v="8082"/>
    <s v="no"/>
    <m/>
    <s v="yes"/>
    <n v="2"/>
    <s v="place_$projstat$nn9839$nn9839-8082mad$current$stats.xlsm, place_$projstat$nn9839$nn9839-8082sad$current$stats.xlsm"/>
    <s v="no"/>
    <s v=""/>
    <m/>
    <x v="1"/>
    <x v="3"/>
    <x v="0"/>
  </r>
  <r>
    <s v="nn9500-4796.pdf"/>
    <s v="4796"/>
    <s v="no"/>
    <m/>
    <s v="yes"/>
    <n v="1"/>
    <s v="place_$projstat$nn9500$nn9500-4796$current$stats.xlsm"/>
    <s v="yes"/>
    <s v="place_$projstat$nn9500$nn9500-4796$current$stats.xlsm"/>
    <s v="place_$projstat$nn9500$nn9500-4796$current$stats.csv"/>
    <x v="1"/>
    <x v="8"/>
    <x v="1"/>
  </r>
  <r>
    <m/>
    <m/>
    <m/>
    <m/>
    <m/>
    <m/>
    <m/>
    <m/>
    <m/>
    <m/>
    <x v="4"/>
    <x v="11"/>
    <x v="0"/>
  </r>
  <r>
    <m/>
    <m/>
    <m/>
    <m/>
    <m/>
    <m/>
    <m/>
    <m/>
    <m/>
    <m/>
    <x v="4"/>
    <x v="11"/>
    <x v="0"/>
  </r>
  <r>
    <m/>
    <m/>
    <m/>
    <m/>
    <m/>
    <m/>
    <m/>
    <m/>
    <m/>
    <m/>
    <x v="4"/>
    <x v="11"/>
    <x v="0"/>
  </r>
  <r>
    <s v="APRIL"/>
    <m/>
    <m/>
    <m/>
    <m/>
    <m/>
    <m/>
    <m/>
    <m/>
    <m/>
    <x v="4"/>
    <x v="11"/>
    <x v="0"/>
  </r>
  <r>
    <m/>
    <m/>
    <m/>
    <m/>
    <m/>
    <m/>
    <m/>
    <m/>
    <m/>
    <m/>
    <x v="4"/>
    <x v="11"/>
    <x v="0"/>
  </r>
  <r>
    <s v="nn9500-4932.pdf"/>
    <s v="4932"/>
    <s v="no"/>
    <m/>
    <s v="yes"/>
    <n v="1"/>
    <s v="place_$projstat$nn9500$nn9500-4932$current$stats.xlsm"/>
    <s v="yes"/>
    <s v="place_$projstat$nn9500$nn9500-4932$current$stats.xlsm"/>
    <s v="place_$projstat$nn9500$nn9500-4932$current$stats.csv"/>
    <x v="1"/>
    <x v="8"/>
    <x v="1"/>
  </r>
  <r>
    <s v="Protocol  REAL4 protocol v10.pdf"/>
    <n v="4263"/>
    <s v="no"/>
    <m/>
    <s v="yes"/>
    <n v="1"/>
    <s v="place_$projstat$nn8640$nn8640-4263$current$stats.xlsm"/>
    <s v="yes"/>
    <s v="place_$projstat$nn8640$nn8640-4263$current$stats.xlsm"/>
    <s v="place_$projstat$nn8640$nn8640-4263$current$stats.csv"/>
    <x v="2"/>
    <x v="0"/>
    <x v="1"/>
  </r>
  <r>
    <s v="nn9536-4707.pdf"/>
    <s v="4707"/>
    <s v="no"/>
    <m/>
    <s v="yes"/>
    <n v="1"/>
    <s v="place_$projstat$nn9536$nn9536-4707$current$stats.xlsm"/>
    <s v="yes"/>
    <s v="place_$projstat$nn9536$nn9536-4707$current$stats.xlsm"/>
    <s v="place_$projstat$nn9536$nn9536-4707$current$stats.csv"/>
    <x v="2"/>
    <x v="3"/>
    <x v="1"/>
  </r>
  <r>
    <s v="nn9932-4737.pdf"/>
    <s v="4737"/>
    <s v="no"/>
    <m/>
    <s v="yes"/>
    <n v="1"/>
    <s v="place_$projstat$nn9932$nn9932-4737$current$stats.xlsm"/>
    <s v="yes"/>
    <s v="place_$projstat$nn9932$nn9932-4737$current$stats.xlsm"/>
    <s v="place_$projstat$nn9932$nn9932-4737$current$stats.csv"/>
    <x v="2"/>
    <x v="3"/>
    <x v="1"/>
  </r>
  <r>
    <s v="nn1535-4593.pdf"/>
    <s v="4593"/>
    <s v="no"/>
    <m/>
    <s v="yes"/>
    <n v="1"/>
    <s v="place_$projstat$nn1535$nn1535-4593$current$stats.xlsm"/>
    <s v="yes"/>
    <s v="place_$projstat$nn1535$nn1535-4593$current$stats.xlsm"/>
    <m/>
    <x v="2"/>
    <x v="2"/>
    <x v="2"/>
  </r>
  <r>
    <s v="nn1965-4485.pdf"/>
    <s v="4485"/>
    <s v="no"/>
    <m/>
    <s v="yes"/>
    <n v="1"/>
    <s v="place_$projstat$nn1965$nn1965-4485$current$stats.xlsm"/>
    <s v="yes"/>
    <s v="place_$projstat$nn1965$nn1965-4485$current$stats.xlsm"/>
    <m/>
    <x v="1"/>
    <x v="2"/>
    <x v="2"/>
  </r>
  <r>
    <s v="nn4004-8071.pdf"/>
    <s v="8071"/>
    <s v="no"/>
    <m/>
    <s v="yes"/>
    <n v="1"/>
    <s v="place_$projstat$nn4004$nn4004-8071$current$stats.xlsm"/>
    <s v="yes"/>
    <s v="place_$projstat$nn4004$nn4004-8071$current$stats.xlsm"/>
    <m/>
    <x v="1"/>
    <x v="12"/>
    <x v="2"/>
  </r>
  <r>
    <s v="4601-protocol  version 4.0.pdf"/>
    <s v="4601"/>
    <s v="no"/>
    <m/>
    <s v="yes"/>
    <n v="1"/>
    <s v="place_$projstat$nn9535$nn9535-4601$current$stats.xlsm"/>
    <s v="yes"/>
    <s v="place_$projstat$nn9535$nn9535-4601$current$stats.xlsm"/>
    <s v="place_$projstat$nn9535$nn9535-4601$current$stats.csv"/>
    <x v="1"/>
    <x v="3"/>
    <x v="1"/>
  </r>
  <r>
    <s v="nn7088-4595.pdf"/>
    <s v="4595"/>
    <s v="no"/>
    <m/>
    <s v="yes"/>
    <n v="1"/>
    <s v="place_$projstat$nn7088$nn7088-4595$current$stats.xlsm"/>
    <s v="yes"/>
    <s v="place_$projstat$nn7088$nn7088-4595$current$stats.xlsm"/>
    <s v="place_$projstat$nn7088$nn7088-4595$current$stats.csv"/>
    <x v="2"/>
    <x v="4"/>
    <x v="1"/>
  </r>
  <r>
    <s v="nn9838-4615.pdf"/>
    <s v="4615"/>
    <s v="no"/>
    <m/>
    <s v="yes"/>
    <n v="1"/>
    <s v="place_$projstat$nn9838$nn9838-4615$current$stats.xlsm"/>
    <s v="yes"/>
    <s v="place_$projstat$nn9838$nn9838-4615$current$stats.xlsm"/>
    <s v="place_$projstat$nn9838$nn9838-4615$current$stats.csv"/>
    <x v="1"/>
    <x v="3"/>
    <x v="1"/>
  </r>
  <r>
    <s v="nn6435-4697.pdf"/>
    <s v="4697"/>
    <s v="no"/>
    <m/>
    <s v="yes"/>
    <n v="1"/>
    <s v="place_$projstat$nn6435$nn6435-4697$current$stats.xlsm"/>
    <s v="yes"/>
    <s v="place_$projstat$nn6435$nn6435-4697$current$stats.xlsm"/>
    <s v="place_$projstat$nn6435$nn6435-4697$current$stats.csv"/>
    <x v="0"/>
    <x v="1"/>
    <x v="1"/>
  </r>
  <r>
    <s v="nn6491-4973.pdf"/>
    <s v="4973"/>
    <s v="no"/>
    <m/>
    <s v="yes"/>
    <n v="3"/>
    <s v="place_$projstat$nn6491$nn6491-4973mad$current$stats.xlsm, place_$projstat$nn6491$nn6491-4973sad$current$stats.xlsm, place_$projstat$nn6491$nn6491-4973sadc$current$stats.xlsm"/>
    <s v="no"/>
    <s v=""/>
    <m/>
    <x v="1"/>
    <x v="1"/>
    <x v="2"/>
  </r>
  <r>
    <s v="Protocol  4738 protocol v2.0.pdf"/>
    <n v="4738"/>
    <s v="no"/>
    <m/>
    <s v="yes"/>
    <n v="1"/>
    <s v="place_$projstat$nn9932$nn9932-4738$current$stats.xlsm"/>
    <s v="yes"/>
    <s v="place_$projstat$nn9932$nn9932-4738$current$stats.xlsm"/>
    <s v="place_$projstat$nn9932$nn9932-4738$current$stats.csv"/>
    <x v="2"/>
    <x v="3"/>
    <x v="1"/>
  </r>
  <r>
    <s v="nn9838-4672.pdf"/>
    <s v="4672"/>
    <s v="no"/>
    <m/>
    <s v="yes"/>
    <n v="1"/>
    <s v="place_$projstat$nn9838$nn9838-4672$current$stats.xlsm"/>
    <s v="yes"/>
    <s v="place_$projstat$nn9838$nn9838-4672$current$stats.xlsm"/>
    <s v="place_$projstat$nn9838$nn9838-4672$current$stats.csv"/>
    <x v="1"/>
    <x v="3"/>
    <x v="1"/>
  </r>
  <r>
    <s v="nn7415-4307.pdf"/>
    <s v="4307"/>
    <s v="no"/>
    <m/>
    <s v="yes"/>
    <n v="3"/>
    <s v="place_$projstat$nn7415$nn7415-4307-caco$current$stats.xlsm, place_$projstat$nn7415$nn7415-4307-56wks$current$stats.xlsm, place_$projstat$nn7415$nn7415-4307$current$stats.xlsm"/>
    <s v="no"/>
    <s v=""/>
    <m/>
    <x v="2"/>
    <x v="4"/>
    <x v="2"/>
  </r>
  <r>
    <s v="nn7415-4310.pdf"/>
    <s v="4310"/>
    <s v="no"/>
    <m/>
    <s v="yes"/>
    <n v="1"/>
    <s v="place_$projstat$nn7415$nn7415-4310-ext$current$stats.xlsm"/>
    <s v="yes"/>
    <s v="place_$projstat$nn7415$nn7415-4310-ext$current$stats.xlsm"/>
    <m/>
    <x v="0"/>
    <x v="4"/>
    <x v="2"/>
  </r>
  <r>
    <s v="nn7415-4311.pdf"/>
    <s v="4311"/>
    <s v="no"/>
    <m/>
    <s v="yes"/>
    <n v="3"/>
    <s v="place_$projstat$nn7415$nn7415-4311$current$stats.xlsm, place_$projstat$nn7415$nn7415-4311-56wks$current$stats.xlsm, place_$projstat$nn7415$nn7415-4311-paco$current$stats.xlsm"/>
    <s v="no"/>
    <s v=""/>
    <m/>
    <x v="2"/>
    <x v="4"/>
    <x v="2"/>
  </r>
  <r>
    <s v="nn7415-4616.pdf"/>
    <s v="4616"/>
    <s v="no"/>
    <m/>
    <s v="yes"/>
    <n v="2"/>
    <s v="place_$projstat$nn7415$nn7415-4616$current$stats.xlsm, place_$projstat$nn7415$nn7415-4616$current$stats_2.xlsm"/>
    <s v="no"/>
    <s v=""/>
    <m/>
    <x v="2"/>
    <x v="4"/>
    <x v="2"/>
  </r>
  <r>
    <s v="nn9487-7573.pdf"/>
    <s v="7573"/>
    <s v="no"/>
    <m/>
    <s v="yes"/>
    <n v="1"/>
    <s v="place_$projstat$nn9487$nn9487-7573$current$stats.xlsm"/>
    <s v="yes"/>
    <s v="place_$projstat$nn9487$nn9487-7573$current$stats.xlsm"/>
    <s v="place_$projstat$nn9487$nn9487-7573$current$stats.csv"/>
    <x v="1"/>
    <x v="3"/>
    <x v="1"/>
  </r>
  <r>
    <s v="Protocol Amendment  NN9838-4762 protocol v2.0.pdf"/>
    <n v="4762"/>
    <s v="no"/>
    <m/>
    <s v="yes"/>
    <n v="1"/>
    <s v="place_$projstat$nn9838$nn9838-4762$current$stats.xlsm"/>
    <s v="yes"/>
    <s v="place_$projstat$nn9838$nn9838-4762$current$stats.xlsm"/>
    <s v="place_$projstat$nn9838$nn9838-4762$current$stats.csv"/>
    <x v="2"/>
    <x v="3"/>
    <x v="1"/>
  </r>
  <r>
    <s v="nn9932-4861.pdf"/>
    <s v="4861"/>
    <s v="no"/>
    <m/>
    <s v="yes"/>
    <n v="1"/>
    <s v="place_$projstat$nn9932$nn9932-4861$current$stats.xlsm"/>
    <s v="yes"/>
    <s v="place_$projstat$nn9932$nn9932-4861$current$stats.xlsm"/>
    <s v="place_$projstat$nn9932$nn9932-4861$current$stats.csv"/>
    <x v="2"/>
    <x v="3"/>
    <x v="1"/>
  </r>
  <r>
    <s v="_ Protocol  4954 protocol v.1.0.pdf"/>
    <n v="4954"/>
    <s v="no"/>
    <m/>
    <s v="yes"/>
    <n v="1"/>
    <s v="place_$projstat$nn9932$nn9932-4954$current$stats.xlsm"/>
    <s v="yes"/>
    <s v="place_$projstat$nn9932$nn9932-4954$current$stats.xlsm"/>
    <s v="place_$projstat$nn9932$nn9932-4954$current$stats.csv"/>
    <x v="2"/>
    <x v="3"/>
    <x v="1"/>
  </r>
  <r>
    <s v="nn9838-7832.pdf"/>
    <s v="7832"/>
    <s v="no"/>
    <m/>
    <s v="yes"/>
    <n v="1"/>
    <s v="place_$projstat$nn9838$nn9838-7832$current$stats.xlsm"/>
    <s v="yes"/>
    <s v="place_$projstat$nn9838$nn9838-7832$current$stats.xlsm"/>
    <s v="place_$projstat$nn9838$nn9838-7832$current$stats.csv"/>
    <x v="2"/>
    <x v="3"/>
    <x v="1"/>
  </r>
  <r>
    <s v="nn8022-4179.pdf"/>
    <s v="4179"/>
    <s v="no"/>
    <m/>
    <s v="yes"/>
    <n v="1"/>
    <s v="place_$projstat$nn8022$nn8022-4179$current$stats.xlsm"/>
    <s v="yes"/>
    <s v="place_$projstat$nn8022$nn8022-4179$current$stats.xlsm"/>
    <s v="place_$projstat$nn8022$nn8022-4179$current$stats.csv"/>
    <x v="2"/>
    <x v="3"/>
    <x v="1"/>
  </r>
  <r>
    <s v="nn8022-4180.pdf"/>
    <s v="4180"/>
    <s v="no"/>
    <m/>
    <s v="yes"/>
    <n v="2"/>
    <s v="place_$projstat$nn8022$nn8022-4180$qanda_malaysia$stats.xlsm, place_$projstat$nn8022$nn8022-4180$qanda_singapr$stats.xlsm"/>
    <s v="no"/>
    <s v=""/>
    <m/>
    <x v="2"/>
    <x v="3"/>
    <x v="2"/>
  </r>
  <r>
    <s v="nn8640-4054.pdf"/>
    <s v="4054"/>
    <s v="no"/>
    <m/>
    <s v="yes"/>
    <n v="1"/>
    <s v="place_$projstat$nn8640$nn8640-4054-ext$current$stats.xlsm"/>
    <s v="yes"/>
    <s v="place_$projstat$nn8640$nn8640-4054-ext$current$stats.xlsm"/>
    <m/>
    <x v="2"/>
    <x v="0"/>
    <x v="2"/>
  </r>
  <r>
    <s v="nn8640-4172.pdf"/>
    <s v="4172"/>
    <s v="no"/>
    <m/>
    <s v="yes"/>
    <n v="3"/>
    <s v="place_$projstat$nn8640$nn8640-4172-dmw$current$stats.xlsm, place_$projstat$nn8640$nn8640-4172-ext3$current$stats.xlsm, place_$projstat$nn8640$nn8640-4172-ext4$current$stats.xlsm"/>
    <s v="no"/>
    <s v=""/>
    <m/>
    <x v="0"/>
    <x v="0"/>
    <x v="2"/>
  </r>
  <r>
    <s v="nn8640-4467.pdf"/>
    <s v="4467"/>
    <s v="no"/>
    <m/>
    <s v="yes"/>
    <n v="4"/>
    <s v="place_$projstat$nn8640$nn8640-4467$current$stats.xlsm, place_$projstat$nn8640$nn8640-4467iss$current$stats.xlsm, place_$projstat$nn8640$nn8640-4467ns$current$stats.xlsm, place_$projstat$nn8640$nn8640-4467sga$current$stats.xlsm"/>
    <s v="no"/>
    <s v=""/>
    <m/>
    <x v="2"/>
    <x v="0"/>
    <x v="2"/>
  </r>
  <r>
    <s v="nn9536-4999.pdf"/>
    <s v="4999"/>
    <s v="no"/>
    <m/>
    <s v="yes"/>
    <n v="1"/>
    <s v="place_$projstat$nn9536$nn9536-4999$current$stats.xlsm"/>
    <s v="yes"/>
    <s v="place_$projstat$nn9536$nn9536-4999$current$stats.xlsm"/>
    <s v="place_$projstat$nn9536$nn9536-4999$current$stats.csv"/>
    <x v="2"/>
    <x v="3"/>
    <x v="1"/>
  </r>
  <r>
    <s v="nn9388-4894.pdf"/>
    <s v="4894"/>
    <s v="no"/>
    <m/>
    <s v="yes"/>
    <n v="1"/>
    <s v="place_$projstat$nn9388$nn9388-4894$current$stats.xlsm"/>
    <s v="yes"/>
    <s v="place_$projstat$nn9388$nn9388-4894$current$stats.xlsm"/>
    <m/>
    <x v="2"/>
    <x v="2"/>
    <x v="2"/>
  </r>
  <r>
    <s v="nn9388-7782.pdf"/>
    <s v="7782"/>
    <s v="no"/>
    <m/>
    <s v="yes"/>
    <n v="1"/>
    <s v="place_$projstat$nn9388$nn9388-7782$current$stats.xlsm"/>
    <s v="yes"/>
    <s v="place_$projstat$nn9388$nn9388-7782$current$stats.xlsm"/>
    <m/>
    <x v="1"/>
    <x v="2"/>
    <x v="2"/>
  </r>
  <r>
    <s v="nn6535-7519.pdf"/>
    <s v="7519"/>
    <s v="no"/>
    <m/>
    <s v="yes"/>
    <n v="1"/>
    <s v="place_$projstat$nn6535$nn6535-7519$current$stats.xlsm"/>
    <s v="yes"/>
    <s v="place_$projstat$nn6535$nn6535-7519$current$stats.xlsm"/>
    <s v="place_$projstat$nn6535$nn6535-7519$current$stats.csv"/>
    <x v="2"/>
    <x v="5"/>
    <x v="1"/>
  </r>
  <r>
    <s v="nn9487-7612.pdf"/>
    <s v="7612"/>
    <s v="no"/>
    <m/>
    <s v="yes"/>
    <n v="1"/>
    <s v="place_$projstat$nn9487$nn9487-7612$current$stats.xlsm"/>
    <s v="yes"/>
    <s v="place_$projstat$nn9487$nn9487-7612$current$stats.xlsm"/>
    <s v="place_$projstat$nn9487$nn9487-7612$current$stats.csv"/>
    <x v="1"/>
    <x v="3"/>
    <x v="1"/>
  </r>
  <r>
    <s v="nn9662-7694sad.pdf"/>
    <s v="7694"/>
    <s v="no"/>
    <m/>
    <s v="yes"/>
    <n v="1"/>
    <s v="place_$projstat$nn9662$nn9662-7694sad$current$stats.xlsm"/>
    <s v="yes"/>
    <s v="place_$projstat$nn9662$nn9662-7694sad$current$stats.xlsm"/>
    <s v="place_$projstat$nn9662$nn9662-7694sad$current$stats.csv"/>
    <x v="1"/>
    <x v="3"/>
    <x v="1"/>
  </r>
  <r>
    <s v="4373-protocol-version-4.0.pdf"/>
    <s v="4373"/>
    <s v="no"/>
    <m/>
    <s v="yes"/>
    <n v="2"/>
    <s v="place_$projstat$nn9536$nn9536-4373$current$stats.xlsm, place_$projstat$nn9536$nn9536-4373-ext$current$stats.xlsm"/>
    <s v="yes"/>
    <s v="place_$projstat$nn9536$nn9536-4373-ext$current$stats.xlsm"/>
    <s v="place_$projstat$nn9536$nn9536-4373-ext$current$stats.csv"/>
    <x v="2"/>
    <x v="3"/>
    <x v="1"/>
  </r>
  <r>
    <s v="nn9838-8259.pdf"/>
    <s v="8259"/>
    <s v="no"/>
    <m/>
    <s v="yes"/>
    <n v="1"/>
    <s v="place_$projstat$nn9838$nn9838-8259$current$stats.xlsm"/>
    <s v="yes"/>
    <s v="place_$projstat$nn9838$nn9838-8259$current$stats.xlsm"/>
    <s v="place_$projstat$nn9838$nn9838-8259$current$stats.csv"/>
    <x v="1"/>
    <x v="3"/>
    <x v="1"/>
  </r>
  <r>
    <s v="nn9487-5022.pdf"/>
    <s v="5022"/>
    <s v="no"/>
    <m/>
    <s v="yes"/>
    <n v="1"/>
    <s v="place_$projstat$nn9487$nn9487-5022$current$stats.xlsm"/>
    <s v="yes"/>
    <s v="place_$projstat$nn9487$nn9487-5022$current$stats.xlsm"/>
    <s v="place_$projstat$nn9487$nn9487-5022$current$stats.csv"/>
    <x v="1"/>
    <x v="3"/>
    <x v="1"/>
  </r>
  <r>
    <s v="nn9487-7980.pdf"/>
    <s v="7980"/>
    <s v="no"/>
    <m/>
    <s v="yes"/>
    <n v="1"/>
    <s v="place_$projstat$nn9487$nn9487-7980$current$stats.xlsm"/>
    <s v="yes"/>
    <s v="place_$projstat$nn9487$nn9487-7980$current$stats.xlsm"/>
    <s v="place_$projstat$nn9487$nn9487-7980$current$stats.csv"/>
    <x v="1"/>
    <x v="3"/>
    <x v="1"/>
  </r>
  <r>
    <s v="nn9838-4695.pdf"/>
    <s v="4695"/>
    <s v="no"/>
    <m/>
    <s v="yes"/>
    <n v="1"/>
    <s v="place_$projstat$nn9838$nn9838-4695$current$stats.xlsm"/>
    <s v="yes"/>
    <s v="place_$projstat$nn9838$nn9838-4695$current$stats.xlsm"/>
    <s v="place_$projstat$nn9838$nn9838-4695$current$stats.csv"/>
    <x v="1"/>
    <x v="3"/>
    <x v="1"/>
  </r>
  <r>
    <s v="Protocol  NN9838-4609 protocol version 7.0.pdf"/>
    <n v="4609"/>
    <s v="no"/>
    <m/>
    <s v="yes"/>
    <n v="1"/>
    <s v="place_$projstat$nn9838$nn9838-4609$current$stats.xlsm"/>
    <s v="yes"/>
    <s v="place_$projstat$nn9838$nn9838-4609$current$stats.xlsm"/>
    <s v="place_$projstat$nn9838$nn9838-4609$current$stats.csv"/>
    <x v="2"/>
    <x v="7"/>
    <x v="1"/>
  </r>
  <r>
    <s v="_ Protocol Amendment  protocol version 2.0 (1).pdf"/>
    <n v="4734"/>
    <s v="no"/>
    <m/>
    <s v="yes"/>
    <n v="1"/>
    <s v="place_$projstat$nn9536$nn9536-4734$current$stats.xlsm"/>
    <s v="yes"/>
    <s v="place_$projstat$nn9536$nn9536-4734$current$stats.xlsm"/>
    <s v="place_$projstat$nn9536$nn9536-4734$current$stats.csv"/>
    <x v="2"/>
    <x v="7"/>
    <x v="1"/>
  </r>
  <r>
    <s v="nn9536-7545.pdf"/>
    <s v="7545"/>
    <s v="no"/>
    <m/>
    <s v="yes"/>
    <n v="1"/>
    <s v="place_$projstat$nn9536$nn9536-7545$current$stats.xlsm"/>
    <s v="yes"/>
    <s v="place_$projstat$nn9536$nn9536-7545$current$stats.xlsm"/>
    <s v="place_$projstat$nn9536$nn9536-7545$current$stats.csv"/>
    <x v="2"/>
    <x v="7"/>
    <x v="1"/>
  </r>
  <r>
    <s v="nn9932-4873.pdf"/>
    <s v="4873"/>
    <s v="no"/>
    <m/>
    <s v="yes"/>
    <n v="1"/>
    <s v="place_$projstat$nn9932$nn9932-4873$current$stats.xlsm"/>
    <s v="yes"/>
    <s v="place_$projstat$nn9932$nn9932-4873$current$stats.xlsm"/>
    <s v="place_$projstat$nn9932$nn9932-4873$current$stats.csv"/>
    <x v="1"/>
    <x v="3"/>
    <x v="1"/>
  </r>
  <r>
    <s v="nn7535-7702.pdf"/>
    <s v="7702"/>
    <s v="no"/>
    <m/>
    <s v="yes"/>
    <n v="1"/>
    <s v="place_$projstat$nn7535$nn7535-7702$current$stats.xlsm"/>
    <s v="yes"/>
    <s v="place_$projstat$nn7535$nn7535-7702$current$stats.xlsm"/>
    <s v="place_$projstat$nn7535$nn7535-7702$current$stats.csv"/>
    <x v="1"/>
    <x v="9"/>
    <x v="1"/>
  </r>
  <r>
    <s v="nn7535-7807.pdf"/>
    <s v="7807"/>
    <s v="no"/>
    <m/>
    <s v="yes"/>
    <n v="1"/>
    <s v="place_$projstat$nn7535$nn7535-7807$current$stats.xlsm"/>
    <s v="yes"/>
    <s v="place_$projstat$nn7535$nn7535-7807$current$stats.xlsm"/>
    <s v="place_$projstat$nn7535$nn7535-7807$current$stats.csv"/>
    <x v="2"/>
    <x v="9"/>
    <x v="1"/>
  </r>
  <r>
    <s v="nn9541-5015.pdf"/>
    <s v="5015"/>
    <s v="no"/>
    <m/>
    <s v="yes"/>
    <n v="1"/>
    <s v="place_$projstat$nn9541$nn9541-5015$current$stats.xlsm"/>
    <s v="yes"/>
    <s v="place_$projstat$nn9541$nn9541-5015$current$stats.xlsm"/>
    <s v="place_$projstat$nn9541$nn9541-5015$current$stats.csv"/>
    <x v="0"/>
    <x v="2"/>
    <x v="1"/>
  </r>
  <r>
    <s v="nn9541-8116.pdf"/>
    <s v="8116"/>
    <s v="no"/>
    <m/>
    <s v="yes"/>
    <n v="1"/>
    <s v="place_$projstat$nn9541$nn9541-8116$current$stats.xlsm"/>
    <s v="yes"/>
    <s v="place_$projstat$nn9541$nn9541-8116$current$stats.xlsm"/>
    <m/>
    <x v="1"/>
    <x v="7"/>
    <x v="2"/>
  </r>
  <r>
    <s v="nn9838-4517.pdf"/>
    <s v="4517"/>
    <s v="no"/>
    <m/>
    <s v="yes"/>
    <n v="1"/>
    <s v="place_$projstat$nn9838$nn9838-4517$current$stats.xlsm"/>
    <s v="yes"/>
    <s v="place_$projstat$nn9838$nn9838-4517$current$stats.xlsm"/>
    <m/>
    <x v="1"/>
    <x v="2"/>
    <x v="2"/>
  </r>
  <r>
    <s v="nn9838-4614.pdf"/>
    <s v="4614"/>
    <s v="no"/>
    <m/>
    <s v="yes"/>
    <n v="2"/>
    <s v="place_$projstat$nn9838$nn9838-4614a$current$stats.xlsm, place_$projstat$nn9838$nn9838-4614b$current$stats.xlsm"/>
    <s v="no"/>
    <s v=""/>
    <m/>
    <x v="1"/>
    <x v="3"/>
    <x v="2"/>
  </r>
  <r>
    <s v="nn9838-4692.pdf"/>
    <s v="4692"/>
    <s v="no"/>
    <m/>
    <s v="yes"/>
    <n v="2"/>
    <s v="place_$projstat$nn9838$nn9838-4692$current$stats.xlsm, place_$projstat$nn9838$nn9838-4692b$current$stats.xlsm"/>
    <s v="no"/>
    <s v=""/>
    <m/>
    <x v="1"/>
    <x v="3"/>
    <x v="2"/>
  </r>
  <r>
    <s v="nn7535-7704.pdf"/>
    <s v="7704"/>
    <s v="no"/>
    <m/>
    <s v="yes"/>
    <n v="1"/>
    <s v="place_$projstat$nn7535$nn7535-7704$current$stats.xlsm"/>
    <s v="yes"/>
    <s v="place_$projstat$nn7535$nn7535-7704$current$stats.xlsm"/>
    <s v="place_$projstat$nn7535$nn7535-7704$current$stats.csv"/>
    <x v="1"/>
    <x v="9"/>
    <x v="1"/>
  </r>
  <r>
    <s v="nn7535-7976.pdf"/>
    <s v="7976"/>
    <s v="no"/>
    <m/>
    <s v="yes"/>
    <n v="1"/>
    <s v="place_$projstat$nn7535$nn7535-7976$current$stats.xlsm"/>
    <s v="yes"/>
    <s v="place_$projstat$nn7535$nn7535-7976$current$stats.xlsm"/>
    <s v="place_$projstat$nn7535$nn7535-7976$current$stats.csv"/>
    <x v="1"/>
    <x v="9"/>
    <x v="1"/>
  </r>
  <r>
    <s v="nn9536-4741.pdf"/>
    <s v="4741"/>
    <s v="no"/>
    <m/>
    <s v="yes"/>
    <n v="1"/>
    <s v="place_$projstat$nn9536$nn9536-4741$current$stats.xlsm"/>
    <s v="yes"/>
    <s v="place_$projstat$nn9536$nn9536-4741$current$stats.xlsm"/>
    <s v="place_$projstat$nn9536$nn9536-4741$current$stats.csv"/>
    <x v="5"/>
    <x v="3"/>
    <x v="1"/>
  </r>
  <r>
    <s v="nn7533-7587.pdf"/>
    <s v="7587"/>
    <s v="no"/>
    <m/>
    <s v="yes"/>
    <n v="1"/>
    <s v="place_$projstat$nn7533$nn7533-7587$current$stats.xlsm"/>
    <s v="yes"/>
    <s v="place_$projstat$nn7533$nn7533-7587$current$stats.xlsm"/>
    <s v="place_$projstat$nn7533$nn7533-7587$current$stats.csv"/>
    <x v="1"/>
    <x v="9"/>
    <x v="1"/>
  </r>
  <r>
    <s v="nn6561-7567.pdf"/>
    <s v="7567"/>
    <s v="yes"/>
    <s v="PDF with comments and not accessible"/>
    <m/>
    <m/>
    <m/>
    <m/>
    <s v=""/>
    <m/>
    <x v="4"/>
    <x v="11"/>
    <x v="2"/>
  </r>
  <r>
    <s v="nn7415-4322.pdf"/>
    <s v="4322"/>
    <s v="yes"/>
    <s v="Non-interventional"/>
    <m/>
    <m/>
    <m/>
    <m/>
    <s v=""/>
    <m/>
    <x v="4"/>
    <x v="11"/>
    <x v="2"/>
  </r>
  <r>
    <s v="nn7999-4031.pdf"/>
    <s v="4031"/>
    <s v="yes"/>
    <s v="Non-interventional"/>
    <m/>
    <m/>
    <m/>
    <m/>
    <s v=""/>
    <m/>
    <x v="4"/>
    <x v="11"/>
    <x v="2"/>
  </r>
  <r>
    <s v="nn9505-7994.pdf"/>
    <s v="7994"/>
    <s v="yes"/>
    <s v="device, not drug"/>
    <m/>
    <m/>
    <m/>
    <m/>
    <s v=""/>
    <m/>
    <x v="4"/>
    <x v="11"/>
    <x v="2"/>
  </r>
  <r>
    <s v="nn9506-7995.pdf"/>
    <s v="7995"/>
    <s v="yes"/>
    <s v="device, not drug"/>
    <m/>
    <m/>
    <m/>
    <m/>
    <s v=""/>
    <m/>
    <x v="4"/>
    <x v="11"/>
    <x v="2"/>
  </r>
  <r>
    <m/>
    <m/>
    <m/>
    <m/>
    <m/>
    <m/>
    <m/>
    <m/>
    <m/>
    <m/>
    <x v="4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36A2A-BE9C-497D-BA73-D42B7D1A9B25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:F8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7">
        <item x="1"/>
        <item x="0"/>
        <item x="2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10"/>
  </rowFields>
  <rowItems count="5">
    <i>
      <x/>
    </i>
    <i>
      <x v="2"/>
    </i>
    <i>
      <x v="1"/>
    </i>
    <i>
      <x v="3"/>
    </i>
    <i t="grand">
      <x/>
    </i>
  </rowItems>
  <colItems count="1">
    <i/>
  </colItems>
  <pageFields count="1">
    <pageField fld="12" item="1" hier="-1"/>
  </pageFields>
  <dataFields count="1">
    <dataField name="Count of Phas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6F36E-AFC3-4C4E-BB6A-F18A8AA80A34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5">
        <item x="1"/>
        <item m="1" x="13"/>
        <item x="2"/>
        <item x="12"/>
        <item x="0"/>
        <item x="4"/>
        <item x="6"/>
        <item x="5"/>
        <item x="10"/>
        <item x="8"/>
        <item x="3"/>
        <item x="7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2"/>
        <item x="1"/>
        <item x="0"/>
        <item t="default"/>
      </items>
    </pivotField>
  </pivotFields>
  <rowFields count="1">
    <field x="11"/>
  </rowFields>
  <rowItems count="12">
    <i>
      <x v="2"/>
    </i>
    <i>
      <x v="10"/>
    </i>
    <i>
      <x/>
    </i>
    <i>
      <x v="12"/>
    </i>
    <i>
      <x v="9"/>
    </i>
    <i>
      <x v="5"/>
    </i>
    <i>
      <x v="11"/>
    </i>
    <i>
      <x v="4"/>
    </i>
    <i>
      <x v="7"/>
    </i>
    <i>
      <x v="8"/>
    </i>
    <i>
      <x v="6"/>
    </i>
    <i t="grand">
      <x/>
    </i>
  </rowItems>
  <colItems count="1">
    <i/>
  </colItems>
  <pageFields count="1">
    <pageField fld="12" item="1" hier="-1"/>
  </pageFields>
  <dataFields count="1">
    <dataField name="Count of Disease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B993-CC0E-4BBB-92DC-C079A3A682D2}">
  <sheetPr filterMode="1"/>
  <dimension ref="A1:N184"/>
  <sheetViews>
    <sheetView workbookViewId="0">
      <pane ySplit="1" topLeftCell="A3" activePane="bottomLeft" state="frozen"/>
      <selection pane="bottomLeft" activeCell="L28" sqref="L28"/>
    </sheetView>
  </sheetViews>
  <sheetFormatPr defaultRowHeight="14.4" x14ac:dyDescent="0.3"/>
  <cols>
    <col min="1" max="1" width="33.33203125" customWidth="1"/>
    <col min="2" max="6" width="8.88671875" customWidth="1"/>
    <col min="7" max="7" width="33.77734375" customWidth="1"/>
    <col min="8" max="8" width="16.77734375" bestFit="1" customWidth="1"/>
    <col min="9" max="9" width="57.109375" bestFit="1" customWidth="1"/>
    <col min="10" max="10" width="49.88671875" bestFit="1" customWidth="1"/>
    <col min="11" max="12" width="8.88671875" customWidth="1"/>
  </cols>
  <sheetData>
    <row r="1" spans="1:14" x14ac:dyDescent="0.3">
      <c r="A1" s="5" t="s">
        <v>45</v>
      </c>
      <c r="B1" s="6" t="s">
        <v>59</v>
      </c>
      <c r="C1" s="5" t="s">
        <v>54</v>
      </c>
      <c r="D1" s="5" t="s">
        <v>52</v>
      </c>
      <c r="E1" s="5" t="s">
        <v>44</v>
      </c>
      <c r="F1" s="5" t="s">
        <v>99</v>
      </c>
      <c r="G1" s="5" t="s">
        <v>46</v>
      </c>
      <c r="H1" s="5" t="s">
        <v>310</v>
      </c>
      <c r="I1" s="5" t="s">
        <v>305</v>
      </c>
      <c r="J1" s="5" t="s">
        <v>514</v>
      </c>
      <c r="K1" s="5" t="s">
        <v>50</v>
      </c>
      <c r="L1" s="5" t="s">
        <v>51</v>
      </c>
      <c r="M1" s="5" t="s">
        <v>419</v>
      </c>
      <c r="N1" s="5" t="s">
        <v>513</v>
      </c>
    </row>
    <row r="2" spans="1:14" hidden="1" x14ac:dyDescent="0.3">
      <c r="A2" t="s">
        <v>0</v>
      </c>
      <c r="B2" s="4" t="str">
        <f>LEFT(A2, 4)</f>
        <v>4245</v>
      </c>
      <c r="C2" t="s">
        <v>55</v>
      </c>
      <c r="D2" t="s">
        <v>57</v>
      </c>
      <c r="E2" t="s">
        <v>53</v>
      </c>
      <c r="F2">
        <v>2</v>
      </c>
      <c r="G2" t="s">
        <v>98</v>
      </c>
      <c r="H2" t="str">
        <f t="shared" ref="H2" si="0">IF(I2="","no","yes")</f>
        <v>no</v>
      </c>
      <c r="I2" t="str">
        <f t="shared" ref="I2" si="1">IF(F2=1,G2,"")</f>
        <v/>
      </c>
      <c r="K2">
        <v>2</v>
      </c>
      <c r="L2" t="s">
        <v>58</v>
      </c>
    </row>
    <row r="3" spans="1:14" x14ac:dyDescent="0.3">
      <c r="A3" t="s">
        <v>18</v>
      </c>
      <c r="B3" s="4" t="str">
        <f>LEFT(A3, 4)</f>
        <v>4748</v>
      </c>
      <c r="C3" t="s">
        <v>55</v>
      </c>
      <c r="E3" t="s">
        <v>53</v>
      </c>
      <c r="F3">
        <v>1</v>
      </c>
      <c r="G3" t="s">
        <v>129</v>
      </c>
      <c r="H3" t="str">
        <f t="shared" ref="H3:H34" si="2">IF(I3="","no","yes")</f>
        <v>yes</v>
      </c>
      <c r="I3" t="str">
        <f t="shared" ref="I3:I34" si="3">IF(F3=1,G3,"")</f>
        <v>place_$projstat$nn6435$nn6435-4748$current$stats.xlsm</v>
      </c>
      <c r="J3" t="str">
        <f>REPLACE(I3,LEN(I3)-3,4,"csv")</f>
        <v>place_$projstat$nn6435$nn6435-4748$current$stats.csv</v>
      </c>
      <c r="K3">
        <v>1</v>
      </c>
      <c r="L3" t="s">
        <v>84</v>
      </c>
      <c r="M3" t="s">
        <v>53</v>
      </c>
      <c r="N3" t="s">
        <v>53</v>
      </c>
    </row>
    <row r="4" spans="1:14" x14ac:dyDescent="0.3">
      <c r="A4" t="s">
        <v>3</v>
      </c>
      <c r="B4" s="4" t="str">
        <f>LEFT(A4, 4)</f>
        <v>4309</v>
      </c>
      <c r="C4" t="s">
        <v>55</v>
      </c>
      <c r="E4" t="s">
        <v>53</v>
      </c>
      <c r="F4">
        <v>1</v>
      </c>
      <c r="G4" t="s">
        <v>103</v>
      </c>
      <c r="H4" t="str">
        <f t="shared" si="2"/>
        <v>yes</v>
      </c>
      <c r="I4" t="str">
        <f t="shared" si="3"/>
        <v>place_$projstat$nn9924$nn9924-4309$current$stats.xlsm</v>
      </c>
      <c r="J4" t="str">
        <f t="shared" ref="J4:J13" si="4">REPLACE(I4,LEN(I4)-3,4,"csv")</f>
        <v>place_$projstat$nn9924$nn9924-4309$current$stats.csv</v>
      </c>
      <c r="K4">
        <v>3</v>
      </c>
      <c r="L4" t="s">
        <v>56</v>
      </c>
      <c r="M4" t="s">
        <v>53</v>
      </c>
    </row>
    <row r="5" spans="1:14" x14ac:dyDescent="0.3">
      <c r="A5" t="s">
        <v>159</v>
      </c>
      <c r="B5" t="str">
        <f>MID(A5,8,4)</f>
        <v>4826</v>
      </c>
      <c r="C5" t="s">
        <v>55</v>
      </c>
      <c r="E5" t="s">
        <v>53</v>
      </c>
      <c r="F5">
        <v>1</v>
      </c>
      <c r="G5" t="s">
        <v>264</v>
      </c>
      <c r="H5" t="str">
        <f t="shared" si="2"/>
        <v>yes</v>
      </c>
      <c r="I5" t="str">
        <f t="shared" si="3"/>
        <v>place_$projstat$nn6435$nn6435-4826$current$stats.xlsm</v>
      </c>
      <c r="J5" t="str">
        <f t="shared" si="4"/>
        <v>place_$projstat$nn6435$nn6435-4826$current$stats.csv</v>
      </c>
      <c r="K5">
        <v>1</v>
      </c>
      <c r="L5" t="s">
        <v>84</v>
      </c>
      <c r="M5" t="s">
        <v>53</v>
      </c>
      <c r="N5" t="s">
        <v>53</v>
      </c>
    </row>
    <row r="6" spans="1:14" x14ac:dyDescent="0.3">
      <c r="A6" t="s">
        <v>5</v>
      </c>
      <c r="B6" s="4" t="str">
        <f>LEFT(A6, 4)</f>
        <v>4338</v>
      </c>
      <c r="C6" t="s">
        <v>55</v>
      </c>
      <c r="E6" t="s">
        <v>53</v>
      </c>
      <c r="F6">
        <v>1</v>
      </c>
      <c r="G6" t="s">
        <v>105</v>
      </c>
      <c r="H6" t="str">
        <f t="shared" si="2"/>
        <v>yes</v>
      </c>
      <c r="I6" t="str">
        <f t="shared" si="3"/>
        <v>place_$projstat$nn9924$nn9924-4338$current$stats.xlsm</v>
      </c>
      <c r="J6" t="str">
        <f t="shared" si="4"/>
        <v>place_$projstat$nn9924$nn9924-4338$current$stats.csv</v>
      </c>
      <c r="K6">
        <v>3</v>
      </c>
      <c r="L6" t="s">
        <v>56</v>
      </c>
      <c r="M6" t="s">
        <v>53</v>
      </c>
    </row>
    <row r="7" spans="1:14" x14ac:dyDescent="0.3">
      <c r="A7" t="s">
        <v>158</v>
      </c>
      <c r="B7" t="str">
        <f>MID(A7,8,4)</f>
        <v>4749</v>
      </c>
      <c r="C7" t="s">
        <v>55</v>
      </c>
      <c r="E7" t="s">
        <v>53</v>
      </c>
      <c r="F7">
        <v>1</v>
      </c>
      <c r="G7" t="s">
        <v>261</v>
      </c>
      <c r="H7" t="str">
        <f t="shared" si="2"/>
        <v>yes</v>
      </c>
      <c r="I7" t="str">
        <f t="shared" si="3"/>
        <v>place_$projstat$nn6435$nn6435-4749$current$stats.xlsm</v>
      </c>
      <c r="J7" t="str">
        <f t="shared" si="4"/>
        <v>place_$projstat$nn6435$nn6435-4749$current$stats.csv</v>
      </c>
      <c r="K7">
        <v>1</v>
      </c>
      <c r="L7" t="s">
        <v>84</v>
      </c>
      <c r="M7" t="s">
        <v>53</v>
      </c>
    </row>
    <row r="8" spans="1:14" x14ac:dyDescent="0.3">
      <c r="A8" t="s">
        <v>145</v>
      </c>
      <c r="B8" t="str">
        <f>MID(A8,8,4)</f>
        <v>4357</v>
      </c>
      <c r="C8" t="s">
        <v>55</v>
      </c>
      <c r="E8" t="s">
        <v>53</v>
      </c>
      <c r="F8">
        <v>1</v>
      </c>
      <c r="G8" t="s">
        <v>227</v>
      </c>
      <c r="H8" t="str">
        <f t="shared" si="2"/>
        <v>yes</v>
      </c>
      <c r="I8" t="str">
        <f t="shared" si="3"/>
        <v>place_$projstat$nn1218$nn1218-4357$current$stats.xlsm</v>
      </c>
      <c r="J8" t="str">
        <f t="shared" si="4"/>
        <v>place_$projstat$nn1218$nn1218-4357$current$stats.csv</v>
      </c>
      <c r="K8">
        <v>3</v>
      </c>
      <c r="L8" t="s">
        <v>56</v>
      </c>
      <c r="M8" t="s">
        <v>53</v>
      </c>
    </row>
    <row r="9" spans="1:14" x14ac:dyDescent="0.3">
      <c r="A9" t="s">
        <v>9</v>
      </c>
      <c r="B9" s="4" t="str">
        <f>LEFT(A9, 4)</f>
        <v>4386</v>
      </c>
      <c r="C9" t="s">
        <v>55</v>
      </c>
      <c r="E9" t="s">
        <v>53</v>
      </c>
      <c r="F9">
        <v>1</v>
      </c>
      <c r="G9" t="s">
        <v>109</v>
      </c>
      <c r="H9" t="str">
        <f t="shared" si="2"/>
        <v>yes</v>
      </c>
      <c r="I9" t="str">
        <f t="shared" si="3"/>
        <v>place_$projstat$nn9535$nn9535-4386$current$stats.xlsm</v>
      </c>
      <c r="J9" t="str">
        <f t="shared" si="4"/>
        <v>place_$projstat$nn9535$nn9535-4386$current$stats.csv</v>
      </c>
      <c r="K9">
        <v>3</v>
      </c>
      <c r="L9" t="s">
        <v>56</v>
      </c>
      <c r="M9" t="s">
        <v>53</v>
      </c>
    </row>
    <row r="10" spans="1:14" x14ac:dyDescent="0.3">
      <c r="A10" t="s">
        <v>147</v>
      </c>
      <c r="B10" t="str">
        <f>MID(A10,8,4)</f>
        <v>4479</v>
      </c>
      <c r="C10" t="s">
        <v>55</v>
      </c>
      <c r="E10" t="s">
        <v>53</v>
      </c>
      <c r="F10">
        <v>1</v>
      </c>
      <c r="G10" t="s">
        <v>234</v>
      </c>
      <c r="H10" t="str">
        <f t="shared" si="2"/>
        <v>yes</v>
      </c>
      <c r="I10" t="str">
        <f t="shared" si="3"/>
        <v>place_$projstat$nn1436$nn1436-4479$current_china$stats.xlsm</v>
      </c>
      <c r="J10" t="str">
        <f t="shared" si="4"/>
        <v>place_$projstat$nn1436$nn1436-4479$current_china$stats.csv</v>
      </c>
      <c r="K10">
        <v>3</v>
      </c>
      <c r="L10" t="s">
        <v>56</v>
      </c>
      <c r="M10" t="s">
        <v>53</v>
      </c>
    </row>
    <row r="11" spans="1:14" x14ac:dyDescent="0.3">
      <c r="A11" t="s">
        <v>148</v>
      </c>
      <c r="B11" t="str">
        <f>MID(A11,8,4)</f>
        <v>4480</v>
      </c>
      <c r="C11" t="s">
        <v>55</v>
      </c>
      <c r="E11" t="s">
        <v>53</v>
      </c>
      <c r="F11">
        <v>1</v>
      </c>
      <c r="G11" t="s">
        <v>235</v>
      </c>
      <c r="H11" t="str">
        <f t="shared" si="2"/>
        <v>yes</v>
      </c>
      <c r="I11" t="str">
        <f t="shared" si="3"/>
        <v>place_$projstat$nn1436$nn1436-4480$current_india$stats.xlsm</v>
      </c>
      <c r="J11" t="str">
        <f t="shared" si="4"/>
        <v>place_$projstat$nn1436$nn1436-4480$current_india$stats.csv</v>
      </c>
      <c r="K11">
        <v>3</v>
      </c>
      <c r="L11" t="s">
        <v>56</v>
      </c>
      <c r="M11" t="s">
        <v>53</v>
      </c>
    </row>
    <row r="12" spans="1:14" x14ac:dyDescent="0.3">
      <c r="A12" t="s">
        <v>39</v>
      </c>
      <c r="B12" s="4">
        <v>4662</v>
      </c>
      <c r="C12" t="s">
        <v>55</v>
      </c>
      <c r="E12" t="s">
        <v>53</v>
      </c>
      <c r="F12">
        <v>1</v>
      </c>
      <c r="G12" t="s">
        <v>122</v>
      </c>
      <c r="H12" t="str">
        <f t="shared" si="2"/>
        <v>yes</v>
      </c>
      <c r="I12" t="str">
        <f t="shared" si="3"/>
        <v>place_$projstat$nn9535$nn9535-4662$current$stats.xlsm</v>
      </c>
      <c r="J12" t="str">
        <f t="shared" si="4"/>
        <v>place_$projstat$nn9535$nn9535-4662$current$stats.csv</v>
      </c>
      <c r="K12">
        <v>3</v>
      </c>
      <c r="L12" t="s">
        <v>56</v>
      </c>
      <c r="M12" t="s">
        <v>53</v>
      </c>
    </row>
    <row r="13" spans="1:14" x14ac:dyDescent="0.3">
      <c r="A13" t="s">
        <v>27</v>
      </c>
      <c r="B13" s="4">
        <v>4801</v>
      </c>
      <c r="C13" t="s">
        <v>55</v>
      </c>
      <c r="E13" t="s">
        <v>53</v>
      </c>
      <c r="F13">
        <v>1</v>
      </c>
      <c r="G13" t="s">
        <v>132</v>
      </c>
      <c r="H13" t="str">
        <f t="shared" si="2"/>
        <v>yes</v>
      </c>
      <c r="I13" t="str">
        <f t="shared" si="3"/>
        <v>place_$projstat$nn9535$nn9535-4801$current$stats.xlsm</v>
      </c>
      <c r="J13" t="str">
        <f t="shared" si="4"/>
        <v>place_$projstat$nn9535$nn9535-4801$current$stats.csv</v>
      </c>
      <c r="K13">
        <v>3</v>
      </c>
      <c r="L13" t="s">
        <v>56</v>
      </c>
      <c r="M13" t="s">
        <v>53</v>
      </c>
    </row>
    <row r="14" spans="1:14" hidden="1" x14ac:dyDescent="0.3">
      <c r="A14" t="s">
        <v>10</v>
      </c>
      <c r="B14" s="4" t="str">
        <f>LEFT(A14, 4)</f>
        <v>4424</v>
      </c>
      <c r="C14" t="s">
        <v>55</v>
      </c>
      <c r="E14" t="s">
        <v>53</v>
      </c>
      <c r="F14">
        <v>2</v>
      </c>
      <c r="G14" t="s">
        <v>111</v>
      </c>
      <c r="H14" t="str">
        <f t="shared" si="2"/>
        <v>no</v>
      </c>
      <c r="I14" t="str">
        <f t="shared" si="3"/>
        <v/>
      </c>
      <c r="K14">
        <v>1</v>
      </c>
      <c r="L14" t="s">
        <v>64</v>
      </c>
    </row>
    <row r="15" spans="1:14" x14ac:dyDescent="0.3">
      <c r="A15" t="s">
        <v>178</v>
      </c>
      <c r="B15" t="str">
        <f>MID(A15,8,4)</f>
        <v>4895</v>
      </c>
      <c r="C15" t="s">
        <v>55</v>
      </c>
      <c r="E15" t="s">
        <v>53</v>
      </c>
      <c r="F15">
        <v>1</v>
      </c>
      <c r="G15" t="s">
        <v>269</v>
      </c>
      <c r="H15" t="str">
        <f t="shared" si="2"/>
        <v>yes</v>
      </c>
      <c r="I15" t="str">
        <f t="shared" si="3"/>
        <v>place_$projstat$nn9388$nn9388-4895$current$stats.xlsm</v>
      </c>
      <c r="J15" t="str">
        <f t="shared" ref="J15:J35" si="5">REPLACE(I15,LEN(I15)-3,4,"csv")</f>
        <v>place_$projstat$nn9388$nn9388-4895$current$stats.csv</v>
      </c>
      <c r="K15">
        <v>3</v>
      </c>
      <c r="L15" t="s">
        <v>56</v>
      </c>
      <c r="M15" t="s">
        <v>53</v>
      </c>
    </row>
    <row r="16" spans="1:14" x14ac:dyDescent="0.3">
      <c r="A16" t="s">
        <v>157</v>
      </c>
      <c r="B16" t="str">
        <f>MID(A16,8,4)</f>
        <v>4951</v>
      </c>
      <c r="C16" t="s">
        <v>55</v>
      </c>
      <c r="E16" t="s">
        <v>53</v>
      </c>
      <c r="F16">
        <v>1</v>
      </c>
      <c r="G16" t="s">
        <v>274</v>
      </c>
      <c r="H16" t="str">
        <f t="shared" si="2"/>
        <v>yes</v>
      </c>
      <c r="I16" t="str">
        <f t="shared" si="3"/>
        <v>place_$projstat$nn6018$nn6018-4951$current$stats.xlsm</v>
      </c>
      <c r="J16" t="str">
        <f t="shared" si="5"/>
        <v>place_$projstat$nn6018$nn6018-4951$current$stats.csv</v>
      </c>
      <c r="K16">
        <v>1</v>
      </c>
      <c r="L16" t="s">
        <v>84</v>
      </c>
      <c r="M16" t="s">
        <v>53</v>
      </c>
      <c r="N16" t="s">
        <v>53</v>
      </c>
    </row>
    <row r="17" spans="1:14" x14ac:dyDescent="0.3">
      <c r="A17" t="s">
        <v>152</v>
      </c>
      <c r="B17" t="str">
        <f>MID(A17,8,4)</f>
        <v>4909</v>
      </c>
      <c r="C17" t="s">
        <v>55</v>
      </c>
      <c r="E17" t="s">
        <v>53</v>
      </c>
      <c r="F17">
        <v>1</v>
      </c>
      <c r="G17" t="s">
        <v>271</v>
      </c>
      <c r="H17" t="str">
        <f t="shared" si="2"/>
        <v>yes</v>
      </c>
      <c r="I17" t="str">
        <f t="shared" si="3"/>
        <v>place_$projstat$nn1436$nn1436-4909$current$stats.xlsm</v>
      </c>
      <c r="J17" t="str">
        <f t="shared" si="5"/>
        <v>place_$projstat$nn1436$nn1436-4909$current$stats.csv</v>
      </c>
      <c r="K17">
        <v>3</v>
      </c>
      <c r="L17" t="s">
        <v>56</v>
      </c>
      <c r="M17" t="s">
        <v>53</v>
      </c>
    </row>
    <row r="18" spans="1:14" x14ac:dyDescent="0.3">
      <c r="A18" t="s">
        <v>189</v>
      </c>
      <c r="B18" t="str">
        <f>MID(A18,8,4)</f>
        <v>4869</v>
      </c>
      <c r="C18" t="s">
        <v>55</v>
      </c>
      <c r="E18" t="s">
        <v>53</v>
      </c>
      <c r="F18">
        <v>1</v>
      </c>
      <c r="G18" t="s">
        <v>268</v>
      </c>
      <c r="H18" t="str">
        <f t="shared" si="2"/>
        <v>yes</v>
      </c>
      <c r="I18" t="str">
        <f t="shared" si="3"/>
        <v>place_$projstat$nn9501$nn9501-4869$current$stats.xlsm</v>
      </c>
      <c r="J18" t="str">
        <f t="shared" si="5"/>
        <v>place_$projstat$nn9501$nn9501-4869$current$stats.csv</v>
      </c>
      <c r="K18">
        <v>1</v>
      </c>
      <c r="L18" t="s">
        <v>84</v>
      </c>
      <c r="M18" t="s">
        <v>53</v>
      </c>
    </row>
    <row r="19" spans="1:14" x14ac:dyDescent="0.3">
      <c r="A19" t="s">
        <v>40</v>
      </c>
      <c r="B19" s="4">
        <v>4910</v>
      </c>
      <c r="C19" t="s">
        <v>55</v>
      </c>
      <c r="E19" t="s">
        <v>53</v>
      </c>
      <c r="F19">
        <v>1</v>
      </c>
      <c r="G19" t="s">
        <v>136</v>
      </c>
      <c r="H19" t="str">
        <f t="shared" si="2"/>
        <v>yes</v>
      </c>
      <c r="I19" t="str">
        <f t="shared" si="3"/>
        <v>place_$projstat$nn1436$nn1436-4910$current$stats.xlsm</v>
      </c>
      <c r="J19" t="str">
        <f t="shared" si="5"/>
        <v>place_$projstat$nn1436$nn1436-4910$current$stats.csv</v>
      </c>
      <c r="K19">
        <v>3</v>
      </c>
      <c r="L19" t="s">
        <v>56</v>
      </c>
      <c r="M19" t="s">
        <v>53</v>
      </c>
    </row>
    <row r="20" spans="1:14" x14ac:dyDescent="0.3">
      <c r="A20" t="s">
        <v>184</v>
      </c>
      <c r="B20" t="str">
        <f t="shared" ref="B20:B27" si="6">MID(A20,8,4)</f>
        <v>4681</v>
      </c>
      <c r="C20" t="s">
        <v>55</v>
      </c>
      <c r="E20" t="s">
        <v>53</v>
      </c>
      <c r="F20">
        <v>1</v>
      </c>
      <c r="G20" t="s">
        <v>252</v>
      </c>
      <c r="H20" t="str">
        <f t="shared" si="2"/>
        <v>yes</v>
      </c>
      <c r="I20" t="str">
        <f t="shared" si="3"/>
        <v>place_$projstat$nn9389$nn9389-4681$current$stats.xlsm</v>
      </c>
      <c r="J20" t="str">
        <f t="shared" si="5"/>
        <v>place_$projstat$nn9389$nn9389-4681$current$stats.csv</v>
      </c>
      <c r="K20">
        <v>1</v>
      </c>
      <c r="L20" t="s">
        <v>56</v>
      </c>
      <c r="M20" t="s">
        <v>53</v>
      </c>
      <c r="N20" t="s">
        <v>53</v>
      </c>
    </row>
    <row r="21" spans="1:14" x14ac:dyDescent="0.3">
      <c r="A21" t="s">
        <v>156</v>
      </c>
      <c r="B21" t="str">
        <f t="shared" si="6"/>
        <v>4988</v>
      </c>
      <c r="C21" t="s">
        <v>55</v>
      </c>
      <c r="E21" t="s">
        <v>53</v>
      </c>
      <c r="F21">
        <v>1</v>
      </c>
      <c r="G21" t="s">
        <v>277</v>
      </c>
      <c r="H21" t="str">
        <f t="shared" si="2"/>
        <v>yes</v>
      </c>
      <c r="I21" t="str">
        <f t="shared" si="3"/>
        <v>place_$projstat$nn1535$nn1535-4988$current$stats.xlsm</v>
      </c>
      <c r="J21" t="str">
        <f t="shared" si="5"/>
        <v>place_$projstat$nn1535$nn1535-4988$current$stats.csv</v>
      </c>
      <c r="K21">
        <v>3</v>
      </c>
      <c r="L21" t="s">
        <v>56</v>
      </c>
      <c r="M21" t="s">
        <v>53</v>
      </c>
    </row>
    <row r="22" spans="1:14" x14ac:dyDescent="0.3">
      <c r="A22" t="s">
        <v>179</v>
      </c>
      <c r="B22" t="str">
        <f t="shared" si="6"/>
        <v>7637</v>
      </c>
      <c r="C22" t="s">
        <v>55</v>
      </c>
      <c r="E22" t="s">
        <v>53</v>
      </c>
      <c r="F22">
        <v>1</v>
      </c>
      <c r="G22" t="s">
        <v>288</v>
      </c>
      <c r="H22" t="str">
        <f t="shared" si="2"/>
        <v>yes</v>
      </c>
      <c r="I22" t="str">
        <f t="shared" si="3"/>
        <v>place_$projstat$nn9388$nn9388-7637$current$stats.xlsm</v>
      </c>
      <c r="J22" t="str">
        <f t="shared" si="5"/>
        <v>place_$projstat$nn9388$nn9388-7637$current$stats.csv</v>
      </c>
      <c r="K22">
        <v>3</v>
      </c>
      <c r="L22" t="s">
        <v>56</v>
      </c>
      <c r="M22" t="s">
        <v>53</v>
      </c>
    </row>
    <row r="23" spans="1:14" x14ac:dyDescent="0.3">
      <c r="A23" s="8" t="s">
        <v>321</v>
      </c>
      <c r="B23" t="str">
        <f t="shared" si="6"/>
        <v>7683</v>
      </c>
      <c r="C23" t="s">
        <v>55</v>
      </c>
      <c r="E23" t="s">
        <v>53</v>
      </c>
      <c r="F23">
        <v>1</v>
      </c>
      <c r="G23" t="s">
        <v>379</v>
      </c>
      <c r="H23" t="str">
        <f t="shared" si="2"/>
        <v>yes</v>
      </c>
      <c r="I23" t="str">
        <f t="shared" si="3"/>
        <v>place_$projstat$nn6022$nn6022-7683sad$current$stats.xlsm</v>
      </c>
      <c r="J23" t="str">
        <f t="shared" si="5"/>
        <v>place_$projstat$nn6022$nn6022-7683sad$current$stats.csv</v>
      </c>
      <c r="K23">
        <v>1</v>
      </c>
      <c r="L23" t="s">
        <v>84</v>
      </c>
      <c r="M23" t="s">
        <v>53</v>
      </c>
    </row>
    <row r="24" spans="1:14" x14ac:dyDescent="0.3">
      <c r="A24" t="s">
        <v>194</v>
      </c>
      <c r="B24" t="str">
        <f t="shared" si="6"/>
        <v>7560</v>
      </c>
      <c r="C24" t="s">
        <v>55</v>
      </c>
      <c r="E24" t="s">
        <v>53</v>
      </c>
      <c r="F24">
        <v>1</v>
      </c>
      <c r="G24" t="s">
        <v>281</v>
      </c>
      <c r="H24" t="str">
        <f t="shared" si="2"/>
        <v>yes</v>
      </c>
      <c r="I24" t="str">
        <f t="shared" si="3"/>
        <v>place_$projstat$nn9535$nn9535-7560$current$stats.xlsm</v>
      </c>
      <c r="J24" t="str">
        <f t="shared" si="5"/>
        <v>place_$projstat$nn9535$nn9535-7560$current$stats.csv</v>
      </c>
      <c r="K24">
        <v>1</v>
      </c>
      <c r="L24" t="s">
        <v>56</v>
      </c>
      <c r="M24" t="s">
        <v>53</v>
      </c>
      <c r="N24" t="s">
        <v>53</v>
      </c>
    </row>
    <row r="25" spans="1:14" x14ac:dyDescent="0.3">
      <c r="A25" s="8" t="s">
        <v>325</v>
      </c>
      <c r="B25" t="str">
        <f t="shared" si="6"/>
        <v>7650</v>
      </c>
      <c r="C25" t="s">
        <v>55</v>
      </c>
      <c r="E25" t="s">
        <v>53</v>
      </c>
      <c r="F25">
        <v>1</v>
      </c>
      <c r="G25" t="s">
        <v>382</v>
      </c>
      <c r="H25" t="str">
        <f t="shared" si="2"/>
        <v>yes</v>
      </c>
      <c r="I25" t="str">
        <f t="shared" si="3"/>
        <v>place_$projstat$nn6537$nn6537-7650$current$stats.xlsm</v>
      </c>
      <c r="J25" t="str">
        <f t="shared" si="5"/>
        <v>place_$projstat$nn6537$nn6537-7650$current$stats.csv</v>
      </c>
      <c r="K25">
        <v>1</v>
      </c>
      <c r="L25" t="s">
        <v>84</v>
      </c>
      <c r="M25" t="s">
        <v>53</v>
      </c>
    </row>
    <row r="26" spans="1:14" x14ac:dyDescent="0.3">
      <c r="A26" s="8" t="s">
        <v>334</v>
      </c>
      <c r="B26" t="str">
        <f t="shared" si="6"/>
        <v>4992</v>
      </c>
      <c r="C26" t="s">
        <v>55</v>
      </c>
      <c r="E26" t="s">
        <v>53</v>
      </c>
      <c r="F26">
        <v>1</v>
      </c>
      <c r="G26" t="s">
        <v>389</v>
      </c>
      <c r="H26" t="str">
        <f t="shared" si="2"/>
        <v>yes</v>
      </c>
      <c r="I26" t="str">
        <f t="shared" si="3"/>
        <v>place_$projstat$nn9541$nn9541-4922$current$stats.xlsm</v>
      </c>
      <c r="J26" t="str">
        <f t="shared" si="5"/>
        <v>place_$projstat$nn9541$nn9541-4922$current$stats.csv</v>
      </c>
      <c r="K26">
        <v>1</v>
      </c>
      <c r="L26" t="s">
        <v>69</v>
      </c>
      <c r="M26" t="s">
        <v>53</v>
      </c>
      <c r="N26" t="s">
        <v>53</v>
      </c>
    </row>
    <row r="27" spans="1:14" x14ac:dyDescent="0.3">
      <c r="A27" s="8" t="s">
        <v>319</v>
      </c>
      <c r="B27" t="str">
        <f t="shared" si="6"/>
        <v>4889</v>
      </c>
      <c r="C27" t="s">
        <v>55</v>
      </c>
      <c r="E27" t="s">
        <v>53</v>
      </c>
      <c r="F27">
        <v>1</v>
      </c>
      <c r="G27" t="s">
        <v>377</v>
      </c>
      <c r="H27" t="str">
        <f t="shared" si="2"/>
        <v>yes</v>
      </c>
      <c r="I27" t="str">
        <f t="shared" si="3"/>
        <v>place_$projstat$nn6018$nn6018-4889$current$stats.xlsm</v>
      </c>
      <c r="J27" t="str">
        <f t="shared" si="5"/>
        <v>place_$projstat$nn6018$nn6018-4889$current$stats.csv</v>
      </c>
      <c r="K27">
        <v>1</v>
      </c>
      <c r="L27" t="s">
        <v>369</v>
      </c>
      <c r="M27" t="s">
        <v>53</v>
      </c>
    </row>
    <row r="28" spans="1:14" x14ac:dyDescent="0.3">
      <c r="A28" t="s">
        <v>2</v>
      </c>
      <c r="B28" s="4" t="str">
        <f>LEFT(A28, 4)</f>
        <v>4303</v>
      </c>
      <c r="C28" t="s">
        <v>55</v>
      </c>
      <c r="E28" t="s">
        <v>53</v>
      </c>
      <c r="F28">
        <v>1</v>
      </c>
      <c r="G28" t="s">
        <v>102</v>
      </c>
      <c r="H28" t="str">
        <f t="shared" si="2"/>
        <v>yes</v>
      </c>
      <c r="I28" t="str">
        <f t="shared" si="3"/>
        <v>place_$projstat$nn9924$nn9924-4303$current$stats.xlsm</v>
      </c>
      <c r="J28" t="str">
        <f t="shared" si="5"/>
        <v>place_$projstat$nn9924$nn9924-4303$current$stats.csv</v>
      </c>
      <c r="K28">
        <v>1</v>
      </c>
      <c r="L28" t="s">
        <v>56</v>
      </c>
      <c r="M28" t="s">
        <v>53</v>
      </c>
    </row>
    <row r="29" spans="1:14" x14ac:dyDescent="0.3">
      <c r="A29" t="s">
        <v>4</v>
      </c>
      <c r="B29" s="4" t="str">
        <f>LEFT(A29, 4)</f>
        <v>4316</v>
      </c>
      <c r="C29" t="s">
        <v>55</v>
      </c>
      <c r="E29" t="s">
        <v>53</v>
      </c>
      <c r="F29">
        <v>1</v>
      </c>
      <c r="G29" t="s">
        <v>104</v>
      </c>
      <c r="H29" t="str">
        <f t="shared" si="2"/>
        <v>yes</v>
      </c>
      <c r="I29" t="str">
        <f t="shared" si="3"/>
        <v>place_$projstat$nn1218$nn1218-4316$current$stats.xlsm</v>
      </c>
      <c r="J29" t="str">
        <f t="shared" si="5"/>
        <v>place_$projstat$nn1218$nn1218-4316$current$stats.csv</v>
      </c>
      <c r="K29">
        <v>1</v>
      </c>
      <c r="L29" t="s">
        <v>56</v>
      </c>
      <c r="M29" t="s">
        <v>53</v>
      </c>
    </row>
    <row r="30" spans="1:14" x14ac:dyDescent="0.3">
      <c r="A30" t="s">
        <v>25</v>
      </c>
      <c r="B30" s="4" t="str">
        <f>LEFT(A30, 4)</f>
        <v>7663</v>
      </c>
      <c r="C30" t="s">
        <v>55</v>
      </c>
      <c r="E30" t="s">
        <v>53</v>
      </c>
      <c r="F30">
        <v>1</v>
      </c>
      <c r="G30" t="s">
        <v>141</v>
      </c>
      <c r="H30" t="str">
        <f t="shared" si="2"/>
        <v>yes</v>
      </c>
      <c r="I30" t="str">
        <f t="shared" si="3"/>
        <v>place_$projstat$nn9924$nn9924-7663$current$stats.xlsm</v>
      </c>
      <c r="J30" t="str">
        <f t="shared" si="5"/>
        <v>place_$projstat$nn9924$nn9924-7663$current$stats.csv</v>
      </c>
      <c r="K30">
        <v>3</v>
      </c>
      <c r="L30" t="s">
        <v>56</v>
      </c>
      <c r="M30" t="s">
        <v>53</v>
      </c>
    </row>
    <row r="31" spans="1:14" x14ac:dyDescent="0.3">
      <c r="A31" t="s">
        <v>191</v>
      </c>
      <c r="B31" t="str">
        <f>MID(A31,8,4)</f>
        <v>7675</v>
      </c>
      <c r="C31" t="s">
        <v>55</v>
      </c>
      <c r="E31" t="s">
        <v>53</v>
      </c>
      <c r="F31">
        <v>1</v>
      </c>
      <c r="G31" t="s">
        <v>290</v>
      </c>
      <c r="H31" t="str">
        <f t="shared" si="2"/>
        <v>yes</v>
      </c>
      <c r="I31" t="str">
        <f t="shared" si="3"/>
        <v>place_$projstat$nn9515$nn9515-7675$current$stats.xlsm</v>
      </c>
      <c r="J31" t="str">
        <f t="shared" si="5"/>
        <v>place_$projstat$nn9515$nn9515-7675$current$stats.csv</v>
      </c>
      <c r="K31">
        <v>3</v>
      </c>
      <c r="L31" t="s">
        <v>56</v>
      </c>
      <c r="M31" t="s">
        <v>53</v>
      </c>
    </row>
    <row r="32" spans="1:14" x14ac:dyDescent="0.3">
      <c r="A32" t="s">
        <v>153</v>
      </c>
      <c r="B32" t="str">
        <f>MID(A32,8,4)</f>
        <v>7724</v>
      </c>
      <c r="C32" t="s">
        <v>55</v>
      </c>
      <c r="E32" t="s">
        <v>53</v>
      </c>
      <c r="F32">
        <v>1</v>
      </c>
      <c r="G32" t="s">
        <v>296</v>
      </c>
      <c r="H32" t="str">
        <f t="shared" si="2"/>
        <v>yes</v>
      </c>
      <c r="I32" t="str">
        <f t="shared" si="3"/>
        <v>place_$projstat$nn1436$nn1436-7724$current$stats.xlsm</v>
      </c>
      <c r="J32" t="str">
        <f t="shared" si="5"/>
        <v>place_$projstat$nn1436$nn1436-7724$current$stats.csv</v>
      </c>
      <c r="K32">
        <v>3</v>
      </c>
      <c r="L32" t="s">
        <v>56</v>
      </c>
      <c r="M32" t="s">
        <v>53</v>
      </c>
    </row>
    <row r="33" spans="1:14" x14ac:dyDescent="0.3">
      <c r="A33" t="s">
        <v>193</v>
      </c>
      <c r="B33" t="str">
        <f>MID(A33,8,4)</f>
        <v>4430</v>
      </c>
      <c r="C33" t="s">
        <v>55</v>
      </c>
      <c r="E33" t="s">
        <v>53</v>
      </c>
      <c r="F33">
        <v>1</v>
      </c>
      <c r="G33" t="s">
        <v>228</v>
      </c>
      <c r="H33" t="str">
        <f t="shared" si="2"/>
        <v>yes</v>
      </c>
      <c r="I33" t="str">
        <f t="shared" si="3"/>
        <v>place_$projstat$nn9535$nn9535-4430$current$stats.xlsm</v>
      </c>
      <c r="J33" t="str">
        <f t="shared" si="5"/>
        <v>place_$projstat$nn9535$nn9535-4430$current$stats.csv</v>
      </c>
      <c r="K33">
        <v>1</v>
      </c>
      <c r="L33" t="s">
        <v>56</v>
      </c>
      <c r="M33" t="s">
        <v>53</v>
      </c>
    </row>
    <row r="34" spans="1:14" x14ac:dyDescent="0.3">
      <c r="A34" t="s">
        <v>173</v>
      </c>
      <c r="B34" t="str">
        <f>MID(A34,8,4)</f>
        <v>7656</v>
      </c>
      <c r="C34" t="s">
        <v>55</v>
      </c>
      <c r="E34" t="s">
        <v>53</v>
      </c>
      <c r="F34">
        <v>1</v>
      </c>
      <c r="G34" t="s">
        <v>289</v>
      </c>
      <c r="H34" t="str">
        <f t="shared" si="2"/>
        <v>yes</v>
      </c>
      <c r="I34" t="str">
        <f t="shared" si="3"/>
        <v>place_$projstat$nn7614$nn7614-7656$current$stats.xlsm</v>
      </c>
      <c r="J34" t="str">
        <f t="shared" si="5"/>
        <v>place_$projstat$nn7614$nn7614-7656$current$stats.csv</v>
      </c>
      <c r="K34">
        <v>1</v>
      </c>
      <c r="L34" t="s">
        <v>302</v>
      </c>
      <c r="M34" t="s">
        <v>53</v>
      </c>
      <c r="N34" t="s">
        <v>53</v>
      </c>
    </row>
    <row r="35" spans="1:14" x14ac:dyDescent="0.3">
      <c r="A35" s="8" t="s">
        <v>314</v>
      </c>
      <c r="B35" t="str">
        <f>MID(A35,8,4)</f>
        <v>4591</v>
      </c>
      <c r="C35" t="s">
        <v>55</v>
      </c>
      <c r="E35" t="s">
        <v>53</v>
      </c>
      <c r="F35">
        <v>1</v>
      </c>
      <c r="G35" t="s">
        <v>372</v>
      </c>
      <c r="H35" t="str">
        <f t="shared" ref="H35:H66" si="7">IF(I35="","no","yes")</f>
        <v>yes</v>
      </c>
      <c r="I35" t="str">
        <f t="shared" ref="I35:I66" si="8">IF(F35=1,G35,"")</f>
        <v>place_$projstat$nn1535$nn1535-4591$current$stats.xlsm</v>
      </c>
      <c r="J35" t="str">
        <f t="shared" si="5"/>
        <v>place_$projstat$nn1535$nn1535-4591$current$stats.csv</v>
      </c>
      <c r="K35">
        <v>3</v>
      </c>
      <c r="L35" t="s">
        <v>56</v>
      </c>
      <c r="M35" t="s">
        <v>53</v>
      </c>
    </row>
    <row r="36" spans="1:14" hidden="1" x14ac:dyDescent="0.3">
      <c r="A36" t="s">
        <v>32</v>
      </c>
      <c r="B36" s="4">
        <v>4821</v>
      </c>
      <c r="C36" t="s">
        <v>55</v>
      </c>
      <c r="E36" t="s">
        <v>53</v>
      </c>
      <c r="F36">
        <v>2</v>
      </c>
      <c r="G36" t="s">
        <v>133</v>
      </c>
      <c r="H36" t="str">
        <f t="shared" si="7"/>
        <v>no</v>
      </c>
      <c r="I36" t="str">
        <f t="shared" si="8"/>
        <v/>
      </c>
      <c r="K36">
        <v>1</v>
      </c>
      <c r="L36" t="s">
        <v>56</v>
      </c>
    </row>
    <row r="37" spans="1:14" hidden="1" x14ac:dyDescent="0.3">
      <c r="A37" t="s">
        <v>20</v>
      </c>
      <c r="B37" s="4" t="str">
        <f>LEFT(A37, 4)</f>
        <v>4830</v>
      </c>
      <c r="C37" t="s">
        <v>55</v>
      </c>
      <c r="E37" t="s">
        <v>53</v>
      </c>
      <c r="F37">
        <v>3</v>
      </c>
      <c r="G37" t="s">
        <v>134</v>
      </c>
      <c r="H37" t="str">
        <f t="shared" si="7"/>
        <v>no</v>
      </c>
      <c r="I37" t="str">
        <f t="shared" si="8"/>
        <v/>
      </c>
      <c r="K37">
        <v>1</v>
      </c>
      <c r="L37" t="s">
        <v>64</v>
      </c>
    </row>
    <row r="38" spans="1:14" hidden="1" x14ac:dyDescent="0.3">
      <c r="A38" t="s">
        <v>36</v>
      </c>
      <c r="B38" s="4">
        <v>4842</v>
      </c>
      <c r="C38" t="s">
        <v>55</v>
      </c>
      <c r="E38" t="s">
        <v>53</v>
      </c>
      <c r="F38">
        <v>6</v>
      </c>
      <c r="G38" t="s">
        <v>144</v>
      </c>
      <c r="H38" t="str">
        <f t="shared" si="7"/>
        <v>no</v>
      </c>
      <c r="I38" t="str">
        <f t="shared" si="8"/>
        <v/>
      </c>
      <c r="K38">
        <v>1</v>
      </c>
      <c r="L38" t="s">
        <v>70</v>
      </c>
    </row>
    <row r="39" spans="1:14" x14ac:dyDescent="0.3">
      <c r="A39" s="8" t="s">
        <v>315</v>
      </c>
      <c r="B39" t="str">
        <f>MID(A39,8,4)</f>
        <v>4592</v>
      </c>
      <c r="C39" t="s">
        <v>55</v>
      </c>
      <c r="E39" t="s">
        <v>53</v>
      </c>
      <c r="F39">
        <v>1</v>
      </c>
      <c r="G39" t="s">
        <v>373</v>
      </c>
      <c r="H39" t="str">
        <f t="shared" si="7"/>
        <v>yes</v>
      </c>
      <c r="I39" t="str">
        <f t="shared" si="8"/>
        <v>place_$projstat$nn1535$nn1535-4592$current$stats.xlsm</v>
      </c>
      <c r="J39" t="str">
        <f t="shared" ref="J39:J45" si="9">REPLACE(I39,LEN(I39)-3,4,"csv")</f>
        <v>place_$projstat$nn1535$nn1535-4592$current$stats.csv</v>
      </c>
      <c r="K39">
        <v>3</v>
      </c>
      <c r="L39" t="s">
        <v>56</v>
      </c>
      <c r="M39" t="s">
        <v>53</v>
      </c>
    </row>
    <row r="40" spans="1:14" x14ac:dyDescent="0.3">
      <c r="A40" t="s">
        <v>12</v>
      </c>
      <c r="B40" s="4" t="str">
        <f>LEFT(A40, 4)</f>
        <v>4462</v>
      </c>
      <c r="C40" t="s">
        <v>55</v>
      </c>
      <c r="E40" t="s">
        <v>53</v>
      </c>
      <c r="F40">
        <v>1</v>
      </c>
      <c r="G40" t="s">
        <v>113</v>
      </c>
      <c r="H40" t="str">
        <f t="shared" si="7"/>
        <v>yes</v>
      </c>
      <c r="I40" t="str">
        <f t="shared" si="8"/>
        <v>place_$projstat$nn1436$nn1436-4462$current$stats.xlsm</v>
      </c>
      <c r="J40" t="str">
        <f t="shared" si="9"/>
        <v>place_$projstat$nn1436$nn1436-4462$current$stats.csv</v>
      </c>
      <c r="K40">
        <v>1</v>
      </c>
      <c r="L40" t="s">
        <v>56</v>
      </c>
      <c r="M40" t="s">
        <v>53</v>
      </c>
    </row>
    <row r="41" spans="1:14" x14ac:dyDescent="0.3">
      <c r="A41" t="s">
        <v>13</v>
      </c>
      <c r="B41" s="4" t="str">
        <f>LEFT(A41, 4)</f>
        <v>4486</v>
      </c>
      <c r="C41" t="s">
        <v>55</v>
      </c>
      <c r="E41" t="s">
        <v>53</v>
      </c>
      <c r="F41">
        <v>1</v>
      </c>
      <c r="G41" t="s">
        <v>115</v>
      </c>
      <c r="H41" t="str">
        <f t="shared" si="7"/>
        <v>yes</v>
      </c>
      <c r="I41" t="str">
        <f t="shared" si="8"/>
        <v>place_$projstat$nn9924$nn9924-4486$current$stats.xlsm</v>
      </c>
      <c r="J41" t="str">
        <f t="shared" si="9"/>
        <v>place_$projstat$nn9924$nn9924-4486$current$stats.csv</v>
      </c>
      <c r="K41">
        <v>1</v>
      </c>
      <c r="L41" t="s">
        <v>56</v>
      </c>
      <c r="M41" t="s">
        <v>53</v>
      </c>
    </row>
    <row r="42" spans="1:14" x14ac:dyDescent="0.3">
      <c r="A42" s="8" t="s">
        <v>355</v>
      </c>
      <c r="B42" t="str">
        <f>MID(A42,8,4)</f>
        <v>4820</v>
      </c>
      <c r="C42" t="s">
        <v>55</v>
      </c>
      <c r="E42" t="s">
        <v>53</v>
      </c>
      <c r="F42">
        <v>1</v>
      </c>
      <c r="G42" t="s">
        <v>406</v>
      </c>
      <c r="H42" t="str">
        <f t="shared" si="7"/>
        <v>yes</v>
      </c>
      <c r="I42" t="str">
        <f t="shared" si="8"/>
        <v>place_$projstat$nn9535$nn9535-4820$current$stats.xlsm</v>
      </c>
      <c r="J42" t="str">
        <f t="shared" si="9"/>
        <v>place_$projstat$nn9535$nn9535-4820$current$stats.csv</v>
      </c>
      <c r="K42">
        <v>3</v>
      </c>
      <c r="L42" t="s">
        <v>56</v>
      </c>
      <c r="M42" t="s">
        <v>53</v>
      </c>
    </row>
    <row r="43" spans="1:14" x14ac:dyDescent="0.3">
      <c r="A43" t="s">
        <v>214</v>
      </c>
      <c r="B43" t="str">
        <f>MID(A43,8,4)</f>
        <v>4556</v>
      </c>
      <c r="C43" t="s">
        <v>55</v>
      </c>
      <c r="E43" t="s">
        <v>53</v>
      </c>
      <c r="F43">
        <v>1</v>
      </c>
      <c r="G43" t="s">
        <v>239</v>
      </c>
      <c r="H43" t="str">
        <f t="shared" si="7"/>
        <v>yes</v>
      </c>
      <c r="I43" t="str">
        <f t="shared" si="8"/>
        <v>place_$projstat$nn9924$nn9924-4556$current$stats.xlsm</v>
      </c>
      <c r="J43" t="str">
        <f t="shared" si="9"/>
        <v>place_$projstat$nn9924$nn9924-4556$current$stats.csv</v>
      </c>
      <c r="K43">
        <v>1</v>
      </c>
      <c r="L43" t="s">
        <v>56</v>
      </c>
      <c r="M43" t="s">
        <v>53</v>
      </c>
    </row>
    <row r="44" spans="1:14" x14ac:dyDescent="0.3">
      <c r="A44" t="s">
        <v>29</v>
      </c>
      <c r="B44" s="4">
        <v>4569</v>
      </c>
      <c r="C44" t="s">
        <v>55</v>
      </c>
      <c r="E44" t="s">
        <v>53</v>
      </c>
      <c r="F44">
        <v>1</v>
      </c>
      <c r="G44" t="s">
        <v>118</v>
      </c>
      <c r="H44" t="str">
        <f t="shared" si="7"/>
        <v>yes</v>
      </c>
      <c r="I44" t="str">
        <f t="shared" si="8"/>
        <v>place_$projstat$nn1436$nn1436-4569$current$stats.xlsm</v>
      </c>
      <c r="J44" t="str">
        <f t="shared" si="9"/>
        <v>place_$projstat$nn1436$nn1436-4569$current$stats.csv</v>
      </c>
      <c r="K44">
        <v>1</v>
      </c>
      <c r="L44" t="s">
        <v>56</v>
      </c>
      <c r="M44" t="s">
        <v>53</v>
      </c>
    </row>
    <row r="45" spans="1:14" x14ac:dyDescent="0.3">
      <c r="A45" t="s">
        <v>149</v>
      </c>
      <c r="B45" t="str">
        <f t="shared" ref="B45:B52" si="10">MID(A45,8,4)</f>
        <v>4570</v>
      </c>
      <c r="C45" t="s">
        <v>55</v>
      </c>
      <c r="E45" t="s">
        <v>53</v>
      </c>
      <c r="F45">
        <v>1</v>
      </c>
      <c r="G45" t="s">
        <v>240</v>
      </c>
      <c r="H45" t="str">
        <f t="shared" si="7"/>
        <v>yes</v>
      </c>
      <c r="I45" t="str">
        <f t="shared" si="8"/>
        <v>place_$projstat$nn1436$nn1436-4570$current$stats.xlsm</v>
      </c>
      <c r="J45" t="str">
        <f t="shared" si="9"/>
        <v>place_$projstat$nn1436$nn1436-4570$current$stats.csv</v>
      </c>
      <c r="K45">
        <v>1</v>
      </c>
      <c r="L45" t="s">
        <v>56</v>
      </c>
      <c r="M45" t="s">
        <v>53</v>
      </c>
    </row>
    <row r="46" spans="1:14" hidden="1" x14ac:dyDescent="0.3">
      <c r="A46" t="s">
        <v>176</v>
      </c>
      <c r="B46" t="str">
        <f t="shared" si="10"/>
        <v>4172</v>
      </c>
      <c r="C46" t="s">
        <v>55</v>
      </c>
      <c r="E46" t="s">
        <v>53</v>
      </c>
      <c r="F46">
        <v>3</v>
      </c>
      <c r="G46" t="s">
        <v>223</v>
      </c>
      <c r="H46" t="str">
        <f t="shared" si="7"/>
        <v>no</v>
      </c>
      <c r="I46" t="str">
        <f t="shared" si="8"/>
        <v/>
      </c>
      <c r="K46">
        <v>2</v>
      </c>
      <c r="L46" t="s">
        <v>58</v>
      </c>
    </row>
    <row r="47" spans="1:14" hidden="1" x14ac:dyDescent="0.3">
      <c r="A47" t="s">
        <v>165</v>
      </c>
      <c r="B47" t="str">
        <f t="shared" si="10"/>
        <v>4307</v>
      </c>
      <c r="C47" t="s">
        <v>55</v>
      </c>
      <c r="E47" t="s">
        <v>53</v>
      </c>
      <c r="F47">
        <v>3</v>
      </c>
      <c r="G47" t="s">
        <v>224</v>
      </c>
      <c r="H47" t="str">
        <f t="shared" si="7"/>
        <v>no</v>
      </c>
      <c r="I47" t="str">
        <f t="shared" si="8"/>
        <v/>
      </c>
      <c r="K47">
        <v>3</v>
      </c>
      <c r="L47" t="s">
        <v>69</v>
      </c>
    </row>
    <row r="48" spans="1:14" hidden="1" x14ac:dyDescent="0.3">
      <c r="A48" t="s">
        <v>166</v>
      </c>
      <c r="B48" t="str">
        <f t="shared" si="10"/>
        <v>4311</v>
      </c>
      <c r="C48" t="s">
        <v>55</v>
      </c>
      <c r="E48" t="s">
        <v>53</v>
      </c>
      <c r="F48">
        <v>3</v>
      </c>
      <c r="G48" t="s">
        <v>225</v>
      </c>
      <c r="H48" t="str">
        <f t="shared" si="7"/>
        <v>no</v>
      </c>
      <c r="I48" t="str">
        <f t="shared" si="8"/>
        <v/>
      </c>
      <c r="K48">
        <v>3</v>
      </c>
      <c r="L48" t="s">
        <v>69</v>
      </c>
    </row>
    <row r="49" spans="1:14" hidden="1" x14ac:dyDescent="0.3">
      <c r="A49" t="s">
        <v>192</v>
      </c>
      <c r="B49" t="str">
        <f t="shared" si="10"/>
        <v>4321</v>
      </c>
      <c r="C49" t="s">
        <v>55</v>
      </c>
      <c r="E49" t="s">
        <v>53</v>
      </c>
      <c r="F49">
        <v>2</v>
      </c>
      <c r="G49" t="s">
        <v>226</v>
      </c>
      <c r="H49" t="str">
        <f t="shared" si="7"/>
        <v>no</v>
      </c>
      <c r="I49" t="str">
        <f t="shared" si="8"/>
        <v/>
      </c>
      <c r="K49">
        <v>3</v>
      </c>
      <c r="L49" t="s">
        <v>56</v>
      </c>
    </row>
    <row r="50" spans="1:14" x14ac:dyDescent="0.3">
      <c r="A50" t="s">
        <v>150</v>
      </c>
      <c r="B50" t="str">
        <f t="shared" si="10"/>
        <v>4572</v>
      </c>
      <c r="C50" t="s">
        <v>55</v>
      </c>
      <c r="E50" t="s">
        <v>53</v>
      </c>
      <c r="F50">
        <v>1</v>
      </c>
      <c r="G50" t="s">
        <v>241</v>
      </c>
      <c r="H50" t="str">
        <f t="shared" si="7"/>
        <v>yes</v>
      </c>
      <c r="I50" t="str">
        <f t="shared" si="8"/>
        <v>place_$projstat$nn1436$nn1436-4572$current$stats.xlsm</v>
      </c>
      <c r="J50" t="str">
        <f t="shared" ref="J50:J51" si="11">REPLACE(I50,LEN(I50)-3,4,"csv")</f>
        <v>place_$projstat$nn1436$nn1436-4572$current$stats.csv</v>
      </c>
      <c r="K50">
        <v>1</v>
      </c>
      <c r="L50" t="s">
        <v>56</v>
      </c>
      <c r="M50" t="s">
        <v>53</v>
      </c>
    </row>
    <row r="51" spans="1:14" x14ac:dyDescent="0.3">
      <c r="A51" t="s">
        <v>154</v>
      </c>
      <c r="B51" t="str">
        <f t="shared" si="10"/>
        <v>4612</v>
      </c>
      <c r="C51" t="s">
        <v>55</v>
      </c>
      <c r="E51" t="s">
        <v>53</v>
      </c>
      <c r="F51">
        <v>1</v>
      </c>
      <c r="G51" t="s">
        <v>246</v>
      </c>
      <c r="H51" t="str">
        <f t="shared" si="7"/>
        <v>yes</v>
      </c>
      <c r="I51" t="str">
        <f t="shared" si="8"/>
        <v>place_$projstat$nn1471$nn1471-4612$current$stats.xlsm</v>
      </c>
      <c r="J51" t="str">
        <f t="shared" si="11"/>
        <v>place_$projstat$nn1471$nn1471-4612$current$stats.csv</v>
      </c>
      <c r="K51">
        <v>1</v>
      </c>
      <c r="L51" t="s">
        <v>56</v>
      </c>
      <c r="M51" t="s">
        <v>53</v>
      </c>
    </row>
    <row r="52" spans="1:14" hidden="1" x14ac:dyDescent="0.3">
      <c r="A52" t="s">
        <v>177</v>
      </c>
      <c r="B52" t="str">
        <f t="shared" si="10"/>
        <v>4467</v>
      </c>
      <c r="C52" t="s">
        <v>55</v>
      </c>
      <c r="E52" t="s">
        <v>53</v>
      </c>
      <c r="F52">
        <v>4</v>
      </c>
      <c r="G52" t="s">
        <v>230</v>
      </c>
      <c r="H52" t="str">
        <f t="shared" si="7"/>
        <v>no</v>
      </c>
      <c r="I52" t="str">
        <f t="shared" si="8"/>
        <v/>
      </c>
      <c r="K52">
        <v>3</v>
      </c>
      <c r="L52" t="s">
        <v>58</v>
      </c>
    </row>
    <row r="53" spans="1:14" x14ac:dyDescent="0.3">
      <c r="A53" t="s">
        <v>17</v>
      </c>
      <c r="B53" s="4" t="str">
        <f>LEFT(A53, 4)</f>
        <v>4669</v>
      </c>
      <c r="C53" t="s">
        <v>55</v>
      </c>
      <c r="E53" t="s">
        <v>53</v>
      </c>
      <c r="F53">
        <v>1</v>
      </c>
      <c r="G53" t="s">
        <v>124</v>
      </c>
      <c r="H53" t="str">
        <f t="shared" si="7"/>
        <v>yes</v>
      </c>
      <c r="I53" t="str">
        <f t="shared" si="8"/>
        <v>place_$projstat$nn9924$nn9924-4669$current$stats.xlsm</v>
      </c>
      <c r="J53" t="str">
        <f>REPLACE(I53,LEN(I53)-3,4,"csv")</f>
        <v>place_$projstat$nn9924$nn9924-4669$current$stats.csv</v>
      </c>
      <c r="K53">
        <v>1</v>
      </c>
      <c r="L53" t="s">
        <v>56</v>
      </c>
      <c r="M53" t="s">
        <v>53</v>
      </c>
    </row>
    <row r="54" spans="1:14" hidden="1" x14ac:dyDescent="0.3">
      <c r="A54" t="s">
        <v>146</v>
      </c>
      <c r="B54" t="str">
        <f t="shared" ref="B54:B60" si="12">MID(A54,8,4)</f>
        <v>4477</v>
      </c>
      <c r="C54" t="s">
        <v>55</v>
      </c>
      <c r="E54" t="s">
        <v>53</v>
      </c>
      <c r="F54">
        <v>4</v>
      </c>
      <c r="G54" t="s">
        <v>233</v>
      </c>
      <c r="H54" t="str">
        <f t="shared" si="7"/>
        <v>no</v>
      </c>
      <c r="I54" t="str">
        <f t="shared" si="8"/>
        <v/>
      </c>
      <c r="K54">
        <v>3</v>
      </c>
      <c r="L54" t="s">
        <v>56</v>
      </c>
    </row>
    <row r="55" spans="1:14" x14ac:dyDescent="0.3">
      <c r="A55" s="8" t="s">
        <v>354</v>
      </c>
      <c r="B55" t="str">
        <f t="shared" si="12"/>
        <v>4533</v>
      </c>
      <c r="C55" t="s">
        <v>55</v>
      </c>
      <c r="E55" t="s">
        <v>53</v>
      </c>
      <c r="F55">
        <v>1</v>
      </c>
      <c r="G55" t="s">
        <v>405</v>
      </c>
      <c r="H55" t="str">
        <f t="shared" si="7"/>
        <v>yes</v>
      </c>
      <c r="I55" t="str">
        <f t="shared" si="8"/>
        <v>place_$projstat$nn9931$nn9931-4553$current$stats.xlsm</v>
      </c>
      <c r="J55" t="str">
        <f t="shared" ref="J55:J56" si="13">REPLACE(I55,LEN(I55)-3,4,"csv")</f>
        <v>place_$projstat$nn9931$nn9931-4553$current$stats.csv</v>
      </c>
      <c r="K55">
        <v>3</v>
      </c>
      <c r="L55" t="s">
        <v>56</v>
      </c>
      <c r="M55" t="s">
        <v>53</v>
      </c>
    </row>
    <row r="56" spans="1:14" x14ac:dyDescent="0.3">
      <c r="A56" t="s">
        <v>163</v>
      </c>
      <c r="B56" t="str">
        <f t="shared" si="12"/>
        <v>4838</v>
      </c>
      <c r="C56" t="s">
        <v>55</v>
      </c>
      <c r="E56" t="s">
        <v>53</v>
      </c>
      <c r="F56">
        <v>1</v>
      </c>
      <c r="G56" t="s">
        <v>265</v>
      </c>
      <c r="H56" t="str">
        <f t="shared" si="7"/>
        <v>yes</v>
      </c>
      <c r="I56" t="str">
        <f t="shared" si="8"/>
        <v>place_$projstat$nn6582$nn6582-4838$current$stats.xlsm</v>
      </c>
      <c r="J56" t="str">
        <f t="shared" si="13"/>
        <v>place_$projstat$nn6582$nn6582-4838$current$stats.csv</v>
      </c>
      <c r="K56">
        <v>1</v>
      </c>
      <c r="L56" t="s">
        <v>90</v>
      </c>
      <c r="M56" t="s">
        <v>53</v>
      </c>
      <c r="N56" t="s">
        <v>53</v>
      </c>
    </row>
    <row r="57" spans="1:14" hidden="1" x14ac:dyDescent="0.3">
      <c r="A57" t="s">
        <v>174</v>
      </c>
      <c r="B57" t="str">
        <f t="shared" si="12"/>
        <v>4513</v>
      </c>
      <c r="C57" t="s">
        <v>55</v>
      </c>
      <c r="E57" t="s">
        <v>53</v>
      </c>
      <c r="F57">
        <v>4</v>
      </c>
      <c r="G57" t="s">
        <v>237</v>
      </c>
      <c r="H57" t="str">
        <f t="shared" si="7"/>
        <v>no</v>
      </c>
      <c r="I57" t="str">
        <f t="shared" si="8"/>
        <v/>
      </c>
      <c r="K57" s="5" t="s">
        <v>236</v>
      </c>
      <c r="L57" t="s">
        <v>69</v>
      </c>
    </row>
    <row r="58" spans="1:14" hidden="1" x14ac:dyDescent="0.3">
      <c r="A58" t="s">
        <v>175</v>
      </c>
      <c r="B58" t="str">
        <f t="shared" si="12"/>
        <v>4514</v>
      </c>
      <c r="C58" t="s">
        <v>55</v>
      </c>
      <c r="E58" t="s">
        <v>53</v>
      </c>
      <c r="F58">
        <v>5</v>
      </c>
      <c r="G58" t="s">
        <v>238</v>
      </c>
      <c r="H58" t="str">
        <f t="shared" si="7"/>
        <v>no</v>
      </c>
      <c r="I58" t="str">
        <f t="shared" si="8"/>
        <v/>
      </c>
      <c r="K58">
        <v>3</v>
      </c>
      <c r="L58" t="s">
        <v>69</v>
      </c>
    </row>
    <row r="59" spans="1:14" hidden="1" x14ac:dyDescent="0.3">
      <c r="A59" t="s">
        <v>181</v>
      </c>
      <c r="B59" t="str">
        <f t="shared" si="12"/>
        <v>4536</v>
      </c>
      <c r="C59" t="s">
        <v>55</v>
      </c>
      <c r="E59" t="s">
        <v>53</v>
      </c>
      <c r="F59">
        <v>2</v>
      </c>
      <c r="G59" t="s">
        <v>229</v>
      </c>
      <c r="H59" t="str">
        <f t="shared" si="7"/>
        <v>no</v>
      </c>
      <c r="I59" t="str">
        <f t="shared" si="8"/>
        <v/>
      </c>
      <c r="K59">
        <v>1</v>
      </c>
      <c r="L59" t="s">
        <v>56</v>
      </c>
    </row>
    <row r="60" spans="1:14" x14ac:dyDescent="0.3">
      <c r="A60" s="8" t="s">
        <v>349</v>
      </c>
      <c r="B60" t="str">
        <f t="shared" si="12"/>
        <v>4621</v>
      </c>
      <c r="C60" t="s">
        <v>55</v>
      </c>
      <c r="E60" t="s">
        <v>53</v>
      </c>
      <c r="F60">
        <v>1</v>
      </c>
      <c r="G60" t="s">
        <v>402</v>
      </c>
      <c r="H60" t="str">
        <f t="shared" si="7"/>
        <v>yes</v>
      </c>
      <c r="I60" t="str">
        <f t="shared" si="8"/>
        <v>place_$projstat$nn9500$nn9500-4621$current$stats.xlsm</v>
      </c>
      <c r="J60" t="str">
        <f t="shared" ref="J60:J68" si="14">REPLACE(I60,LEN(I60)-3,4,"csv")</f>
        <v>place_$projstat$nn9500$nn9500-4621$current$stats.csv</v>
      </c>
      <c r="K60">
        <v>1</v>
      </c>
      <c r="L60" t="s">
        <v>90</v>
      </c>
      <c r="M60" t="s">
        <v>53</v>
      </c>
      <c r="N60" t="s">
        <v>53</v>
      </c>
    </row>
    <row r="61" spans="1:14" x14ac:dyDescent="0.3">
      <c r="A61" t="s">
        <v>26</v>
      </c>
      <c r="B61" s="4">
        <v>4679</v>
      </c>
      <c r="C61" t="s">
        <v>55</v>
      </c>
      <c r="E61" t="s">
        <v>53</v>
      </c>
      <c r="F61">
        <v>1</v>
      </c>
      <c r="G61" t="s">
        <v>125</v>
      </c>
      <c r="H61" t="str">
        <f t="shared" si="7"/>
        <v>yes</v>
      </c>
      <c r="I61" t="str">
        <f t="shared" si="8"/>
        <v>place_$projstat$nn9389$nn9389-4679$current$stats.xlsm</v>
      </c>
      <c r="J61" t="str">
        <f t="shared" si="14"/>
        <v>place_$projstat$nn9389$nn9389-4679$current$stats.csv</v>
      </c>
      <c r="K61">
        <v>1</v>
      </c>
      <c r="L61" t="s">
        <v>56</v>
      </c>
      <c r="M61" t="s">
        <v>53</v>
      </c>
    </row>
    <row r="62" spans="1:14" x14ac:dyDescent="0.3">
      <c r="A62" t="s">
        <v>28</v>
      </c>
      <c r="B62" s="4">
        <v>4468</v>
      </c>
      <c r="C62" t="s">
        <v>55</v>
      </c>
      <c r="E62" t="s">
        <v>53</v>
      </c>
      <c r="F62">
        <v>1</v>
      </c>
      <c r="G62" t="s">
        <v>114</v>
      </c>
      <c r="H62" t="str">
        <f t="shared" si="7"/>
        <v>yes</v>
      </c>
      <c r="I62" t="str">
        <f t="shared" si="8"/>
        <v>place_$projstat$nn8640$nn8640-4468$current$stats.xlsm</v>
      </c>
      <c r="J62" t="str">
        <f t="shared" si="14"/>
        <v>place_$projstat$nn8640$nn8640-4468$current$stats.csv</v>
      </c>
      <c r="K62">
        <v>3</v>
      </c>
      <c r="L62" t="s">
        <v>58</v>
      </c>
      <c r="M62" t="s">
        <v>53</v>
      </c>
    </row>
    <row r="63" spans="1:14" x14ac:dyDescent="0.3">
      <c r="A63" s="8" t="s">
        <v>341</v>
      </c>
      <c r="B63" t="str">
        <f>MID(A63,8,4)</f>
        <v>4469</v>
      </c>
      <c r="C63" t="s">
        <v>55</v>
      </c>
      <c r="E63" t="s">
        <v>53</v>
      </c>
      <c r="F63">
        <v>1</v>
      </c>
      <c r="G63" t="s">
        <v>394</v>
      </c>
      <c r="H63" t="str">
        <f t="shared" si="7"/>
        <v>yes</v>
      </c>
      <c r="I63" t="str">
        <f t="shared" si="8"/>
        <v>place_$projstat$nn8640$nn8640-4469$current$stats.xlsm</v>
      </c>
      <c r="J63" t="str">
        <f t="shared" si="14"/>
        <v>place_$projstat$nn8640$nn8640-4469$current$stats.csv</v>
      </c>
      <c r="K63">
        <v>3</v>
      </c>
      <c r="L63" t="s">
        <v>58</v>
      </c>
      <c r="M63" t="s">
        <v>53</v>
      </c>
    </row>
    <row r="64" spans="1:14" x14ac:dyDescent="0.3">
      <c r="A64" t="s">
        <v>15</v>
      </c>
      <c r="B64" s="4" t="str">
        <f>LEFT(A64, 4)</f>
        <v>4518</v>
      </c>
      <c r="C64" t="s">
        <v>55</v>
      </c>
      <c r="E64" t="s">
        <v>53</v>
      </c>
      <c r="F64">
        <v>1</v>
      </c>
      <c r="G64" t="s">
        <v>117</v>
      </c>
      <c r="H64" t="str">
        <f t="shared" si="7"/>
        <v>yes</v>
      </c>
      <c r="I64" t="str">
        <f t="shared" si="8"/>
        <v>place_$projstat$nn9838$nn9838-4518$current$stats.xlsm</v>
      </c>
      <c r="J64" t="str">
        <f t="shared" si="14"/>
        <v>place_$projstat$nn9838$nn9838-4518$current$stats.csv</v>
      </c>
      <c r="K64">
        <v>1</v>
      </c>
      <c r="L64" t="s">
        <v>64</v>
      </c>
      <c r="M64" t="s">
        <v>53</v>
      </c>
      <c r="N64" t="s">
        <v>53</v>
      </c>
    </row>
    <row r="65" spans="1:14" x14ac:dyDescent="0.3">
      <c r="A65" t="s">
        <v>24</v>
      </c>
      <c r="B65" s="4" t="str">
        <f>LEFT(A65, 4)</f>
        <v>7611</v>
      </c>
      <c r="C65" t="s">
        <v>55</v>
      </c>
      <c r="E65" t="s">
        <v>53</v>
      </c>
      <c r="F65">
        <v>1</v>
      </c>
      <c r="G65" t="s">
        <v>140</v>
      </c>
      <c r="H65" t="str">
        <f t="shared" si="7"/>
        <v>yes</v>
      </c>
      <c r="I65" t="str">
        <f t="shared" si="8"/>
        <v>place_$projstat$nn9490$nn9490-7611$current$stats.xlsm</v>
      </c>
      <c r="J65" t="str">
        <f t="shared" si="14"/>
        <v>place_$projstat$nn9490$nn9490-7611$current$stats.csv</v>
      </c>
      <c r="K65">
        <v>1</v>
      </c>
      <c r="L65" t="s">
        <v>64</v>
      </c>
      <c r="M65" t="s">
        <v>53</v>
      </c>
      <c r="N65" t="s">
        <v>53</v>
      </c>
    </row>
    <row r="66" spans="1:14" x14ac:dyDescent="0.3">
      <c r="A66" t="s">
        <v>183</v>
      </c>
      <c r="B66" t="str">
        <f t="shared" ref="B66:B72" si="15">MID(A66,8,4)</f>
        <v>4680</v>
      </c>
      <c r="C66" t="s">
        <v>55</v>
      </c>
      <c r="E66" t="s">
        <v>53</v>
      </c>
      <c r="F66">
        <v>1</v>
      </c>
      <c r="G66" t="s">
        <v>251</v>
      </c>
      <c r="H66" t="str">
        <f t="shared" si="7"/>
        <v>yes</v>
      </c>
      <c r="I66" t="str">
        <f t="shared" si="8"/>
        <v>place_$projstat$nn9389$nn9389-4680$current$stats.xlsm</v>
      </c>
      <c r="J66" t="str">
        <f t="shared" si="14"/>
        <v>place_$projstat$nn9389$nn9389-4680$current$stats.csv</v>
      </c>
      <c r="K66">
        <v>1</v>
      </c>
      <c r="L66" t="s">
        <v>56</v>
      </c>
      <c r="M66" t="s">
        <v>53</v>
      </c>
    </row>
    <row r="67" spans="1:14" x14ac:dyDescent="0.3">
      <c r="A67" t="s">
        <v>170</v>
      </c>
      <c r="B67" t="str">
        <f t="shared" si="15"/>
        <v>7703</v>
      </c>
      <c r="C67" t="s">
        <v>55</v>
      </c>
      <c r="E67" t="s">
        <v>53</v>
      </c>
      <c r="F67">
        <v>1</v>
      </c>
      <c r="G67" t="s">
        <v>294</v>
      </c>
      <c r="H67" t="str">
        <f t="shared" ref="H67:H98" si="16">IF(I67="","no","yes")</f>
        <v>yes</v>
      </c>
      <c r="I67" t="str">
        <f t="shared" ref="I67:I78" si="17">IF(F67=1,G67,"")</f>
        <v>place_$projstat$nn7535$nn7535-7703$current$stats.xlsm</v>
      </c>
      <c r="J67" t="str">
        <f t="shared" si="14"/>
        <v>place_$projstat$nn7535$nn7535-7703$current$stats.csv</v>
      </c>
      <c r="K67">
        <v>1</v>
      </c>
      <c r="L67" t="s">
        <v>231</v>
      </c>
      <c r="M67" t="s">
        <v>53</v>
      </c>
      <c r="N67" t="s">
        <v>53</v>
      </c>
    </row>
    <row r="68" spans="1:14" x14ac:dyDescent="0.3">
      <c r="A68" s="8" t="s">
        <v>332</v>
      </c>
      <c r="B68" t="str">
        <f t="shared" si="15"/>
        <v>4516</v>
      </c>
      <c r="C68" t="s">
        <v>55</v>
      </c>
      <c r="E68" t="s">
        <v>53</v>
      </c>
      <c r="F68">
        <v>1</v>
      </c>
      <c r="G68" t="s">
        <v>387</v>
      </c>
      <c r="H68" t="str">
        <f t="shared" si="16"/>
        <v>yes</v>
      </c>
      <c r="I68" t="str">
        <f t="shared" si="17"/>
        <v>place_$projstat$nn7769$nn7769-4516$current$stats.xlsm</v>
      </c>
      <c r="J68" t="str">
        <f t="shared" si="14"/>
        <v>place_$projstat$nn7769$nn7769-4516$current$stats.csv</v>
      </c>
      <c r="K68">
        <v>3</v>
      </c>
      <c r="L68" t="s">
        <v>69</v>
      </c>
      <c r="M68" t="s">
        <v>53</v>
      </c>
    </row>
    <row r="69" spans="1:14" hidden="1" x14ac:dyDescent="0.3">
      <c r="A69" t="s">
        <v>151</v>
      </c>
      <c r="B69" t="str">
        <f t="shared" si="15"/>
        <v>4625</v>
      </c>
      <c r="C69" t="s">
        <v>55</v>
      </c>
      <c r="E69" t="s">
        <v>53</v>
      </c>
      <c r="F69">
        <v>2</v>
      </c>
      <c r="G69" t="s">
        <v>248</v>
      </c>
      <c r="H69" t="str">
        <f t="shared" si="16"/>
        <v>no</v>
      </c>
      <c r="I69" t="str">
        <f t="shared" si="17"/>
        <v/>
      </c>
      <c r="K69">
        <v>3</v>
      </c>
      <c r="L69" t="s">
        <v>56</v>
      </c>
    </row>
    <row r="70" spans="1:14" hidden="1" x14ac:dyDescent="0.3">
      <c r="A70" t="s">
        <v>215</v>
      </c>
      <c r="B70" t="str">
        <f t="shared" si="15"/>
        <v>4635</v>
      </c>
      <c r="C70" t="s">
        <v>55</v>
      </c>
      <c r="E70" t="s">
        <v>53</v>
      </c>
      <c r="F70">
        <v>2</v>
      </c>
      <c r="G70" t="s">
        <v>249</v>
      </c>
      <c r="H70" t="str">
        <f t="shared" si="16"/>
        <v>no</v>
      </c>
      <c r="I70" t="str">
        <f t="shared" si="17"/>
        <v/>
      </c>
      <c r="K70">
        <v>3</v>
      </c>
      <c r="L70" t="s">
        <v>56</v>
      </c>
    </row>
    <row r="71" spans="1:14" x14ac:dyDescent="0.3">
      <c r="A71" t="s">
        <v>155</v>
      </c>
      <c r="B71" t="str">
        <f t="shared" si="15"/>
        <v>4710</v>
      </c>
      <c r="C71" t="s">
        <v>55</v>
      </c>
      <c r="E71" t="s">
        <v>53</v>
      </c>
      <c r="F71">
        <v>1</v>
      </c>
      <c r="G71" t="s">
        <v>255</v>
      </c>
      <c r="H71" t="str">
        <f t="shared" si="16"/>
        <v>yes</v>
      </c>
      <c r="I71" t="str">
        <f t="shared" si="17"/>
        <v>place_$projstat$nn1535$nn1535-4710$current$stats.xlsm</v>
      </c>
      <c r="J71" t="str">
        <f t="shared" ref="J71:J73" si="18">REPLACE(I71,LEN(I71)-3,4,"csv")</f>
        <v>place_$projstat$nn1535$nn1535-4710$current$stats.csv</v>
      </c>
      <c r="K71">
        <v>1</v>
      </c>
      <c r="L71" t="s">
        <v>56</v>
      </c>
      <c r="M71" t="s">
        <v>53</v>
      </c>
    </row>
    <row r="72" spans="1:14" x14ac:dyDescent="0.3">
      <c r="A72" s="8" t="s">
        <v>333</v>
      </c>
      <c r="B72" t="str">
        <f t="shared" si="15"/>
        <v>4532</v>
      </c>
      <c r="C72" t="s">
        <v>55</v>
      </c>
      <c r="E72" t="s">
        <v>53</v>
      </c>
      <c r="F72">
        <v>1</v>
      </c>
      <c r="G72" t="s">
        <v>388</v>
      </c>
      <c r="H72" t="str">
        <f t="shared" si="16"/>
        <v>yes</v>
      </c>
      <c r="I72" t="str">
        <f t="shared" si="17"/>
        <v>place_$projstat$nn7769$nn7769-4532$current$stats.xlsm</v>
      </c>
      <c r="J72" t="str">
        <f t="shared" si="18"/>
        <v>place_$projstat$nn7769$nn7769-4532$current$stats.csv</v>
      </c>
      <c r="K72">
        <v>3</v>
      </c>
      <c r="L72" t="s">
        <v>69</v>
      </c>
      <c r="M72" t="s">
        <v>53</v>
      </c>
    </row>
    <row r="73" spans="1:14" x14ac:dyDescent="0.3">
      <c r="A73" t="s">
        <v>19</v>
      </c>
      <c r="B73" s="4" t="str">
        <f>LEFT(A73, 4)</f>
        <v>4774</v>
      </c>
      <c r="C73" t="s">
        <v>55</v>
      </c>
      <c r="E73" t="s">
        <v>53</v>
      </c>
      <c r="F73">
        <v>1</v>
      </c>
      <c r="G73" t="s">
        <v>131</v>
      </c>
      <c r="H73" t="str">
        <f t="shared" si="16"/>
        <v>yes</v>
      </c>
      <c r="I73" t="str">
        <f t="shared" si="17"/>
        <v>place_$projstat$nn9389$nn9389-4774$current$stats.xlsm</v>
      </c>
      <c r="J73" t="str">
        <f t="shared" si="18"/>
        <v>place_$projstat$nn9389$nn9389-4774$current$stats.csv</v>
      </c>
      <c r="K73">
        <v>1</v>
      </c>
      <c r="L73" t="s">
        <v>56</v>
      </c>
      <c r="M73" t="s">
        <v>53</v>
      </c>
    </row>
    <row r="74" spans="1:14" hidden="1" x14ac:dyDescent="0.3">
      <c r="A74" t="s">
        <v>206</v>
      </c>
      <c r="B74" t="str">
        <f>MID(A74,8,4)</f>
        <v>4692</v>
      </c>
      <c r="C74" t="s">
        <v>55</v>
      </c>
      <c r="E74" t="s">
        <v>53</v>
      </c>
      <c r="F74">
        <v>2</v>
      </c>
      <c r="G74" t="s">
        <v>253</v>
      </c>
      <c r="H74" t="str">
        <f t="shared" si="16"/>
        <v>no</v>
      </c>
      <c r="I74" t="str">
        <f t="shared" si="17"/>
        <v/>
      </c>
      <c r="K74">
        <v>1</v>
      </c>
      <c r="L74" t="s">
        <v>64</v>
      </c>
    </row>
    <row r="75" spans="1:14" x14ac:dyDescent="0.3">
      <c r="A75" t="s">
        <v>212</v>
      </c>
      <c r="B75" t="str">
        <f>MID(A75,8,4)</f>
        <v>4825</v>
      </c>
      <c r="C75" t="s">
        <v>55</v>
      </c>
      <c r="E75" t="s">
        <v>53</v>
      </c>
      <c r="F75">
        <v>1</v>
      </c>
      <c r="G75" t="s">
        <v>263</v>
      </c>
      <c r="H75" t="str">
        <f t="shared" si="16"/>
        <v>yes</v>
      </c>
      <c r="I75" t="str">
        <f t="shared" si="17"/>
        <v>place_$projstat$nn9904$nn9904-4825sad$current$stats.xlsm</v>
      </c>
      <c r="J75" t="str">
        <f t="shared" ref="J75:J80" si="19">REPLACE(I75,LEN(I75)-3,4,"csv")</f>
        <v>place_$projstat$nn9904$nn9904-4825sad$current$stats.csv</v>
      </c>
      <c r="K75">
        <v>1</v>
      </c>
      <c r="L75" t="s">
        <v>56</v>
      </c>
      <c r="M75" t="s">
        <v>53</v>
      </c>
    </row>
    <row r="76" spans="1:14" x14ac:dyDescent="0.3">
      <c r="A76" t="s">
        <v>21</v>
      </c>
      <c r="B76" s="4" t="str">
        <f>LEFT(A76, 4)</f>
        <v>4885</v>
      </c>
      <c r="C76" t="s">
        <v>55</v>
      </c>
      <c r="E76" t="s">
        <v>53</v>
      </c>
      <c r="F76">
        <v>1</v>
      </c>
      <c r="G76" t="s">
        <v>135</v>
      </c>
      <c r="H76" t="str">
        <f t="shared" si="16"/>
        <v>yes</v>
      </c>
      <c r="I76" t="str">
        <f t="shared" si="17"/>
        <v>place_$projstat$nn9535$nn9535-4885$current$stats.xlsm</v>
      </c>
      <c r="J76" t="str">
        <f t="shared" si="19"/>
        <v>place_$projstat$nn9535$nn9535-4885$current$stats.csv</v>
      </c>
      <c r="K76">
        <v>1</v>
      </c>
      <c r="L76" t="s">
        <v>56</v>
      </c>
      <c r="M76" t="s">
        <v>53</v>
      </c>
    </row>
    <row r="77" spans="1:14" x14ac:dyDescent="0.3">
      <c r="A77" s="8" t="s">
        <v>336</v>
      </c>
      <c r="B77" t="str">
        <f>MID(A77,8,4)</f>
        <v>4670</v>
      </c>
      <c r="C77" t="s">
        <v>55</v>
      </c>
      <c r="E77" t="s">
        <v>53</v>
      </c>
      <c r="F77">
        <v>1</v>
      </c>
      <c r="G77" t="s">
        <v>390</v>
      </c>
      <c r="H77" t="str">
        <f t="shared" si="16"/>
        <v>yes</v>
      </c>
      <c r="I77" t="str">
        <f t="shared" si="17"/>
        <v>place_$projstat$nn7999$nn7999-4670$current$stats.xlsm</v>
      </c>
      <c r="J77" t="str">
        <f t="shared" si="19"/>
        <v>place_$projstat$nn7999$nn7999-4670$current$stats.csv</v>
      </c>
      <c r="K77">
        <v>3</v>
      </c>
      <c r="L77" t="s">
        <v>69</v>
      </c>
      <c r="M77" t="s">
        <v>53</v>
      </c>
    </row>
    <row r="78" spans="1:14" x14ac:dyDescent="0.3">
      <c r="A78" t="s">
        <v>207</v>
      </c>
      <c r="B78" t="str">
        <f>MID(A78,8,4)</f>
        <v>4862</v>
      </c>
      <c r="C78" t="s">
        <v>55</v>
      </c>
      <c r="E78" t="s">
        <v>53</v>
      </c>
      <c r="F78">
        <v>1</v>
      </c>
      <c r="G78" t="s">
        <v>267</v>
      </c>
      <c r="H78" t="str">
        <f t="shared" si="16"/>
        <v>yes</v>
      </c>
      <c r="I78" t="str">
        <f t="shared" si="17"/>
        <v>place_$projstat$nn9838$nn9838-4862$current$stats.xlsm</v>
      </c>
      <c r="J78" t="str">
        <f t="shared" si="19"/>
        <v>place_$projstat$nn9838$nn9838-4862$current$stats.csv</v>
      </c>
      <c r="K78">
        <v>2</v>
      </c>
      <c r="L78" t="s">
        <v>56</v>
      </c>
      <c r="M78" t="s">
        <v>53</v>
      </c>
    </row>
    <row r="79" spans="1:14" x14ac:dyDescent="0.3">
      <c r="A79" t="s">
        <v>22</v>
      </c>
      <c r="B79" s="4" t="str">
        <f>LEFT(A79, 4)</f>
        <v>4921</v>
      </c>
      <c r="C79" t="s">
        <v>55</v>
      </c>
      <c r="E79" t="s">
        <v>53</v>
      </c>
      <c r="F79">
        <v>2</v>
      </c>
      <c r="G79" t="s">
        <v>137</v>
      </c>
      <c r="H79" t="str">
        <f t="shared" si="16"/>
        <v>yes</v>
      </c>
      <c r="I79" s="7" t="s">
        <v>309</v>
      </c>
      <c r="J79" t="str">
        <f t="shared" si="19"/>
        <v>place_$projstat$nn9541$nn9541-4921mad$current$stats.csv</v>
      </c>
      <c r="K79">
        <v>1</v>
      </c>
      <c r="L79" t="s">
        <v>56</v>
      </c>
      <c r="M79" t="s">
        <v>53</v>
      </c>
    </row>
    <row r="80" spans="1:14" x14ac:dyDescent="0.3">
      <c r="A80" t="s">
        <v>23</v>
      </c>
      <c r="B80" s="4" t="str">
        <f>LEFT(A80, 4)</f>
        <v>4924</v>
      </c>
      <c r="C80" t="s">
        <v>55</v>
      </c>
      <c r="E80" t="s">
        <v>53</v>
      </c>
      <c r="F80">
        <v>1</v>
      </c>
      <c r="G80" t="s">
        <v>138</v>
      </c>
      <c r="H80" t="str">
        <f t="shared" si="16"/>
        <v>yes</v>
      </c>
      <c r="I80" t="str">
        <f t="shared" ref="I80:I93" si="20">IF(F80=1,G80,"")</f>
        <v>place_$projstat$nn9501$nn9501-4924$current$stats.xlsm</v>
      </c>
      <c r="J80" t="str">
        <f t="shared" si="19"/>
        <v>place_$projstat$nn9501$nn9501-4924$current$stats.csv</v>
      </c>
      <c r="K80">
        <v>1</v>
      </c>
      <c r="L80" t="s">
        <v>56</v>
      </c>
      <c r="M80" t="s">
        <v>53</v>
      </c>
    </row>
    <row r="81" spans="1:14" hidden="1" x14ac:dyDescent="0.3">
      <c r="A81" t="s">
        <v>213</v>
      </c>
      <c r="B81" t="str">
        <f>MID(A81,8,4)</f>
        <v>4751</v>
      </c>
      <c r="C81" t="s">
        <v>55</v>
      </c>
      <c r="E81" t="s">
        <v>53</v>
      </c>
      <c r="F81">
        <v>2</v>
      </c>
      <c r="G81" t="s">
        <v>258</v>
      </c>
      <c r="H81" t="str">
        <f t="shared" si="16"/>
        <v>no</v>
      </c>
      <c r="I81" t="str">
        <f t="shared" si="20"/>
        <v/>
      </c>
      <c r="K81">
        <v>1</v>
      </c>
      <c r="L81" t="s">
        <v>56</v>
      </c>
    </row>
    <row r="82" spans="1:14" hidden="1" x14ac:dyDescent="0.3">
      <c r="A82" t="s">
        <v>216</v>
      </c>
      <c r="B82" t="str">
        <f>MID(A82,8,4)</f>
        <v>4799</v>
      </c>
      <c r="C82" t="s">
        <v>55</v>
      </c>
      <c r="E82" t="s">
        <v>53</v>
      </c>
      <c r="F82">
        <v>3</v>
      </c>
      <c r="G82" t="s">
        <v>262</v>
      </c>
      <c r="H82" t="str">
        <f t="shared" si="16"/>
        <v>no</v>
      </c>
      <c r="I82" t="str">
        <f t="shared" si="20"/>
        <v/>
      </c>
      <c r="K82">
        <v>1</v>
      </c>
      <c r="L82" t="s">
        <v>56</v>
      </c>
    </row>
    <row r="83" spans="1:14" x14ac:dyDescent="0.3">
      <c r="A83" t="s">
        <v>168</v>
      </c>
      <c r="B83" t="str">
        <f>MID(A83,8,4)</f>
        <v>4470</v>
      </c>
      <c r="C83" t="s">
        <v>55</v>
      </c>
      <c r="E83" t="s">
        <v>53</v>
      </c>
      <c r="F83">
        <v>1</v>
      </c>
      <c r="G83" t="s">
        <v>232</v>
      </c>
      <c r="H83" t="str">
        <f t="shared" si="16"/>
        <v>yes</v>
      </c>
      <c r="I83" t="str">
        <f t="shared" si="20"/>
        <v>place_$projstat$nn7533$nn7533-4470$current$stats.xlsm</v>
      </c>
      <c r="J83" t="str">
        <f t="shared" ref="J83:J85" si="21">REPLACE(I83,LEN(I83)-3,4,"csv")</f>
        <v>place_$projstat$nn7533$nn7533-4470$current$stats.csv</v>
      </c>
      <c r="K83">
        <v>2</v>
      </c>
      <c r="L83" t="s">
        <v>231</v>
      </c>
      <c r="M83" t="s">
        <v>53</v>
      </c>
      <c r="N83" t="s">
        <v>53</v>
      </c>
    </row>
    <row r="84" spans="1:14" x14ac:dyDescent="0.3">
      <c r="A84" t="s">
        <v>14</v>
      </c>
      <c r="B84" s="4" t="str">
        <f>LEFT(A84, 4)</f>
        <v>4492</v>
      </c>
      <c r="C84" t="s">
        <v>55</v>
      </c>
      <c r="E84" t="s">
        <v>53</v>
      </c>
      <c r="F84">
        <v>1</v>
      </c>
      <c r="G84" t="s">
        <v>116</v>
      </c>
      <c r="H84" t="str">
        <f t="shared" si="16"/>
        <v>yes</v>
      </c>
      <c r="I84" t="str">
        <f t="shared" si="20"/>
        <v>place_$projstat$nn9931$nn9931-4492$current$stats.xlsm</v>
      </c>
      <c r="J84" t="str">
        <f t="shared" si="21"/>
        <v>place_$projstat$nn9931$nn9931-4492$current$stats.csv</v>
      </c>
      <c r="K84">
        <v>2</v>
      </c>
      <c r="L84" t="s">
        <v>142</v>
      </c>
      <c r="M84" t="s">
        <v>53</v>
      </c>
      <c r="N84" t="s">
        <v>53</v>
      </c>
    </row>
    <row r="85" spans="1:14" x14ac:dyDescent="0.3">
      <c r="A85" t="s">
        <v>7</v>
      </c>
      <c r="B85" s="4" t="str">
        <f>LEFT(A85, 4)</f>
        <v>4378</v>
      </c>
      <c r="C85" t="s">
        <v>55</v>
      </c>
      <c r="E85" t="s">
        <v>53</v>
      </c>
      <c r="F85">
        <v>1</v>
      </c>
      <c r="G85" t="s">
        <v>107</v>
      </c>
      <c r="H85" t="str">
        <f t="shared" si="16"/>
        <v>yes</v>
      </c>
      <c r="I85" t="str">
        <f t="shared" si="20"/>
        <v>place_$projstat$nn9536$nn9536-4378$current$stats.xlsm</v>
      </c>
      <c r="J85" t="str">
        <f t="shared" si="21"/>
        <v>place_$projstat$nn9536$nn9536-4378$current$stats.csv</v>
      </c>
      <c r="K85">
        <v>3</v>
      </c>
      <c r="L85" t="s">
        <v>64</v>
      </c>
      <c r="M85" t="s">
        <v>53</v>
      </c>
    </row>
    <row r="86" spans="1:14" hidden="1" x14ac:dyDescent="0.3">
      <c r="A86" t="s">
        <v>162</v>
      </c>
      <c r="B86" t="str">
        <f>MID(A86,8,4)</f>
        <v>4860</v>
      </c>
      <c r="C86" t="s">
        <v>55</v>
      </c>
      <c r="E86" t="s">
        <v>53</v>
      </c>
      <c r="F86">
        <v>2</v>
      </c>
      <c r="G86" t="s">
        <v>259</v>
      </c>
      <c r="H86" t="str">
        <f t="shared" si="16"/>
        <v>no</v>
      </c>
      <c r="I86" t="str">
        <f t="shared" si="20"/>
        <v/>
      </c>
      <c r="K86">
        <v>1</v>
      </c>
      <c r="L86" t="s">
        <v>142</v>
      </c>
    </row>
    <row r="87" spans="1:14" x14ac:dyDescent="0.3">
      <c r="A87" t="s">
        <v>217</v>
      </c>
      <c r="B87" t="str">
        <f>MID(A87,8,4)</f>
        <v>4977</v>
      </c>
      <c r="C87" t="s">
        <v>55</v>
      </c>
      <c r="E87" t="s">
        <v>53</v>
      </c>
      <c r="F87">
        <v>1</v>
      </c>
      <c r="G87" t="s">
        <v>276</v>
      </c>
      <c r="H87" t="str">
        <f t="shared" si="16"/>
        <v>yes</v>
      </c>
      <c r="I87" t="str">
        <f t="shared" si="20"/>
        <v>place_$projstat$nn9924$nn9924-4977$current$stats.xlsm</v>
      </c>
      <c r="J87" t="str">
        <f t="shared" ref="J87:J91" si="22">REPLACE(I87,LEN(I87)-3,4,"csv")</f>
        <v>place_$projstat$nn9924$nn9924-4977$current$stats.csv</v>
      </c>
      <c r="K87">
        <v>1</v>
      </c>
      <c r="L87" t="s">
        <v>56</v>
      </c>
      <c r="M87" t="s">
        <v>53</v>
      </c>
    </row>
    <row r="88" spans="1:14" x14ac:dyDescent="0.3">
      <c r="A88" t="s">
        <v>190</v>
      </c>
      <c r="B88" t="str">
        <f>MID(A88,8,4)</f>
        <v>5006</v>
      </c>
      <c r="C88" t="s">
        <v>55</v>
      </c>
      <c r="E88" t="s">
        <v>53</v>
      </c>
      <c r="F88">
        <v>1</v>
      </c>
      <c r="G88" t="s">
        <v>278</v>
      </c>
      <c r="H88" t="str">
        <f t="shared" si="16"/>
        <v>yes</v>
      </c>
      <c r="I88" t="str">
        <f t="shared" si="20"/>
        <v>place_$projstat$nn9501$nn9501-5006$current$stats.xlsm</v>
      </c>
      <c r="J88" t="str">
        <f t="shared" si="22"/>
        <v>place_$projstat$nn9501$nn9501-5006$current$stats.csv</v>
      </c>
      <c r="K88">
        <v>1</v>
      </c>
      <c r="L88" t="s">
        <v>56</v>
      </c>
      <c r="M88" t="s">
        <v>53</v>
      </c>
    </row>
    <row r="89" spans="1:14" x14ac:dyDescent="0.3">
      <c r="A89" t="s">
        <v>199</v>
      </c>
      <c r="B89" t="str">
        <f>MID(A89,8,4)</f>
        <v>4945</v>
      </c>
      <c r="C89" t="s">
        <v>55</v>
      </c>
      <c r="E89" t="s">
        <v>53</v>
      </c>
      <c r="F89">
        <v>1</v>
      </c>
      <c r="G89" t="s">
        <v>273</v>
      </c>
      <c r="H89" t="str">
        <f t="shared" si="16"/>
        <v>yes</v>
      </c>
      <c r="I89" t="str">
        <f t="shared" si="20"/>
        <v>place_$projstat$nn9541$nn9541-4945$current$stats.xlsm</v>
      </c>
      <c r="J89" t="str">
        <f t="shared" si="22"/>
        <v>place_$projstat$nn9541$nn9541-4945$current$stats.csv</v>
      </c>
      <c r="K89">
        <v>2</v>
      </c>
      <c r="L89" t="s">
        <v>56</v>
      </c>
      <c r="M89" t="s">
        <v>53</v>
      </c>
    </row>
    <row r="90" spans="1:14" x14ac:dyDescent="0.3">
      <c r="A90" t="s">
        <v>201</v>
      </c>
      <c r="B90" t="str">
        <f>MID(A90,8,4)</f>
        <v>5027</v>
      </c>
      <c r="C90" t="s">
        <v>55</v>
      </c>
      <c r="E90" t="s">
        <v>53</v>
      </c>
      <c r="F90">
        <v>1</v>
      </c>
      <c r="G90" t="s">
        <v>279</v>
      </c>
      <c r="H90" t="str">
        <f t="shared" si="16"/>
        <v>yes</v>
      </c>
      <c r="I90" t="str">
        <f t="shared" si="20"/>
        <v>place_$projstat$nn9650$nn9650-5027$current$stats.xlsm</v>
      </c>
      <c r="J90" t="str">
        <f t="shared" si="22"/>
        <v>place_$projstat$nn9650$nn9650-5027$current$stats.csv</v>
      </c>
      <c r="K90">
        <v>1</v>
      </c>
      <c r="L90" t="s">
        <v>56</v>
      </c>
      <c r="M90" t="s">
        <v>53</v>
      </c>
    </row>
    <row r="91" spans="1:14" x14ac:dyDescent="0.3">
      <c r="A91" t="s">
        <v>8</v>
      </c>
      <c r="B91" s="4" t="str">
        <f>LEFT(A91, 4)</f>
        <v>4379</v>
      </c>
      <c r="C91" t="s">
        <v>55</v>
      </c>
      <c r="E91" t="s">
        <v>53</v>
      </c>
      <c r="F91">
        <v>1</v>
      </c>
      <c r="G91" t="s">
        <v>108</v>
      </c>
      <c r="H91" t="str">
        <f t="shared" si="16"/>
        <v>yes</v>
      </c>
      <c r="I91" t="str">
        <f t="shared" si="20"/>
        <v>place_$projstat$nn9536$nn9536-4379$current$stats.xlsm</v>
      </c>
      <c r="J91" t="str">
        <f t="shared" si="22"/>
        <v>place_$projstat$nn9536$nn9536-4379$current$stats.csv</v>
      </c>
      <c r="K91">
        <v>3</v>
      </c>
      <c r="L91" t="s">
        <v>64</v>
      </c>
      <c r="M91" t="s">
        <v>53</v>
      </c>
    </row>
    <row r="92" spans="1:14" hidden="1" x14ac:dyDescent="0.3">
      <c r="A92" t="s">
        <v>208</v>
      </c>
      <c r="B92" t="str">
        <f>MID(A92,8,4)</f>
        <v>4944</v>
      </c>
      <c r="C92" t="s">
        <v>55</v>
      </c>
      <c r="E92" t="s">
        <v>53</v>
      </c>
      <c r="F92">
        <v>2</v>
      </c>
      <c r="G92" t="s">
        <v>272</v>
      </c>
      <c r="H92" t="str">
        <f t="shared" si="16"/>
        <v>no</v>
      </c>
      <c r="I92" t="str">
        <f t="shared" si="20"/>
        <v/>
      </c>
      <c r="K92">
        <v>1</v>
      </c>
      <c r="L92" t="s">
        <v>64</v>
      </c>
    </row>
    <row r="93" spans="1:14" x14ac:dyDescent="0.3">
      <c r="A93" t="s">
        <v>182</v>
      </c>
      <c r="B93" t="str">
        <f>MID(A93,8,4)</f>
        <v>4606</v>
      </c>
      <c r="C93" t="s">
        <v>55</v>
      </c>
      <c r="E93" t="s">
        <v>53</v>
      </c>
      <c r="F93">
        <v>1</v>
      </c>
      <c r="G93" t="s">
        <v>245</v>
      </c>
      <c r="H93" t="str">
        <f t="shared" si="16"/>
        <v>yes</v>
      </c>
      <c r="I93" t="str">
        <f t="shared" si="20"/>
        <v>place_$projstat$nn9389$nn9389-4606$current$stats.xlsm</v>
      </c>
      <c r="J93" t="str">
        <f t="shared" ref="J93:J94" si="23">REPLACE(I93,LEN(I93)-3,4,"csv")</f>
        <v>place_$projstat$nn9389$nn9389-4606$current$stats.csv</v>
      </c>
      <c r="K93">
        <v>2</v>
      </c>
      <c r="L93" t="s">
        <v>56</v>
      </c>
      <c r="M93" t="s">
        <v>53</v>
      </c>
      <c r="N93" t="s">
        <v>53</v>
      </c>
    </row>
    <row r="94" spans="1:14" x14ac:dyDescent="0.3">
      <c r="A94" t="s">
        <v>33</v>
      </c>
      <c r="B94" s="4">
        <v>4392</v>
      </c>
      <c r="C94" t="s">
        <v>55</v>
      </c>
      <c r="E94" t="s">
        <v>53</v>
      </c>
      <c r="F94">
        <v>2</v>
      </c>
      <c r="G94" t="s">
        <v>110</v>
      </c>
      <c r="H94" t="str">
        <f t="shared" si="16"/>
        <v>yes</v>
      </c>
      <c r="I94" s="7" t="s">
        <v>306</v>
      </c>
      <c r="J94" t="str">
        <f t="shared" si="23"/>
        <v>place_$projstat$nn8022$nn8022-4392-main$current$stats.csv</v>
      </c>
      <c r="K94">
        <v>3</v>
      </c>
      <c r="L94" t="s">
        <v>64</v>
      </c>
      <c r="M94" t="s">
        <v>53</v>
      </c>
    </row>
    <row r="95" spans="1:14" hidden="1" x14ac:dyDescent="0.3">
      <c r="A95" t="s">
        <v>160</v>
      </c>
      <c r="B95" t="str">
        <f t="shared" ref="B95:B104" si="24">MID(A95,8,4)</f>
        <v>4973</v>
      </c>
      <c r="C95" t="s">
        <v>55</v>
      </c>
      <c r="E95" t="s">
        <v>53</v>
      </c>
      <c r="F95">
        <v>3</v>
      </c>
      <c r="G95" t="s">
        <v>275</v>
      </c>
      <c r="H95" t="str">
        <f t="shared" si="16"/>
        <v>no</v>
      </c>
      <c r="I95" t="str">
        <f t="shared" ref="I95:I114" si="25">IF(F95=1,G95,"")</f>
        <v/>
      </c>
      <c r="K95">
        <v>1</v>
      </c>
      <c r="L95" t="s">
        <v>84</v>
      </c>
    </row>
    <row r="96" spans="1:14" x14ac:dyDescent="0.3">
      <c r="A96" s="8" t="s">
        <v>312</v>
      </c>
      <c r="B96" t="str">
        <f t="shared" si="24"/>
        <v>4571</v>
      </c>
      <c r="C96" t="s">
        <v>55</v>
      </c>
      <c r="E96" t="s">
        <v>53</v>
      </c>
      <c r="F96">
        <v>1</v>
      </c>
      <c r="G96" t="s">
        <v>371</v>
      </c>
      <c r="H96" t="str">
        <f t="shared" si="16"/>
        <v>yes</v>
      </c>
      <c r="I96" t="str">
        <f t="shared" si="25"/>
        <v>place_$projstat$nn1436$nn1436-4571$current$stats.xlsm</v>
      </c>
      <c r="J96" t="str">
        <f t="shared" ref="J96:J100" si="26">REPLACE(I96,LEN(I96)-3,4,"csv")</f>
        <v>place_$projstat$nn1436$nn1436-4571$current$stats.csv</v>
      </c>
      <c r="K96">
        <v>1</v>
      </c>
      <c r="L96" t="s">
        <v>56</v>
      </c>
      <c r="M96" t="s">
        <v>53</v>
      </c>
    </row>
    <row r="97" spans="1:14" x14ac:dyDescent="0.3">
      <c r="A97" s="8" t="s">
        <v>313</v>
      </c>
      <c r="B97" t="str">
        <f t="shared" si="24"/>
        <v>4752</v>
      </c>
      <c r="C97" t="s">
        <v>55</v>
      </c>
      <c r="E97" t="s">
        <v>53</v>
      </c>
      <c r="F97">
        <v>1</v>
      </c>
      <c r="G97" t="s">
        <v>420</v>
      </c>
      <c r="H97" t="str">
        <f t="shared" si="16"/>
        <v>yes</v>
      </c>
      <c r="I97" t="str">
        <f t="shared" si="25"/>
        <v>place_$projstat$nn1471$nn1471-4752$current$stats.xlsm</v>
      </c>
      <c r="J97" t="str">
        <f t="shared" si="26"/>
        <v>place_$projstat$nn1471$nn1471-4752$current$stats.csv</v>
      </c>
      <c r="K97">
        <v>1</v>
      </c>
      <c r="L97" t="s">
        <v>56</v>
      </c>
      <c r="M97" t="s">
        <v>53</v>
      </c>
    </row>
    <row r="98" spans="1:14" x14ac:dyDescent="0.3">
      <c r="A98" s="8" t="s">
        <v>344</v>
      </c>
      <c r="B98" t="str">
        <f t="shared" si="24"/>
        <v>4682</v>
      </c>
      <c r="C98" t="s">
        <v>55</v>
      </c>
      <c r="E98" t="s">
        <v>53</v>
      </c>
      <c r="F98">
        <v>1</v>
      </c>
      <c r="G98" t="s">
        <v>397</v>
      </c>
      <c r="H98" t="str">
        <f t="shared" si="16"/>
        <v>yes</v>
      </c>
      <c r="I98" t="str">
        <f t="shared" si="25"/>
        <v>place_$projstat$nn9389$nn9389-4682$current$stats.xlsm</v>
      </c>
      <c r="J98" t="str">
        <f t="shared" si="26"/>
        <v>place_$projstat$nn9389$nn9389-4682$current$stats.csv</v>
      </c>
      <c r="K98">
        <v>1</v>
      </c>
      <c r="L98" t="s">
        <v>56</v>
      </c>
      <c r="M98" t="s">
        <v>53</v>
      </c>
    </row>
    <row r="99" spans="1:14" x14ac:dyDescent="0.3">
      <c r="A99" s="8" t="s">
        <v>358</v>
      </c>
      <c r="B99" t="str">
        <f t="shared" si="24"/>
        <v>4922</v>
      </c>
      <c r="C99" t="s">
        <v>55</v>
      </c>
      <c r="E99" t="s">
        <v>53</v>
      </c>
      <c r="F99">
        <v>1</v>
      </c>
      <c r="G99" t="s">
        <v>418</v>
      </c>
      <c r="H99" t="str">
        <f t="shared" ref="H99:H120" si="27">IF(I99="","no","yes")</f>
        <v>yes</v>
      </c>
      <c r="I99" t="str">
        <f t="shared" si="25"/>
        <v>place_$projstat$nn7769$nn7769-4992$current$stats.xlsm</v>
      </c>
      <c r="J99" t="str">
        <f t="shared" si="26"/>
        <v>place_$projstat$nn7769$nn7769-4992$current$stats.csv</v>
      </c>
      <c r="K99">
        <v>1</v>
      </c>
      <c r="L99" t="s">
        <v>56</v>
      </c>
      <c r="M99" t="s">
        <v>53</v>
      </c>
    </row>
    <row r="100" spans="1:14" x14ac:dyDescent="0.3">
      <c r="A100" s="8" t="s">
        <v>359</v>
      </c>
      <c r="B100" t="str">
        <f t="shared" si="24"/>
        <v>4923</v>
      </c>
      <c r="C100" t="s">
        <v>55</v>
      </c>
      <c r="E100" t="s">
        <v>53</v>
      </c>
      <c r="F100">
        <v>1</v>
      </c>
      <c r="G100" t="s">
        <v>409</v>
      </c>
      <c r="H100" t="str">
        <f t="shared" si="27"/>
        <v>yes</v>
      </c>
      <c r="I100" t="str">
        <f t="shared" si="25"/>
        <v>place_$projstat$nn9541$nn9541-4923$current$stats.xlsm</v>
      </c>
      <c r="J100" t="str">
        <f t="shared" si="26"/>
        <v>place_$projstat$nn9541$nn9541-4923$current$stats.csv</v>
      </c>
      <c r="K100">
        <v>1</v>
      </c>
      <c r="L100" t="s">
        <v>56</v>
      </c>
      <c r="M100" t="s">
        <v>53</v>
      </c>
    </row>
    <row r="101" spans="1:14" hidden="1" x14ac:dyDescent="0.3">
      <c r="A101" t="s">
        <v>161</v>
      </c>
      <c r="B101" t="str">
        <f t="shared" si="24"/>
        <v>7567</v>
      </c>
      <c r="C101" t="s">
        <v>55</v>
      </c>
      <c r="E101" t="s">
        <v>53</v>
      </c>
      <c r="F101">
        <v>2</v>
      </c>
      <c r="G101" t="s">
        <v>282</v>
      </c>
      <c r="H101" t="str">
        <f t="shared" si="27"/>
        <v>no</v>
      </c>
      <c r="I101" t="str">
        <f t="shared" si="25"/>
        <v/>
      </c>
      <c r="K101">
        <v>1</v>
      </c>
      <c r="L101" t="s">
        <v>90</v>
      </c>
    </row>
    <row r="102" spans="1:14" hidden="1" x14ac:dyDescent="0.3">
      <c r="A102" t="s">
        <v>200</v>
      </c>
      <c r="B102" t="str">
        <f t="shared" si="24"/>
        <v>7569</v>
      </c>
      <c r="C102" t="s">
        <v>55</v>
      </c>
      <c r="E102" t="s">
        <v>53</v>
      </c>
      <c r="F102">
        <v>2</v>
      </c>
      <c r="G102" t="s">
        <v>283</v>
      </c>
      <c r="H102" t="str">
        <f t="shared" si="27"/>
        <v>no</v>
      </c>
      <c r="I102" t="str">
        <f t="shared" si="25"/>
        <v/>
      </c>
      <c r="K102">
        <v>1</v>
      </c>
      <c r="L102" t="s">
        <v>64</v>
      </c>
    </row>
    <row r="103" spans="1:14" x14ac:dyDescent="0.3">
      <c r="A103" s="8" t="s">
        <v>366</v>
      </c>
      <c r="B103" t="str">
        <f t="shared" si="24"/>
        <v>4891</v>
      </c>
      <c r="C103" t="s">
        <v>55</v>
      </c>
      <c r="E103" t="s">
        <v>53</v>
      </c>
      <c r="F103">
        <v>1</v>
      </c>
      <c r="G103" t="s">
        <v>415</v>
      </c>
      <c r="H103" t="str">
        <f t="shared" si="27"/>
        <v>yes</v>
      </c>
      <c r="I103" t="str">
        <f t="shared" si="25"/>
        <v>place_$projstat$nn9924$nn9924-4891$current$stats.xlsm</v>
      </c>
      <c r="J103" t="str">
        <f>REPLACE(I103,LEN(I103)-3,4,"csv")</f>
        <v>place_$projstat$nn9924$nn9924-4891$current$stats.csv</v>
      </c>
      <c r="K103">
        <v>1</v>
      </c>
      <c r="L103" t="s">
        <v>56</v>
      </c>
      <c r="M103" t="s">
        <v>53</v>
      </c>
    </row>
    <row r="104" spans="1:14" hidden="1" x14ac:dyDescent="0.3">
      <c r="A104" t="s">
        <v>167</v>
      </c>
      <c r="B104" t="str">
        <f t="shared" si="24"/>
        <v>7582</v>
      </c>
      <c r="C104" t="s">
        <v>55</v>
      </c>
      <c r="E104" t="s">
        <v>53</v>
      </c>
      <c r="F104">
        <v>2</v>
      </c>
      <c r="G104" t="s">
        <v>284</v>
      </c>
      <c r="H104" t="str">
        <f t="shared" si="27"/>
        <v>no</v>
      </c>
      <c r="I104" t="str">
        <f t="shared" si="25"/>
        <v/>
      </c>
      <c r="K104">
        <v>1</v>
      </c>
      <c r="L104" t="s">
        <v>69</v>
      </c>
    </row>
    <row r="105" spans="1:14" x14ac:dyDescent="0.3">
      <c r="A105" t="s">
        <v>11</v>
      </c>
      <c r="B105" s="4" t="str">
        <f>LEFT(A105, 4)</f>
        <v>4451</v>
      </c>
      <c r="C105" t="s">
        <v>55</v>
      </c>
      <c r="E105" t="s">
        <v>53</v>
      </c>
      <c r="F105">
        <v>1</v>
      </c>
      <c r="G105" t="s">
        <v>112</v>
      </c>
      <c r="H105" t="str">
        <f t="shared" si="27"/>
        <v>yes</v>
      </c>
      <c r="I105" t="str">
        <f t="shared" si="25"/>
        <v>place_$projstat$nn9536$nn9536-4451$current$stats.xlsm</v>
      </c>
      <c r="J105" t="str">
        <f>REPLACE(I105,LEN(I105)-3,4,"csv")</f>
        <v>place_$projstat$nn9536$nn9536-4451$current$stats.csv</v>
      </c>
      <c r="K105">
        <v>3</v>
      </c>
      <c r="L105" t="s">
        <v>64</v>
      </c>
      <c r="M105" t="s">
        <v>53</v>
      </c>
    </row>
    <row r="106" spans="1:14" hidden="1" x14ac:dyDescent="0.3">
      <c r="A106" t="s">
        <v>188</v>
      </c>
      <c r="B106" t="str">
        <f t="shared" ref="B106:B111" si="28">MID(A106,8,4)</f>
        <v>7613</v>
      </c>
      <c r="C106" t="s">
        <v>55</v>
      </c>
      <c r="E106" t="s">
        <v>53</v>
      </c>
      <c r="F106">
        <v>5</v>
      </c>
      <c r="G106" t="s">
        <v>287</v>
      </c>
      <c r="H106" t="str">
        <f t="shared" si="27"/>
        <v>no</v>
      </c>
      <c r="I106" t="str">
        <f t="shared" si="25"/>
        <v/>
      </c>
      <c r="K106" s="5" t="s">
        <v>236</v>
      </c>
      <c r="L106" t="s">
        <v>64</v>
      </c>
    </row>
    <row r="107" spans="1:14" x14ac:dyDescent="0.3">
      <c r="A107" t="s">
        <v>203</v>
      </c>
      <c r="B107" t="str">
        <f t="shared" si="28"/>
        <v>4708</v>
      </c>
      <c r="C107" t="s">
        <v>55</v>
      </c>
      <c r="E107" t="s">
        <v>53</v>
      </c>
      <c r="F107">
        <v>1</v>
      </c>
      <c r="G107" t="s">
        <v>257</v>
      </c>
      <c r="H107" t="str">
        <f t="shared" si="27"/>
        <v>yes</v>
      </c>
      <c r="I107" t="str">
        <f t="shared" si="25"/>
        <v>place_$projstat$nn9775$nn9775-4708b$current$stats.xlsm</v>
      </c>
      <c r="J107" t="str">
        <f t="shared" ref="J107:J116" si="29">REPLACE(I107,LEN(I107)-3,4,"csv")</f>
        <v>place_$projstat$nn9775$nn9775-4708b$current$stats.csv</v>
      </c>
      <c r="K107">
        <v>2</v>
      </c>
      <c r="L107" t="s">
        <v>64</v>
      </c>
      <c r="M107" t="s">
        <v>53</v>
      </c>
      <c r="N107" t="s">
        <v>53</v>
      </c>
    </row>
    <row r="108" spans="1:14" x14ac:dyDescent="0.3">
      <c r="A108" t="s">
        <v>195</v>
      </c>
      <c r="B108" t="str">
        <f t="shared" si="28"/>
        <v>4576</v>
      </c>
      <c r="C108" t="s">
        <v>55</v>
      </c>
      <c r="E108" t="s">
        <v>53</v>
      </c>
      <c r="F108">
        <v>1</v>
      </c>
      <c r="G108" t="s">
        <v>242</v>
      </c>
      <c r="H108" t="str">
        <f t="shared" si="27"/>
        <v>yes</v>
      </c>
      <c r="I108" t="str">
        <f t="shared" si="25"/>
        <v>place_$projstat$nn9536$nn9536-4576$current$stats.xlsm</v>
      </c>
      <c r="J108" t="str">
        <f t="shared" si="29"/>
        <v>place_$projstat$nn9536$nn9536-4576$current$stats.csv</v>
      </c>
      <c r="K108">
        <v>3</v>
      </c>
      <c r="L108" t="s">
        <v>64</v>
      </c>
      <c r="M108" t="s">
        <v>53</v>
      </c>
    </row>
    <row r="109" spans="1:14" x14ac:dyDescent="0.3">
      <c r="A109" t="s">
        <v>196</v>
      </c>
      <c r="B109" t="str">
        <f t="shared" si="28"/>
        <v>4578</v>
      </c>
      <c r="C109" t="s">
        <v>55</v>
      </c>
      <c r="E109" t="s">
        <v>53</v>
      </c>
      <c r="F109">
        <v>1</v>
      </c>
      <c r="G109" t="s">
        <v>243</v>
      </c>
      <c r="H109" t="str">
        <f t="shared" si="27"/>
        <v>yes</v>
      </c>
      <c r="I109" t="str">
        <f t="shared" si="25"/>
        <v>place_$projstat$nn9536$nn9536-4578$current$stats.xlsm</v>
      </c>
      <c r="J109" t="str">
        <f t="shared" si="29"/>
        <v>place_$projstat$nn9536$nn9536-4578$current$stats.csv</v>
      </c>
      <c r="K109">
        <v>3</v>
      </c>
      <c r="L109" t="s">
        <v>64</v>
      </c>
      <c r="M109" t="s">
        <v>53</v>
      </c>
    </row>
    <row r="110" spans="1:14" x14ac:dyDescent="0.3">
      <c r="A110" s="8" t="s">
        <v>320</v>
      </c>
      <c r="B110" t="str">
        <f t="shared" si="28"/>
        <v>4940</v>
      </c>
      <c r="C110" t="s">
        <v>55</v>
      </c>
      <c r="E110" t="s">
        <v>53</v>
      </c>
      <c r="F110">
        <v>1</v>
      </c>
      <c r="G110" t="s">
        <v>378</v>
      </c>
      <c r="H110" t="str">
        <f t="shared" si="27"/>
        <v>yes</v>
      </c>
      <c r="I110" t="str">
        <f t="shared" si="25"/>
        <v>place_$projstat$nn6019$nn6019-4940$current$stats.xlsm</v>
      </c>
      <c r="J110" t="str">
        <f t="shared" si="29"/>
        <v>place_$projstat$nn6019$nn6019-4940$current$stats.csv</v>
      </c>
      <c r="K110">
        <v>2</v>
      </c>
      <c r="L110" t="s">
        <v>84</v>
      </c>
      <c r="M110" t="s">
        <v>53</v>
      </c>
      <c r="N110" t="s">
        <v>53</v>
      </c>
    </row>
    <row r="111" spans="1:14" x14ac:dyDescent="0.3">
      <c r="A111" t="s">
        <v>180</v>
      </c>
      <c r="B111" t="str">
        <f t="shared" si="28"/>
        <v>7700</v>
      </c>
      <c r="C111" t="s">
        <v>55</v>
      </c>
      <c r="E111" t="s">
        <v>53</v>
      </c>
      <c r="F111">
        <v>1</v>
      </c>
      <c r="G111" t="s">
        <v>292</v>
      </c>
      <c r="H111" t="str">
        <f t="shared" si="27"/>
        <v>yes</v>
      </c>
      <c r="I111" t="str">
        <f t="shared" si="25"/>
        <v>place_$projstat$nn9388$nn9388-7700$current$stats.xlsm</v>
      </c>
      <c r="J111" t="str">
        <f t="shared" si="29"/>
        <v>place_$projstat$nn9388$nn9388-7700$current$stats.csv</v>
      </c>
      <c r="K111">
        <v>2</v>
      </c>
      <c r="L111" t="s">
        <v>64</v>
      </c>
      <c r="M111" t="s">
        <v>53</v>
      </c>
    </row>
    <row r="112" spans="1:14" x14ac:dyDescent="0.3">
      <c r="A112" t="s">
        <v>30</v>
      </c>
      <c r="B112" s="4">
        <v>4663</v>
      </c>
      <c r="C112" t="s">
        <v>55</v>
      </c>
      <c r="E112" t="s">
        <v>53</v>
      </c>
      <c r="F112">
        <v>1</v>
      </c>
      <c r="G112" t="s">
        <v>123</v>
      </c>
      <c r="H112" t="str">
        <f t="shared" si="27"/>
        <v>yes</v>
      </c>
      <c r="I112" t="str">
        <f t="shared" si="25"/>
        <v>place_$projstat$nn9500$nn9500-4663$current$stats.xlsm</v>
      </c>
      <c r="J112" t="str">
        <f t="shared" si="29"/>
        <v>place_$projstat$nn9500$nn9500-4663$current$stats.csv</v>
      </c>
      <c r="K112">
        <v>1</v>
      </c>
      <c r="L112" t="s">
        <v>90</v>
      </c>
      <c r="M112" t="s">
        <v>53</v>
      </c>
    </row>
    <row r="113" spans="1:14" x14ac:dyDescent="0.3">
      <c r="A113" s="8" t="s">
        <v>347</v>
      </c>
      <c r="B113" t="str">
        <f>MID(A113,8,4)</f>
        <v>7678</v>
      </c>
      <c r="C113" t="s">
        <v>55</v>
      </c>
      <c r="E113" t="s">
        <v>53</v>
      </c>
      <c r="F113">
        <v>1</v>
      </c>
      <c r="G113" t="s">
        <v>400</v>
      </c>
      <c r="H113" t="str">
        <f t="shared" si="27"/>
        <v>yes</v>
      </c>
      <c r="I113" t="str">
        <f t="shared" si="25"/>
        <v>place_$projstat$nn9490$nn9490-7678$current$stats.xlsm</v>
      </c>
      <c r="J113" t="str">
        <f t="shared" si="29"/>
        <v>place_$projstat$nn9490$nn9490-7678$current$stats.csv</v>
      </c>
      <c r="K113">
        <v>2</v>
      </c>
      <c r="L113" t="s">
        <v>56</v>
      </c>
      <c r="M113" t="s">
        <v>53</v>
      </c>
      <c r="N113" t="s">
        <v>53</v>
      </c>
    </row>
    <row r="114" spans="1:14" x14ac:dyDescent="0.3">
      <c r="A114" s="8" t="s">
        <v>348</v>
      </c>
      <c r="B114" t="str">
        <f>MID(A114,8,4)</f>
        <v>4620</v>
      </c>
      <c r="C114" t="s">
        <v>55</v>
      </c>
      <c r="E114" t="s">
        <v>53</v>
      </c>
      <c r="F114">
        <v>1</v>
      </c>
      <c r="G114" t="s">
        <v>401</v>
      </c>
      <c r="H114" t="str">
        <f t="shared" si="27"/>
        <v>yes</v>
      </c>
      <c r="I114" t="str">
        <f t="shared" si="25"/>
        <v>place_$projstat$nn9500$nn9500-4620$current$stats.xlsm</v>
      </c>
      <c r="J114" t="str">
        <f t="shared" si="29"/>
        <v>place_$projstat$nn9500$nn9500-4620$current$stats.csv</v>
      </c>
      <c r="K114">
        <v>1</v>
      </c>
      <c r="L114" t="s">
        <v>90</v>
      </c>
      <c r="M114" t="s">
        <v>53</v>
      </c>
    </row>
    <row r="115" spans="1:14" x14ac:dyDescent="0.3">
      <c r="A115" t="s">
        <v>37</v>
      </c>
      <c r="B115" s="4">
        <v>4608</v>
      </c>
      <c r="C115" t="s">
        <v>55</v>
      </c>
      <c r="E115" t="s">
        <v>53</v>
      </c>
      <c r="F115">
        <v>2</v>
      </c>
      <c r="G115" t="s">
        <v>120</v>
      </c>
      <c r="H115" t="str">
        <f t="shared" si="27"/>
        <v>yes</v>
      </c>
      <c r="I115" s="7" t="s">
        <v>308</v>
      </c>
      <c r="J115" t="str">
        <f t="shared" si="29"/>
        <v>place_$projstat$nn9838$nn9838-4608-main$current$stats.csv</v>
      </c>
      <c r="K115">
        <v>3</v>
      </c>
      <c r="L115" t="s">
        <v>64</v>
      </c>
      <c r="M115" t="s">
        <v>53</v>
      </c>
    </row>
    <row r="116" spans="1:14" x14ac:dyDescent="0.3">
      <c r="A116" t="s">
        <v>43</v>
      </c>
      <c r="B116" s="4">
        <v>4706</v>
      </c>
      <c r="C116" t="s">
        <v>55</v>
      </c>
      <c r="E116" t="s">
        <v>53</v>
      </c>
      <c r="F116">
        <v>1</v>
      </c>
      <c r="G116" t="s">
        <v>126</v>
      </c>
      <c r="H116" t="str">
        <f t="shared" si="27"/>
        <v>yes</v>
      </c>
      <c r="I116" t="str">
        <f>IF(F116=1,G116,"")</f>
        <v>place_$projstat$nn9536$nn9536-4706$current$stats.xlsm</v>
      </c>
      <c r="J116" t="str">
        <f t="shared" si="29"/>
        <v>place_$projstat$nn9536$nn9536-4706$current$stats.csv</v>
      </c>
      <c r="K116">
        <v>3</v>
      </c>
      <c r="L116" t="s">
        <v>64</v>
      </c>
      <c r="M116" t="s">
        <v>53</v>
      </c>
    </row>
    <row r="117" spans="1:14" hidden="1" x14ac:dyDescent="0.3">
      <c r="A117" t="s">
        <v>185</v>
      </c>
      <c r="B117" t="str">
        <f>MID(A117,8,4)</f>
        <v>7952</v>
      </c>
      <c r="C117" t="s">
        <v>55</v>
      </c>
      <c r="E117" t="s">
        <v>53</v>
      </c>
      <c r="F117">
        <v>2</v>
      </c>
      <c r="G117" t="s">
        <v>298</v>
      </c>
      <c r="H117" t="str">
        <f t="shared" si="27"/>
        <v>no</v>
      </c>
      <c r="I117" t="str">
        <f>IF(F117=1,G117,"")</f>
        <v/>
      </c>
      <c r="K117">
        <v>1</v>
      </c>
      <c r="L117" t="s">
        <v>64</v>
      </c>
    </row>
    <row r="118" spans="1:14" x14ac:dyDescent="0.3">
      <c r="A118" t="s">
        <v>1</v>
      </c>
      <c r="B118" s="4" t="str">
        <f>LEFT(A118, 4)</f>
        <v>4300</v>
      </c>
      <c r="C118" t="s">
        <v>55</v>
      </c>
      <c r="E118" t="s">
        <v>53</v>
      </c>
      <c r="F118">
        <v>1</v>
      </c>
      <c r="G118" t="s">
        <v>101</v>
      </c>
      <c r="H118" t="str">
        <f t="shared" si="27"/>
        <v>yes</v>
      </c>
      <c r="I118" t="str">
        <f>IF(F118=1,G118,"")</f>
        <v>place_$projstat$nn1250$nn1250-4300$current$stats.xlsm</v>
      </c>
      <c r="J118" t="str">
        <f>REPLACE(I118,LEN(I118)-3,4,"csv")</f>
        <v>place_$projstat$nn1250$nn1250-4300$current$stats.csv</v>
      </c>
      <c r="K118">
        <v>3</v>
      </c>
      <c r="L118" t="s">
        <v>56</v>
      </c>
      <c r="M118" t="s">
        <v>53</v>
      </c>
      <c r="N118" t="s">
        <v>53</v>
      </c>
    </row>
    <row r="119" spans="1:14" hidden="1" x14ac:dyDescent="0.3">
      <c r="A119" t="s">
        <v>211</v>
      </c>
      <c r="B119" t="str">
        <f>MID(A119,8,4)</f>
        <v>8082</v>
      </c>
      <c r="C119" t="s">
        <v>55</v>
      </c>
      <c r="E119" t="s">
        <v>53</v>
      </c>
      <c r="F119">
        <v>2</v>
      </c>
      <c r="G119" t="s">
        <v>301</v>
      </c>
      <c r="H119" t="str">
        <f t="shared" si="27"/>
        <v>no</v>
      </c>
      <c r="I119" t="str">
        <f>IF(F119=1,G119,"")</f>
        <v/>
      </c>
      <c r="K119">
        <v>1</v>
      </c>
      <c r="L119" t="s">
        <v>64</v>
      </c>
    </row>
    <row r="120" spans="1:14" x14ac:dyDescent="0.3">
      <c r="A120" s="8" t="s">
        <v>350</v>
      </c>
      <c r="B120" t="str">
        <f>MID(A120,8,4)</f>
        <v>4796</v>
      </c>
      <c r="C120" t="s">
        <v>55</v>
      </c>
      <c r="E120" t="s">
        <v>53</v>
      </c>
      <c r="F120">
        <v>1</v>
      </c>
      <c r="G120" t="s">
        <v>403</v>
      </c>
      <c r="H120" t="str">
        <f t="shared" si="27"/>
        <v>yes</v>
      </c>
      <c r="I120" t="str">
        <f>IF(F120=1,G120,"")</f>
        <v>place_$projstat$nn9500$nn9500-4796$current$stats.xlsm</v>
      </c>
      <c r="J120" t="str">
        <f>REPLACE(I120,LEN(I120)-3,4,"csv")</f>
        <v>place_$projstat$nn9500$nn9500-4796$current$stats.csv</v>
      </c>
      <c r="K120">
        <v>1</v>
      </c>
      <c r="L120" t="s">
        <v>90</v>
      </c>
      <c r="M120" t="s">
        <v>53</v>
      </c>
    </row>
    <row r="121" spans="1:14" hidden="1" x14ac:dyDescent="0.3"/>
    <row r="122" spans="1:14" hidden="1" x14ac:dyDescent="0.3"/>
    <row r="123" spans="1:14" hidden="1" x14ac:dyDescent="0.3"/>
    <row r="124" spans="1:14" hidden="1" x14ac:dyDescent="0.3">
      <c r="A124" t="s">
        <v>311</v>
      </c>
      <c r="D124" s="8"/>
      <c r="G124" s="8"/>
    </row>
    <row r="125" spans="1:14" hidden="1" x14ac:dyDescent="0.3"/>
    <row r="126" spans="1:14" x14ac:dyDescent="0.3">
      <c r="A126" s="8" t="s">
        <v>351</v>
      </c>
      <c r="B126" t="str">
        <f>MID(A126,8,4)</f>
        <v>4932</v>
      </c>
      <c r="C126" t="s">
        <v>55</v>
      </c>
      <c r="E126" t="s">
        <v>53</v>
      </c>
      <c r="F126">
        <v>1</v>
      </c>
      <c r="G126" t="s">
        <v>404</v>
      </c>
      <c r="H126" t="str">
        <f t="shared" ref="H126:H157" si="30">IF(I126="","no","yes")</f>
        <v>yes</v>
      </c>
      <c r="I126" t="str">
        <f t="shared" ref="I126:I159" si="31">IF(F126=1,G126,"")</f>
        <v>place_$projstat$nn9500$nn9500-4932$current$stats.xlsm</v>
      </c>
      <c r="J126" t="str">
        <f t="shared" ref="J126:J129" si="32">REPLACE(I126,LEN(I126)-3,4,"csv")</f>
        <v>place_$projstat$nn9500$nn9500-4932$current$stats.csv</v>
      </c>
      <c r="K126">
        <v>1</v>
      </c>
      <c r="L126" t="s">
        <v>90</v>
      </c>
      <c r="M126" t="s">
        <v>53</v>
      </c>
    </row>
    <row r="127" spans="1:14" x14ac:dyDescent="0.3">
      <c r="A127" t="s">
        <v>35</v>
      </c>
      <c r="B127" s="4">
        <v>4263</v>
      </c>
      <c r="C127" t="s">
        <v>55</v>
      </c>
      <c r="E127" t="s">
        <v>53</v>
      </c>
      <c r="F127">
        <v>1</v>
      </c>
      <c r="G127" t="s">
        <v>100</v>
      </c>
      <c r="H127" t="str">
        <f t="shared" si="30"/>
        <v>yes</v>
      </c>
      <c r="I127" t="str">
        <f t="shared" si="31"/>
        <v>place_$projstat$nn8640$nn8640-4263$current$stats.xlsm</v>
      </c>
      <c r="J127" t="str">
        <f t="shared" si="32"/>
        <v>place_$projstat$nn8640$nn8640-4263$current$stats.csv</v>
      </c>
      <c r="K127">
        <v>3</v>
      </c>
      <c r="L127" t="s">
        <v>58</v>
      </c>
      <c r="M127" t="s">
        <v>53</v>
      </c>
      <c r="N127" t="s">
        <v>53</v>
      </c>
    </row>
    <row r="128" spans="1:14" x14ac:dyDescent="0.3">
      <c r="A128" t="s">
        <v>197</v>
      </c>
      <c r="B128" t="str">
        <f>MID(A128,8,4)</f>
        <v>4707</v>
      </c>
      <c r="C128" t="s">
        <v>55</v>
      </c>
      <c r="E128" t="s">
        <v>53</v>
      </c>
      <c r="F128">
        <v>1</v>
      </c>
      <c r="G128" t="s">
        <v>254</v>
      </c>
      <c r="H128" t="str">
        <f t="shared" si="30"/>
        <v>yes</v>
      </c>
      <c r="I128" t="str">
        <f t="shared" si="31"/>
        <v>place_$projstat$nn9536$nn9536-4707$current$stats.xlsm</v>
      </c>
      <c r="J128" t="str">
        <f t="shared" si="32"/>
        <v>place_$projstat$nn9536$nn9536-4707$current$stats.csv</v>
      </c>
      <c r="K128">
        <v>3</v>
      </c>
      <c r="L128" t="s">
        <v>64</v>
      </c>
      <c r="M128" t="s">
        <v>53</v>
      </c>
    </row>
    <row r="129" spans="1:14" x14ac:dyDescent="0.3">
      <c r="A129" t="s">
        <v>218</v>
      </c>
      <c r="B129" t="str">
        <f>MID(A129,8,4)</f>
        <v>4737</v>
      </c>
      <c r="C129" t="s">
        <v>55</v>
      </c>
      <c r="E129" t="s">
        <v>53</v>
      </c>
      <c r="F129">
        <v>1</v>
      </c>
      <c r="G129" t="s">
        <v>256</v>
      </c>
      <c r="H129" t="str">
        <f t="shared" si="30"/>
        <v>yes</v>
      </c>
      <c r="I129" t="str">
        <f t="shared" si="31"/>
        <v>place_$projstat$nn9932$nn9932-4737$current$stats.xlsm</v>
      </c>
      <c r="J129" t="str">
        <f t="shared" si="32"/>
        <v>place_$projstat$nn9932$nn9932-4737$current$stats.csv</v>
      </c>
      <c r="K129">
        <v>3</v>
      </c>
      <c r="L129" t="s">
        <v>64</v>
      </c>
      <c r="M129" t="s">
        <v>53</v>
      </c>
    </row>
    <row r="130" spans="1:14" hidden="1" x14ac:dyDescent="0.3">
      <c r="A130" t="s">
        <v>316</v>
      </c>
      <c r="B130" s="9" t="str">
        <f>MID(A130,8,4)</f>
        <v>4593</v>
      </c>
      <c r="C130" t="s">
        <v>55</v>
      </c>
      <c r="E130" t="s">
        <v>53</v>
      </c>
      <c r="F130">
        <v>1</v>
      </c>
      <c r="G130" t="s">
        <v>374</v>
      </c>
      <c r="H130" t="str">
        <f t="shared" si="30"/>
        <v>yes</v>
      </c>
      <c r="I130" t="str">
        <f t="shared" si="31"/>
        <v>place_$projstat$nn1535$nn1535-4593$current$stats.xlsm</v>
      </c>
      <c r="K130">
        <v>3</v>
      </c>
      <c r="L130" t="s">
        <v>56</v>
      </c>
      <c r="M130" t="s">
        <v>55</v>
      </c>
    </row>
    <row r="131" spans="1:14" hidden="1" x14ac:dyDescent="0.3">
      <c r="A131" t="s">
        <v>317</v>
      </c>
      <c r="B131" s="9" t="str">
        <f>MID(A131,8,4)</f>
        <v>4485</v>
      </c>
      <c r="C131" t="s">
        <v>55</v>
      </c>
      <c r="E131" t="s">
        <v>53</v>
      </c>
      <c r="F131">
        <v>1</v>
      </c>
      <c r="G131" t="s">
        <v>375</v>
      </c>
      <c r="H131" t="str">
        <f t="shared" si="30"/>
        <v>yes</v>
      </c>
      <c r="I131" t="str">
        <f t="shared" si="31"/>
        <v>place_$projstat$nn1965$nn1965-4485$current$stats.xlsm</v>
      </c>
      <c r="K131">
        <v>1</v>
      </c>
      <c r="L131" t="s">
        <v>56</v>
      </c>
      <c r="M131" t="s">
        <v>55</v>
      </c>
    </row>
    <row r="132" spans="1:14" hidden="1" x14ac:dyDescent="0.3">
      <c r="A132" t="s">
        <v>318</v>
      </c>
      <c r="B132" s="9" t="str">
        <f>MID(A132,8,4)</f>
        <v>8071</v>
      </c>
      <c r="C132" t="s">
        <v>55</v>
      </c>
      <c r="E132" t="s">
        <v>53</v>
      </c>
      <c r="F132">
        <v>1</v>
      </c>
      <c r="G132" t="s">
        <v>376</v>
      </c>
      <c r="H132" t="str">
        <f t="shared" si="30"/>
        <v>yes</v>
      </c>
      <c r="I132" t="str">
        <f t="shared" si="31"/>
        <v>place_$projstat$nn4004$nn4004-8071$current$stats.xlsm</v>
      </c>
      <c r="K132">
        <v>1</v>
      </c>
      <c r="L132" t="s">
        <v>368</v>
      </c>
      <c r="M132" t="s">
        <v>55</v>
      </c>
    </row>
    <row r="133" spans="1:14" x14ac:dyDescent="0.3">
      <c r="A133" t="s">
        <v>16</v>
      </c>
      <c r="B133" s="4" t="str">
        <f>LEFT(A133, 4)</f>
        <v>4601</v>
      </c>
      <c r="C133" t="s">
        <v>55</v>
      </c>
      <c r="E133" t="s">
        <v>53</v>
      </c>
      <c r="F133">
        <v>1</v>
      </c>
      <c r="G133" t="s">
        <v>119</v>
      </c>
      <c r="H133" t="str">
        <f t="shared" si="30"/>
        <v>yes</v>
      </c>
      <c r="I133" t="str">
        <f t="shared" si="31"/>
        <v>place_$projstat$nn9535$nn9535-4601$current$stats.xlsm</v>
      </c>
      <c r="J133" t="str">
        <f t="shared" ref="J133:J136" si="33">REPLACE(I133,LEN(I133)-3,4,"csv")</f>
        <v>place_$projstat$nn9535$nn9535-4601$current$stats.csv</v>
      </c>
      <c r="K133">
        <v>1</v>
      </c>
      <c r="L133" t="s">
        <v>64</v>
      </c>
      <c r="M133" t="s">
        <v>53</v>
      </c>
    </row>
    <row r="134" spans="1:14" x14ac:dyDescent="0.3">
      <c r="A134" t="s">
        <v>164</v>
      </c>
      <c r="B134" t="str">
        <f>MID(A134,8,4)</f>
        <v>4595</v>
      </c>
      <c r="C134" t="s">
        <v>55</v>
      </c>
      <c r="E134" t="s">
        <v>53</v>
      </c>
      <c r="F134">
        <v>1</v>
      </c>
      <c r="G134" t="s">
        <v>244</v>
      </c>
      <c r="H134" t="str">
        <f t="shared" si="30"/>
        <v>yes</v>
      </c>
      <c r="I134" t="str">
        <f t="shared" si="31"/>
        <v>place_$projstat$nn7088$nn7088-4595$current$stats.xlsm</v>
      </c>
      <c r="J134" t="str">
        <f t="shared" si="33"/>
        <v>place_$projstat$nn7088$nn7088-4595$current$stats.csv</v>
      </c>
      <c r="K134">
        <v>3</v>
      </c>
      <c r="L134" t="s">
        <v>69</v>
      </c>
      <c r="M134" t="s">
        <v>53</v>
      </c>
      <c r="N134" t="s">
        <v>53</v>
      </c>
    </row>
    <row r="135" spans="1:14" x14ac:dyDescent="0.3">
      <c r="A135" t="s">
        <v>204</v>
      </c>
      <c r="B135" t="str">
        <f>MID(A135,8,4)</f>
        <v>4615</v>
      </c>
      <c r="C135" t="s">
        <v>55</v>
      </c>
      <c r="E135" t="s">
        <v>53</v>
      </c>
      <c r="F135">
        <v>1</v>
      </c>
      <c r="G135" t="s">
        <v>247</v>
      </c>
      <c r="H135" t="str">
        <f t="shared" si="30"/>
        <v>yes</v>
      </c>
      <c r="I135" t="str">
        <f t="shared" si="31"/>
        <v>place_$projstat$nn9838$nn9838-4615$current$stats.xlsm</v>
      </c>
      <c r="J135" t="str">
        <f t="shared" si="33"/>
        <v>place_$projstat$nn9838$nn9838-4615$current$stats.csv</v>
      </c>
      <c r="K135">
        <v>1</v>
      </c>
      <c r="L135" t="s">
        <v>64</v>
      </c>
      <c r="M135" t="s">
        <v>53</v>
      </c>
    </row>
    <row r="136" spans="1:14" x14ac:dyDescent="0.3">
      <c r="A136" s="8" t="s">
        <v>322</v>
      </c>
      <c r="B136" t="str">
        <f>MID(A136,8,4)</f>
        <v>4697</v>
      </c>
      <c r="C136" t="s">
        <v>55</v>
      </c>
      <c r="E136" t="s">
        <v>53</v>
      </c>
      <c r="F136">
        <v>1</v>
      </c>
      <c r="G136" t="s">
        <v>380</v>
      </c>
      <c r="H136" t="str">
        <f t="shared" si="30"/>
        <v>yes</v>
      </c>
      <c r="I136" t="str">
        <f t="shared" si="31"/>
        <v>place_$projstat$nn6435$nn6435-4697$current$stats.xlsm</v>
      </c>
      <c r="J136" t="str">
        <f t="shared" si="33"/>
        <v>place_$projstat$nn6435$nn6435-4697$current$stats.csv</v>
      </c>
      <c r="K136">
        <v>2</v>
      </c>
      <c r="L136" t="s">
        <v>84</v>
      </c>
      <c r="M136" t="s">
        <v>53</v>
      </c>
    </row>
    <row r="137" spans="1:14" hidden="1" x14ac:dyDescent="0.3">
      <c r="A137" t="s">
        <v>323</v>
      </c>
      <c r="B137" t="str">
        <f>MID(A137,8,4)</f>
        <v>4973</v>
      </c>
      <c r="C137" t="s">
        <v>55</v>
      </c>
      <c r="E137" t="s">
        <v>53</v>
      </c>
      <c r="F137">
        <v>3</v>
      </c>
      <c r="G137" t="s">
        <v>275</v>
      </c>
      <c r="H137" t="str">
        <f t="shared" si="30"/>
        <v>no</v>
      </c>
      <c r="I137" t="str">
        <f t="shared" si="31"/>
        <v/>
      </c>
      <c r="K137">
        <v>1</v>
      </c>
      <c r="L137" t="s">
        <v>84</v>
      </c>
      <c r="M137" t="s">
        <v>55</v>
      </c>
    </row>
    <row r="138" spans="1:14" x14ac:dyDescent="0.3">
      <c r="A138" t="s">
        <v>31</v>
      </c>
      <c r="B138" s="4">
        <v>4738</v>
      </c>
      <c r="C138" t="s">
        <v>55</v>
      </c>
      <c r="E138" t="s">
        <v>53</v>
      </c>
      <c r="F138">
        <v>1</v>
      </c>
      <c r="G138" t="s">
        <v>128</v>
      </c>
      <c r="H138" t="str">
        <f t="shared" si="30"/>
        <v>yes</v>
      </c>
      <c r="I138" t="str">
        <f t="shared" si="31"/>
        <v>place_$projstat$nn9932$nn9932-4738$current$stats.xlsm</v>
      </c>
      <c r="J138" t="str">
        <f t="shared" ref="J138:J139" si="34">REPLACE(I138,LEN(I138)-3,4,"csv")</f>
        <v>place_$projstat$nn9932$nn9932-4738$current$stats.csv</v>
      </c>
      <c r="K138">
        <v>3</v>
      </c>
      <c r="L138" t="s">
        <v>64</v>
      </c>
      <c r="M138" t="s">
        <v>53</v>
      </c>
    </row>
    <row r="139" spans="1:14" x14ac:dyDescent="0.3">
      <c r="A139" t="s">
        <v>205</v>
      </c>
      <c r="B139" t="str">
        <f t="shared" ref="B139:B144" si="35">MID(A139,8,4)</f>
        <v>4672</v>
      </c>
      <c r="C139" t="s">
        <v>55</v>
      </c>
      <c r="E139" t="s">
        <v>53</v>
      </c>
      <c r="F139">
        <v>1</v>
      </c>
      <c r="G139" t="s">
        <v>250</v>
      </c>
      <c r="H139" t="str">
        <f t="shared" si="30"/>
        <v>yes</v>
      </c>
      <c r="I139" t="str">
        <f t="shared" si="31"/>
        <v>place_$projstat$nn9838$nn9838-4672$current$stats.xlsm</v>
      </c>
      <c r="J139" t="str">
        <f t="shared" si="34"/>
        <v>place_$projstat$nn9838$nn9838-4672$current$stats.csv</v>
      </c>
      <c r="K139">
        <v>1</v>
      </c>
      <c r="L139" t="s">
        <v>64</v>
      </c>
      <c r="M139" t="s">
        <v>53</v>
      </c>
    </row>
    <row r="140" spans="1:14" hidden="1" x14ac:dyDescent="0.3">
      <c r="A140" t="s">
        <v>165</v>
      </c>
      <c r="B140" t="str">
        <f t="shared" si="35"/>
        <v>4307</v>
      </c>
      <c r="C140" t="s">
        <v>55</v>
      </c>
      <c r="E140" t="s">
        <v>53</v>
      </c>
      <c r="F140">
        <v>3</v>
      </c>
      <c r="G140" t="s">
        <v>417</v>
      </c>
      <c r="H140" t="str">
        <f t="shared" si="30"/>
        <v>no</v>
      </c>
      <c r="I140" t="str">
        <f t="shared" si="31"/>
        <v/>
      </c>
      <c r="K140">
        <v>3</v>
      </c>
      <c r="L140" t="s">
        <v>69</v>
      </c>
      <c r="M140" t="s">
        <v>55</v>
      </c>
    </row>
    <row r="141" spans="1:14" hidden="1" x14ac:dyDescent="0.3">
      <c r="A141" t="s">
        <v>327</v>
      </c>
      <c r="B141" s="9" t="str">
        <f t="shared" si="35"/>
        <v>4310</v>
      </c>
      <c r="C141" t="s">
        <v>55</v>
      </c>
      <c r="E141" t="s">
        <v>53</v>
      </c>
      <c r="F141">
        <v>1</v>
      </c>
      <c r="G141" t="s">
        <v>383</v>
      </c>
      <c r="H141" t="str">
        <f t="shared" si="30"/>
        <v>yes</v>
      </c>
      <c r="I141" t="str">
        <f t="shared" si="31"/>
        <v>place_$projstat$nn7415$nn7415-4310-ext$current$stats.xlsm</v>
      </c>
      <c r="K141">
        <v>2</v>
      </c>
      <c r="L141" t="s">
        <v>69</v>
      </c>
      <c r="M141" t="s">
        <v>55</v>
      </c>
    </row>
    <row r="142" spans="1:14" hidden="1" x14ac:dyDescent="0.3">
      <c r="A142" t="s">
        <v>166</v>
      </c>
      <c r="B142" t="str">
        <f t="shared" si="35"/>
        <v>4311</v>
      </c>
      <c r="C142" t="s">
        <v>55</v>
      </c>
      <c r="E142" t="s">
        <v>53</v>
      </c>
      <c r="F142">
        <v>3</v>
      </c>
      <c r="G142" t="s">
        <v>225</v>
      </c>
      <c r="H142" t="str">
        <f t="shared" si="30"/>
        <v>no</v>
      </c>
      <c r="I142" t="str">
        <f t="shared" si="31"/>
        <v/>
      </c>
      <c r="K142">
        <v>3</v>
      </c>
      <c r="L142" t="s">
        <v>69</v>
      </c>
      <c r="M142" t="s">
        <v>55</v>
      </c>
    </row>
    <row r="143" spans="1:14" hidden="1" x14ac:dyDescent="0.3">
      <c r="A143" t="s">
        <v>329</v>
      </c>
      <c r="B143" t="str">
        <f t="shared" si="35"/>
        <v>4616</v>
      </c>
      <c r="C143" t="s">
        <v>55</v>
      </c>
      <c r="E143" t="s">
        <v>53</v>
      </c>
      <c r="F143">
        <v>2</v>
      </c>
      <c r="G143" t="s">
        <v>384</v>
      </c>
      <c r="H143" t="str">
        <f t="shared" si="30"/>
        <v>no</v>
      </c>
      <c r="I143" t="str">
        <f t="shared" si="31"/>
        <v/>
      </c>
      <c r="K143">
        <v>3</v>
      </c>
      <c r="L143" t="s">
        <v>69</v>
      </c>
      <c r="M143" t="s">
        <v>55</v>
      </c>
    </row>
    <row r="144" spans="1:14" x14ac:dyDescent="0.3">
      <c r="A144" t="s">
        <v>186</v>
      </c>
      <c r="B144" t="str">
        <f t="shared" si="35"/>
        <v>7573</v>
      </c>
      <c r="C144" t="s">
        <v>55</v>
      </c>
      <c r="E144" t="s">
        <v>53</v>
      </c>
      <c r="F144">
        <v>1</v>
      </c>
      <c r="G144" t="s">
        <v>285</v>
      </c>
      <c r="H144" t="str">
        <f t="shared" si="30"/>
        <v>yes</v>
      </c>
      <c r="I144" t="str">
        <f t="shared" si="31"/>
        <v>place_$projstat$nn9487$nn9487-7573$current$stats.xlsm</v>
      </c>
      <c r="J144" t="str">
        <f t="shared" ref="J144:J149" si="36">REPLACE(I144,LEN(I144)-3,4,"csv")</f>
        <v>place_$projstat$nn9487$nn9487-7573$current$stats.csv</v>
      </c>
      <c r="K144">
        <v>1</v>
      </c>
      <c r="L144" t="s">
        <v>64</v>
      </c>
      <c r="M144" t="s">
        <v>53</v>
      </c>
    </row>
    <row r="145" spans="1:14" x14ac:dyDescent="0.3">
      <c r="A145" t="s">
        <v>38</v>
      </c>
      <c r="B145" s="4">
        <v>4762</v>
      </c>
      <c r="C145" t="s">
        <v>55</v>
      </c>
      <c r="E145" t="s">
        <v>53</v>
      </c>
      <c r="F145">
        <v>1</v>
      </c>
      <c r="G145" t="s">
        <v>130</v>
      </c>
      <c r="H145" t="str">
        <f t="shared" si="30"/>
        <v>yes</v>
      </c>
      <c r="I145" t="str">
        <f t="shared" si="31"/>
        <v>place_$projstat$nn9838$nn9838-4762$current$stats.xlsm</v>
      </c>
      <c r="J145" t="str">
        <f t="shared" si="36"/>
        <v>place_$projstat$nn9838$nn9838-4762$current$stats.csv</v>
      </c>
      <c r="K145">
        <v>3</v>
      </c>
      <c r="L145" t="s">
        <v>64</v>
      </c>
      <c r="M145" t="s">
        <v>53</v>
      </c>
    </row>
    <row r="146" spans="1:14" x14ac:dyDescent="0.3">
      <c r="A146" t="s">
        <v>219</v>
      </c>
      <c r="B146" t="str">
        <f>MID(A146,8,4)</f>
        <v>4861</v>
      </c>
      <c r="C146" t="s">
        <v>55</v>
      </c>
      <c r="E146" t="s">
        <v>53</v>
      </c>
      <c r="F146">
        <v>1</v>
      </c>
      <c r="G146" t="s">
        <v>266</v>
      </c>
      <c r="H146" t="str">
        <f t="shared" si="30"/>
        <v>yes</v>
      </c>
      <c r="I146" t="str">
        <f t="shared" si="31"/>
        <v>place_$projstat$nn9932$nn9932-4861$current$stats.xlsm</v>
      </c>
      <c r="J146" t="str">
        <f t="shared" si="36"/>
        <v>place_$projstat$nn9932$nn9932-4861$current$stats.csv</v>
      </c>
      <c r="K146">
        <v>3</v>
      </c>
      <c r="L146" t="s">
        <v>64</v>
      </c>
      <c r="M146" t="s">
        <v>53</v>
      </c>
    </row>
    <row r="147" spans="1:14" x14ac:dyDescent="0.3">
      <c r="A147" t="s">
        <v>41</v>
      </c>
      <c r="B147" s="4">
        <v>4954</v>
      </c>
      <c r="C147" t="s">
        <v>55</v>
      </c>
      <c r="E147" t="s">
        <v>53</v>
      </c>
      <c r="F147">
        <v>1</v>
      </c>
      <c r="G147" t="s">
        <v>139</v>
      </c>
      <c r="H147" t="str">
        <f t="shared" si="30"/>
        <v>yes</v>
      </c>
      <c r="I147" t="str">
        <f t="shared" si="31"/>
        <v>place_$projstat$nn9932$nn9932-4954$current$stats.xlsm</v>
      </c>
      <c r="J147" t="str">
        <f t="shared" si="36"/>
        <v>place_$projstat$nn9932$nn9932-4954$current$stats.csv</v>
      </c>
      <c r="K147">
        <v>3</v>
      </c>
      <c r="L147" t="s">
        <v>64</v>
      </c>
      <c r="M147" t="s">
        <v>53</v>
      </c>
    </row>
    <row r="148" spans="1:14" x14ac:dyDescent="0.3">
      <c r="A148" t="s">
        <v>209</v>
      </c>
      <c r="B148" t="str">
        <f t="shared" ref="B148:B159" si="37">MID(A148,8,4)</f>
        <v>7832</v>
      </c>
      <c r="C148" t="s">
        <v>55</v>
      </c>
      <c r="E148" t="s">
        <v>53</v>
      </c>
      <c r="F148">
        <v>1</v>
      </c>
      <c r="G148" t="s">
        <v>297</v>
      </c>
      <c r="H148" t="str">
        <f t="shared" si="30"/>
        <v>yes</v>
      </c>
      <c r="I148" t="str">
        <f t="shared" si="31"/>
        <v>place_$projstat$nn9838$nn9838-7832$current$stats.xlsm</v>
      </c>
      <c r="J148" t="str">
        <f t="shared" si="36"/>
        <v>place_$projstat$nn9838$nn9838-7832$current$stats.csv</v>
      </c>
      <c r="K148">
        <v>3</v>
      </c>
      <c r="L148" t="s">
        <v>64</v>
      </c>
      <c r="M148" t="s">
        <v>53</v>
      </c>
    </row>
    <row r="149" spans="1:14" x14ac:dyDescent="0.3">
      <c r="A149" s="8" t="s">
        <v>337</v>
      </c>
      <c r="B149" t="str">
        <f t="shared" si="37"/>
        <v>4179</v>
      </c>
      <c r="C149" t="s">
        <v>55</v>
      </c>
      <c r="E149" t="s">
        <v>53</v>
      </c>
      <c r="F149">
        <v>1</v>
      </c>
      <c r="G149" t="s">
        <v>391</v>
      </c>
      <c r="H149" t="str">
        <f t="shared" si="30"/>
        <v>yes</v>
      </c>
      <c r="I149" t="str">
        <f t="shared" si="31"/>
        <v>place_$projstat$nn8022$nn8022-4179$current$stats.xlsm</v>
      </c>
      <c r="J149" t="str">
        <f t="shared" si="36"/>
        <v>place_$projstat$nn8022$nn8022-4179$current$stats.csv</v>
      </c>
      <c r="K149">
        <v>3</v>
      </c>
      <c r="L149" t="s">
        <v>64</v>
      </c>
      <c r="M149" t="s">
        <v>53</v>
      </c>
    </row>
    <row r="150" spans="1:14" hidden="1" x14ac:dyDescent="0.3">
      <c r="A150" t="s">
        <v>338</v>
      </c>
      <c r="B150" t="str">
        <f t="shared" si="37"/>
        <v>4180</v>
      </c>
      <c r="C150" t="s">
        <v>55</v>
      </c>
      <c r="E150" t="s">
        <v>53</v>
      </c>
      <c r="F150">
        <v>2</v>
      </c>
      <c r="G150" t="s">
        <v>392</v>
      </c>
      <c r="H150" t="str">
        <f t="shared" si="30"/>
        <v>no</v>
      </c>
      <c r="I150" t="str">
        <f t="shared" si="31"/>
        <v/>
      </c>
      <c r="K150">
        <v>3</v>
      </c>
      <c r="L150" t="s">
        <v>64</v>
      </c>
      <c r="M150" t="s">
        <v>55</v>
      </c>
    </row>
    <row r="151" spans="1:14" hidden="1" x14ac:dyDescent="0.3">
      <c r="A151" t="s">
        <v>339</v>
      </c>
      <c r="B151" s="9" t="str">
        <f t="shared" si="37"/>
        <v>4054</v>
      </c>
      <c r="C151" t="s">
        <v>55</v>
      </c>
      <c r="E151" t="s">
        <v>53</v>
      </c>
      <c r="F151">
        <v>1</v>
      </c>
      <c r="G151" t="s">
        <v>393</v>
      </c>
      <c r="H151" t="str">
        <f t="shared" si="30"/>
        <v>yes</v>
      </c>
      <c r="I151" t="str">
        <f t="shared" si="31"/>
        <v>place_$projstat$nn8640$nn8640-4054-ext$current$stats.xlsm</v>
      </c>
      <c r="K151">
        <v>3</v>
      </c>
      <c r="L151" t="s">
        <v>58</v>
      </c>
      <c r="M151" t="s">
        <v>55</v>
      </c>
    </row>
    <row r="152" spans="1:14" hidden="1" x14ac:dyDescent="0.3">
      <c r="A152" t="s">
        <v>176</v>
      </c>
      <c r="B152" t="str">
        <f t="shared" si="37"/>
        <v>4172</v>
      </c>
      <c r="C152" t="s">
        <v>55</v>
      </c>
      <c r="E152" t="s">
        <v>53</v>
      </c>
      <c r="F152">
        <v>3</v>
      </c>
      <c r="G152" t="s">
        <v>223</v>
      </c>
      <c r="H152" t="str">
        <f t="shared" si="30"/>
        <v>no</v>
      </c>
      <c r="I152" t="str">
        <f t="shared" si="31"/>
        <v/>
      </c>
      <c r="K152">
        <v>2</v>
      </c>
      <c r="L152" t="s">
        <v>58</v>
      </c>
      <c r="M152" t="s">
        <v>55</v>
      </c>
    </row>
    <row r="153" spans="1:14" hidden="1" x14ac:dyDescent="0.3">
      <c r="A153" t="s">
        <v>340</v>
      </c>
      <c r="B153" t="str">
        <f t="shared" si="37"/>
        <v>4467</v>
      </c>
      <c r="C153" t="s">
        <v>55</v>
      </c>
      <c r="E153" t="s">
        <v>53</v>
      </c>
      <c r="F153">
        <v>4</v>
      </c>
      <c r="G153" t="s">
        <v>230</v>
      </c>
      <c r="H153" t="str">
        <f t="shared" si="30"/>
        <v>no</v>
      </c>
      <c r="I153" t="str">
        <f t="shared" si="31"/>
        <v/>
      </c>
      <c r="K153">
        <v>3</v>
      </c>
      <c r="L153" t="s">
        <v>58</v>
      </c>
      <c r="M153" t="s">
        <v>55</v>
      </c>
    </row>
    <row r="154" spans="1:14" x14ac:dyDescent="0.3">
      <c r="A154" s="8" t="s">
        <v>356</v>
      </c>
      <c r="B154" t="str">
        <f t="shared" si="37"/>
        <v>4999</v>
      </c>
      <c r="C154" t="s">
        <v>55</v>
      </c>
      <c r="E154" t="s">
        <v>53</v>
      </c>
      <c r="F154">
        <v>1</v>
      </c>
      <c r="G154" t="s">
        <v>407</v>
      </c>
      <c r="H154" t="str">
        <f t="shared" si="30"/>
        <v>yes</v>
      </c>
      <c r="I154" t="str">
        <f t="shared" si="31"/>
        <v>place_$projstat$nn9536$nn9536-4999$current$stats.xlsm</v>
      </c>
      <c r="J154" t="str">
        <f>REPLACE(I154,LEN(I154)-3,4,"csv")</f>
        <v>place_$projstat$nn9536$nn9536-4999$current$stats.csv</v>
      </c>
      <c r="K154">
        <v>3</v>
      </c>
      <c r="L154" t="s">
        <v>64</v>
      </c>
      <c r="M154" t="s">
        <v>53</v>
      </c>
    </row>
    <row r="155" spans="1:14" hidden="1" x14ac:dyDescent="0.3">
      <c r="A155" t="s">
        <v>342</v>
      </c>
      <c r="B155" s="9" t="str">
        <f t="shared" si="37"/>
        <v>4894</v>
      </c>
      <c r="C155" t="s">
        <v>55</v>
      </c>
      <c r="E155" t="s">
        <v>53</v>
      </c>
      <c r="F155">
        <v>1</v>
      </c>
      <c r="G155" t="s">
        <v>395</v>
      </c>
      <c r="H155" t="str">
        <f t="shared" si="30"/>
        <v>yes</v>
      </c>
      <c r="I155" t="str">
        <f t="shared" si="31"/>
        <v>place_$projstat$nn9388$nn9388-4894$current$stats.xlsm</v>
      </c>
      <c r="K155">
        <v>3</v>
      </c>
      <c r="L155" t="s">
        <v>56</v>
      </c>
      <c r="M155" t="s">
        <v>55</v>
      </c>
    </row>
    <row r="156" spans="1:14" hidden="1" x14ac:dyDescent="0.3">
      <c r="A156" t="s">
        <v>343</v>
      </c>
      <c r="B156" s="9" t="str">
        <f t="shared" si="37"/>
        <v>7782</v>
      </c>
      <c r="C156" t="s">
        <v>55</v>
      </c>
      <c r="E156" t="s">
        <v>53</v>
      </c>
      <c r="F156">
        <v>1</v>
      </c>
      <c r="G156" t="s">
        <v>396</v>
      </c>
      <c r="H156" t="str">
        <f t="shared" si="30"/>
        <v>yes</v>
      </c>
      <c r="I156" t="str">
        <f t="shared" si="31"/>
        <v>place_$projstat$nn9388$nn9388-7782$current$stats.xlsm</v>
      </c>
      <c r="K156">
        <v>1</v>
      </c>
      <c r="L156" t="s">
        <v>56</v>
      </c>
      <c r="M156" t="s">
        <v>55</v>
      </c>
    </row>
    <row r="157" spans="1:14" x14ac:dyDescent="0.3">
      <c r="A157" s="8" t="s">
        <v>324</v>
      </c>
      <c r="B157" t="str">
        <f t="shared" si="37"/>
        <v>7519</v>
      </c>
      <c r="C157" t="s">
        <v>55</v>
      </c>
      <c r="E157" t="s">
        <v>53</v>
      </c>
      <c r="F157">
        <v>1</v>
      </c>
      <c r="G157" t="s">
        <v>381</v>
      </c>
      <c r="H157" t="str">
        <f t="shared" si="30"/>
        <v>yes</v>
      </c>
      <c r="I157" t="str">
        <f t="shared" si="31"/>
        <v>place_$projstat$nn6535$nn6535-7519$current$stats.xlsm</v>
      </c>
      <c r="J157" t="str">
        <f t="shared" ref="J157:J171" si="38">REPLACE(I157,LEN(I157)-3,4,"csv")</f>
        <v>place_$projstat$nn6535$nn6535-7519$current$stats.csv</v>
      </c>
      <c r="K157">
        <v>3</v>
      </c>
      <c r="L157" t="s">
        <v>369</v>
      </c>
      <c r="M157" t="s">
        <v>53</v>
      </c>
      <c r="N157" t="s">
        <v>53</v>
      </c>
    </row>
    <row r="158" spans="1:14" x14ac:dyDescent="0.3">
      <c r="A158" t="s">
        <v>187</v>
      </c>
      <c r="B158" t="str">
        <f t="shared" si="37"/>
        <v>7612</v>
      </c>
      <c r="C158" t="s">
        <v>55</v>
      </c>
      <c r="E158" t="s">
        <v>53</v>
      </c>
      <c r="F158">
        <v>1</v>
      </c>
      <c r="G158" t="s">
        <v>286</v>
      </c>
      <c r="H158" t="str">
        <f t="shared" ref="H158:H179" si="39">IF(I158="","no","yes")</f>
        <v>yes</v>
      </c>
      <c r="I158" t="str">
        <f t="shared" si="31"/>
        <v>place_$projstat$nn9487$nn9487-7612$current$stats.xlsm</v>
      </c>
      <c r="J158" t="str">
        <f t="shared" si="38"/>
        <v>place_$projstat$nn9487$nn9487-7612$current$stats.csv</v>
      </c>
      <c r="K158">
        <v>1</v>
      </c>
      <c r="L158" t="s">
        <v>64</v>
      </c>
      <c r="M158" t="s">
        <v>53</v>
      </c>
    </row>
    <row r="159" spans="1:14" x14ac:dyDescent="0.3">
      <c r="A159" t="s">
        <v>202</v>
      </c>
      <c r="B159" t="str">
        <f t="shared" si="37"/>
        <v>7694</v>
      </c>
      <c r="C159" t="s">
        <v>55</v>
      </c>
      <c r="E159" t="s">
        <v>53</v>
      </c>
      <c r="F159">
        <v>1</v>
      </c>
      <c r="G159" t="s">
        <v>291</v>
      </c>
      <c r="H159" t="str">
        <f t="shared" si="39"/>
        <v>yes</v>
      </c>
      <c r="I159" t="str">
        <f t="shared" si="31"/>
        <v>place_$projstat$nn9662$nn9662-7694sad$current$stats.xlsm</v>
      </c>
      <c r="J159" t="str">
        <f t="shared" si="38"/>
        <v>place_$projstat$nn9662$nn9662-7694sad$current$stats.csv</v>
      </c>
      <c r="K159">
        <v>1</v>
      </c>
      <c r="L159" t="s">
        <v>64</v>
      </c>
      <c r="M159" t="s">
        <v>53</v>
      </c>
    </row>
    <row r="160" spans="1:14" x14ac:dyDescent="0.3">
      <c r="A160" t="s">
        <v>6</v>
      </c>
      <c r="B160" s="4" t="str">
        <f>LEFT(A160, 4)</f>
        <v>4373</v>
      </c>
      <c r="C160" t="s">
        <v>55</v>
      </c>
      <c r="E160" t="s">
        <v>53</v>
      </c>
      <c r="F160">
        <v>2</v>
      </c>
      <c r="G160" t="s">
        <v>106</v>
      </c>
      <c r="H160" t="str">
        <f t="shared" si="39"/>
        <v>yes</v>
      </c>
      <c r="I160" s="7" t="s">
        <v>307</v>
      </c>
      <c r="J160" t="str">
        <f t="shared" si="38"/>
        <v>place_$projstat$nn9536$nn9536-4373-ext$current$stats.csv</v>
      </c>
      <c r="K160">
        <v>3</v>
      </c>
      <c r="L160" t="s">
        <v>64</v>
      </c>
      <c r="M160" t="s">
        <v>53</v>
      </c>
      <c r="N160" t="s">
        <v>53</v>
      </c>
    </row>
    <row r="161" spans="1:14" x14ac:dyDescent="0.3">
      <c r="A161" t="s">
        <v>210</v>
      </c>
      <c r="B161" t="str">
        <f>MID(A161,8,4)</f>
        <v>8259</v>
      </c>
      <c r="C161" t="s">
        <v>55</v>
      </c>
      <c r="E161" t="s">
        <v>53</v>
      </c>
      <c r="F161">
        <v>1</v>
      </c>
      <c r="G161" t="s">
        <v>300</v>
      </c>
      <c r="H161" t="str">
        <f t="shared" si="39"/>
        <v>yes</v>
      </c>
      <c r="I161" t="str">
        <f t="shared" ref="I161:I179" si="40">IF(F161=1,G161,"")</f>
        <v>place_$projstat$nn9838$nn9838-8259$current$stats.xlsm</v>
      </c>
      <c r="J161" t="str">
        <f t="shared" si="38"/>
        <v>place_$projstat$nn9838$nn9838-8259$current$stats.csv</v>
      </c>
      <c r="K161">
        <v>1</v>
      </c>
      <c r="L161" t="s">
        <v>64</v>
      </c>
      <c r="M161" t="s">
        <v>53</v>
      </c>
    </row>
    <row r="162" spans="1:14" x14ac:dyDescent="0.3">
      <c r="A162" s="8" t="s">
        <v>345</v>
      </c>
      <c r="B162" t="str">
        <f>MID(A162,8,4)</f>
        <v>5022</v>
      </c>
      <c r="C162" t="s">
        <v>55</v>
      </c>
      <c r="E162" t="s">
        <v>53</v>
      </c>
      <c r="F162">
        <v>1</v>
      </c>
      <c r="G162" t="s">
        <v>398</v>
      </c>
      <c r="H162" t="str">
        <f t="shared" si="39"/>
        <v>yes</v>
      </c>
      <c r="I162" t="str">
        <f t="shared" si="40"/>
        <v>place_$projstat$nn9487$nn9487-5022$current$stats.xlsm</v>
      </c>
      <c r="J162" t="str">
        <f t="shared" si="38"/>
        <v>place_$projstat$nn9487$nn9487-5022$current$stats.csv</v>
      </c>
      <c r="K162">
        <v>1</v>
      </c>
      <c r="L162" t="s">
        <v>64</v>
      </c>
      <c r="M162" t="s">
        <v>53</v>
      </c>
    </row>
    <row r="163" spans="1:14" x14ac:dyDescent="0.3">
      <c r="A163" s="8" t="s">
        <v>346</v>
      </c>
      <c r="B163" t="str">
        <f>MID(A163,8,4)</f>
        <v>7980</v>
      </c>
      <c r="C163" t="s">
        <v>55</v>
      </c>
      <c r="E163" t="s">
        <v>53</v>
      </c>
      <c r="F163">
        <v>1</v>
      </c>
      <c r="G163" t="s">
        <v>399</v>
      </c>
      <c r="H163" t="str">
        <f t="shared" si="39"/>
        <v>yes</v>
      </c>
      <c r="I163" t="str">
        <f t="shared" si="40"/>
        <v>place_$projstat$nn9487$nn9487-7980$current$stats.xlsm</v>
      </c>
      <c r="J163" t="str">
        <f t="shared" si="38"/>
        <v>place_$projstat$nn9487$nn9487-7980$current$stats.csv</v>
      </c>
      <c r="K163">
        <v>1</v>
      </c>
      <c r="L163" t="s">
        <v>64</v>
      </c>
      <c r="M163" t="s">
        <v>53</v>
      </c>
    </row>
    <row r="164" spans="1:14" x14ac:dyDescent="0.3">
      <c r="A164" s="8" t="s">
        <v>365</v>
      </c>
      <c r="B164" t="str">
        <f>MID(A164,8,4)</f>
        <v>4695</v>
      </c>
      <c r="C164" t="s">
        <v>55</v>
      </c>
      <c r="E164" t="s">
        <v>53</v>
      </c>
      <c r="F164">
        <v>1</v>
      </c>
      <c r="G164" t="s">
        <v>414</v>
      </c>
      <c r="H164" t="str">
        <f t="shared" si="39"/>
        <v>yes</v>
      </c>
      <c r="I164" t="str">
        <f t="shared" si="40"/>
        <v>place_$projstat$nn9838$nn9838-4695$current$stats.xlsm</v>
      </c>
      <c r="J164" t="str">
        <f t="shared" si="38"/>
        <v>place_$projstat$nn9838$nn9838-4695$current$stats.csv</v>
      </c>
      <c r="K164">
        <v>1</v>
      </c>
      <c r="L164" t="s">
        <v>64</v>
      </c>
      <c r="M164" t="s">
        <v>53</v>
      </c>
    </row>
    <row r="165" spans="1:14" x14ac:dyDescent="0.3">
      <c r="A165" t="s">
        <v>34</v>
      </c>
      <c r="B165" s="4">
        <v>4609</v>
      </c>
      <c r="C165" t="s">
        <v>55</v>
      </c>
      <c r="E165" t="s">
        <v>53</v>
      </c>
      <c r="F165">
        <v>1</v>
      </c>
      <c r="G165" t="s">
        <v>121</v>
      </c>
      <c r="H165" t="str">
        <f t="shared" si="39"/>
        <v>yes</v>
      </c>
      <c r="I165" t="str">
        <f t="shared" si="40"/>
        <v>place_$projstat$nn9838$nn9838-4609$current$stats.xlsm</v>
      </c>
      <c r="J165" t="str">
        <f t="shared" si="38"/>
        <v>place_$projstat$nn9838$nn9838-4609$current$stats.csv</v>
      </c>
      <c r="K165">
        <v>3</v>
      </c>
      <c r="L165" t="s">
        <v>70</v>
      </c>
      <c r="M165" t="s">
        <v>53</v>
      </c>
    </row>
    <row r="166" spans="1:14" x14ac:dyDescent="0.3">
      <c r="A166" t="s">
        <v>42</v>
      </c>
      <c r="B166" s="4">
        <v>4734</v>
      </c>
      <c r="C166" t="s">
        <v>55</v>
      </c>
      <c r="E166" t="s">
        <v>53</v>
      </c>
      <c r="F166">
        <v>1</v>
      </c>
      <c r="G166" t="s">
        <v>127</v>
      </c>
      <c r="H166" t="str">
        <f t="shared" si="39"/>
        <v>yes</v>
      </c>
      <c r="I166" t="str">
        <f t="shared" si="40"/>
        <v>place_$projstat$nn9536$nn9536-4734$current$stats.xlsm</v>
      </c>
      <c r="J166" t="str">
        <f t="shared" si="38"/>
        <v>place_$projstat$nn9536$nn9536-4734$current$stats.csv</v>
      </c>
      <c r="K166">
        <v>3</v>
      </c>
      <c r="L166" t="s">
        <v>70</v>
      </c>
      <c r="M166" t="s">
        <v>53</v>
      </c>
    </row>
    <row r="167" spans="1:14" x14ac:dyDescent="0.3">
      <c r="A167" s="8" t="s">
        <v>357</v>
      </c>
      <c r="B167" t="str">
        <f t="shared" ref="B167:B179" si="41">MID(A167,8,4)</f>
        <v>7545</v>
      </c>
      <c r="C167" t="s">
        <v>55</v>
      </c>
      <c r="E167" t="s">
        <v>53</v>
      </c>
      <c r="F167">
        <v>1</v>
      </c>
      <c r="G167" t="s">
        <v>408</v>
      </c>
      <c r="H167" t="str">
        <f t="shared" si="39"/>
        <v>yes</v>
      </c>
      <c r="I167" t="str">
        <f t="shared" si="40"/>
        <v>place_$projstat$nn9536$nn9536-7545$current$stats.xlsm</v>
      </c>
      <c r="J167" t="str">
        <f t="shared" si="38"/>
        <v>place_$projstat$nn9536$nn9536-7545$current$stats.csv</v>
      </c>
      <c r="K167">
        <v>3</v>
      </c>
      <c r="L167" t="s">
        <v>70</v>
      </c>
      <c r="M167" t="s">
        <v>53</v>
      </c>
    </row>
    <row r="168" spans="1:14" x14ac:dyDescent="0.3">
      <c r="A168" s="8" t="s">
        <v>367</v>
      </c>
      <c r="B168" t="str">
        <f t="shared" si="41"/>
        <v>4873</v>
      </c>
      <c r="C168" t="s">
        <v>55</v>
      </c>
      <c r="E168" t="s">
        <v>53</v>
      </c>
      <c r="F168">
        <v>1</v>
      </c>
      <c r="G168" t="s">
        <v>416</v>
      </c>
      <c r="H168" t="str">
        <f t="shared" si="39"/>
        <v>yes</v>
      </c>
      <c r="I168" t="str">
        <f t="shared" si="40"/>
        <v>place_$projstat$nn9932$nn9932-4873$current$stats.xlsm</v>
      </c>
      <c r="J168" t="str">
        <f t="shared" si="38"/>
        <v>place_$projstat$nn9932$nn9932-4873$current$stats.csv</v>
      </c>
      <c r="K168">
        <v>1</v>
      </c>
      <c r="L168" t="s">
        <v>64</v>
      </c>
      <c r="M168" t="s">
        <v>53</v>
      </c>
    </row>
    <row r="169" spans="1:14" x14ac:dyDescent="0.3">
      <c r="A169" t="s">
        <v>169</v>
      </c>
      <c r="B169" t="str">
        <f t="shared" si="41"/>
        <v>7702</v>
      </c>
      <c r="C169" t="s">
        <v>55</v>
      </c>
      <c r="E169" t="s">
        <v>53</v>
      </c>
      <c r="F169">
        <v>1</v>
      </c>
      <c r="G169" t="s">
        <v>293</v>
      </c>
      <c r="H169" t="str">
        <f t="shared" si="39"/>
        <v>yes</v>
      </c>
      <c r="I169" t="str">
        <f t="shared" si="40"/>
        <v>place_$projstat$nn7535$nn7535-7702$current$stats.xlsm</v>
      </c>
      <c r="J169" t="str">
        <f t="shared" si="38"/>
        <v>place_$projstat$nn7535$nn7535-7702$current$stats.csv</v>
      </c>
      <c r="K169">
        <v>1</v>
      </c>
      <c r="L169" t="s">
        <v>231</v>
      </c>
      <c r="M169" t="s">
        <v>53</v>
      </c>
    </row>
    <row r="170" spans="1:14" x14ac:dyDescent="0.3">
      <c r="A170" s="8" t="s">
        <v>331</v>
      </c>
      <c r="B170" t="str">
        <f t="shared" si="41"/>
        <v>7807</v>
      </c>
      <c r="C170" t="s">
        <v>55</v>
      </c>
      <c r="E170" t="s">
        <v>53</v>
      </c>
      <c r="F170">
        <v>1</v>
      </c>
      <c r="G170" t="s">
        <v>386</v>
      </c>
      <c r="H170" t="str">
        <f t="shared" si="39"/>
        <v>yes</v>
      </c>
      <c r="I170" t="str">
        <f t="shared" si="40"/>
        <v>place_$projstat$nn7535$nn7535-7807$current$stats.xlsm</v>
      </c>
      <c r="J170" t="str">
        <f t="shared" si="38"/>
        <v>place_$projstat$nn7535$nn7535-7807$current$stats.csv</v>
      </c>
      <c r="K170">
        <v>3</v>
      </c>
      <c r="L170" t="s">
        <v>231</v>
      </c>
      <c r="M170" t="s">
        <v>53</v>
      </c>
      <c r="N170" t="s">
        <v>53</v>
      </c>
    </row>
    <row r="171" spans="1:14" x14ac:dyDescent="0.3">
      <c r="A171" s="8" t="s">
        <v>360</v>
      </c>
      <c r="B171" t="str">
        <f t="shared" si="41"/>
        <v>5015</v>
      </c>
      <c r="C171" t="s">
        <v>55</v>
      </c>
      <c r="E171" t="s">
        <v>53</v>
      </c>
      <c r="F171">
        <v>1</v>
      </c>
      <c r="G171" t="s">
        <v>410</v>
      </c>
      <c r="H171" t="str">
        <f t="shared" si="39"/>
        <v>yes</v>
      </c>
      <c r="I171" t="str">
        <f t="shared" si="40"/>
        <v>place_$projstat$nn9541$nn9541-5015$current$stats.xlsm</v>
      </c>
      <c r="J171" t="str">
        <f t="shared" si="38"/>
        <v>place_$projstat$nn9541$nn9541-5015$current$stats.csv</v>
      </c>
      <c r="K171">
        <v>2</v>
      </c>
      <c r="L171" t="s">
        <v>56</v>
      </c>
      <c r="M171" t="s">
        <v>53</v>
      </c>
    </row>
    <row r="172" spans="1:14" hidden="1" x14ac:dyDescent="0.3">
      <c r="A172" t="s">
        <v>361</v>
      </c>
      <c r="B172" s="9" t="str">
        <f t="shared" si="41"/>
        <v>8116</v>
      </c>
      <c r="C172" t="s">
        <v>55</v>
      </c>
      <c r="E172" t="s">
        <v>53</v>
      </c>
      <c r="F172">
        <v>1</v>
      </c>
      <c r="G172" t="s">
        <v>411</v>
      </c>
      <c r="H172" t="str">
        <f t="shared" si="39"/>
        <v>yes</v>
      </c>
      <c r="I172" t="str">
        <f t="shared" si="40"/>
        <v>place_$projstat$nn9541$nn9541-8116$current$stats.xlsm</v>
      </c>
      <c r="K172">
        <v>1</v>
      </c>
      <c r="L172" t="s">
        <v>70</v>
      </c>
      <c r="M172" t="s">
        <v>55</v>
      </c>
    </row>
    <row r="173" spans="1:14" hidden="1" x14ac:dyDescent="0.3">
      <c r="A173" t="s">
        <v>362</v>
      </c>
      <c r="B173" s="9" t="str">
        <f t="shared" si="41"/>
        <v>4517</v>
      </c>
      <c r="C173" t="s">
        <v>55</v>
      </c>
      <c r="E173" t="s">
        <v>53</v>
      </c>
      <c r="F173">
        <v>1</v>
      </c>
      <c r="G173" t="s">
        <v>412</v>
      </c>
      <c r="H173" t="str">
        <f t="shared" si="39"/>
        <v>yes</v>
      </c>
      <c r="I173" t="str">
        <f t="shared" si="40"/>
        <v>place_$projstat$nn9838$nn9838-4517$current$stats.xlsm</v>
      </c>
      <c r="K173">
        <v>1</v>
      </c>
      <c r="L173" t="s">
        <v>56</v>
      </c>
      <c r="M173" t="s">
        <v>55</v>
      </c>
    </row>
    <row r="174" spans="1:14" hidden="1" x14ac:dyDescent="0.3">
      <c r="A174" t="s">
        <v>363</v>
      </c>
      <c r="B174" t="str">
        <f t="shared" si="41"/>
        <v>4614</v>
      </c>
      <c r="C174" t="s">
        <v>55</v>
      </c>
      <c r="E174" t="s">
        <v>53</v>
      </c>
      <c r="F174">
        <v>2</v>
      </c>
      <c r="G174" t="s">
        <v>413</v>
      </c>
      <c r="H174" t="str">
        <f t="shared" si="39"/>
        <v>no</v>
      </c>
      <c r="I174" t="str">
        <f t="shared" si="40"/>
        <v/>
      </c>
      <c r="K174">
        <v>1</v>
      </c>
      <c r="L174" t="s">
        <v>64</v>
      </c>
      <c r="M174" t="s">
        <v>55</v>
      </c>
    </row>
    <row r="175" spans="1:14" hidden="1" x14ac:dyDescent="0.3">
      <c r="A175" t="s">
        <v>364</v>
      </c>
      <c r="B175" t="str">
        <f t="shared" si="41"/>
        <v>4692</v>
      </c>
      <c r="C175" t="s">
        <v>55</v>
      </c>
      <c r="E175" t="s">
        <v>53</v>
      </c>
      <c r="F175">
        <v>2</v>
      </c>
      <c r="G175" t="s">
        <v>253</v>
      </c>
      <c r="H175" t="str">
        <f t="shared" si="39"/>
        <v>no</v>
      </c>
      <c r="I175" t="str">
        <f t="shared" si="40"/>
        <v/>
      </c>
      <c r="K175">
        <v>1</v>
      </c>
      <c r="L175" t="s">
        <v>64</v>
      </c>
      <c r="M175" t="s">
        <v>55</v>
      </c>
    </row>
    <row r="176" spans="1:14" x14ac:dyDescent="0.3">
      <c r="A176" t="s">
        <v>171</v>
      </c>
      <c r="B176" t="str">
        <f t="shared" si="41"/>
        <v>7704</v>
      </c>
      <c r="C176" t="s">
        <v>55</v>
      </c>
      <c r="E176" t="s">
        <v>53</v>
      </c>
      <c r="F176">
        <v>1</v>
      </c>
      <c r="G176" t="s">
        <v>295</v>
      </c>
      <c r="H176" t="str">
        <f t="shared" si="39"/>
        <v>yes</v>
      </c>
      <c r="I176" t="str">
        <f t="shared" si="40"/>
        <v>place_$projstat$nn7535$nn7535-7704$current$stats.xlsm</v>
      </c>
      <c r="J176" t="str">
        <f t="shared" ref="J176:J179" si="42">REPLACE(I176,LEN(I176)-3,4,"csv")</f>
        <v>place_$projstat$nn7535$nn7535-7704$current$stats.csv</v>
      </c>
      <c r="K176">
        <v>1</v>
      </c>
      <c r="L176" t="s">
        <v>231</v>
      </c>
      <c r="M176" t="s">
        <v>53</v>
      </c>
    </row>
    <row r="177" spans="1:14" x14ac:dyDescent="0.3">
      <c r="A177" t="s">
        <v>172</v>
      </c>
      <c r="B177" t="str">
        <f t="shared" si="41"/>
        <v>7976</v>
      </c>
      <c r="C177" t="s">
        <v>55</v>
      </c>
      <c r="E177" t="s">
        <v>53</v>
      </c>
      <c r="F177">
        <v>1</v>
      </c>
      <c r="G177" t="s">
        <v>299</v>
      </c>
      <c r="H177" t="str">
        <f t="shared" si="39"/>
        <v>yes</v>
      </c>
      <c r="I177" t="str">
        <f t="shared" si="40"/>
        <v>place_$projstat$nn7535$nn7535-7976$current$stats.xlsm</v>
      </c>
      <c r="J177" t="str">
        <f t="shared" si="42"/>
        <v>place_$projstat$nn7535$nn7535-7976$current$stats.csv</v>
      </c>
      <c r="K177">
        <v>1</v>
      </c>
      <c r="L177" t="s">
        <v>231</v>
      </c>
      <c r="M177" t="s">
        <v>53</v>
      </c>
    </row>
    <row r="178" spans="1:14" x14ac:dyDescent="0.3">
      <c r="A178" t="s">
        <v>198</v>
      </c>
      <c r="B178" t="str">
        <f t="shared" si="41"/>
        <v>4741</v>
      </c>
      <c r="C178" t="s">
        <v>55</v>
      </c>
      <c r="E178" t="s">
        <v>53</v>
      </c>
      <c r="F178">
        <v>1</v>
      </c>
      <c r="G178" t="s">
        <v>260</v>
      </c>
      <c r="H178" t="str">
        <f t="shared" si="39"/>
        <v>yes</v>
      </c>
      <c r="I178" t="str">
        <f t="shared" si="40"/>
        <v>place_$projstat$nn9536$nn9536-4741$current$stats.xlsm</v>
      </c>
      <c r="J178" t="str">
        <f t="shared" si="42"/>
        <v>place_$projstat$nn9536$nn9536-4741$current$stats.csv</v>
      </c>
      <c r="K178">
        <v>4</v>
      </c>
      <c r="L178" t="s">
        <v>64</v>
      </c>
      <c r="M178" t="s">
        <v>53</v>
      </c>
      <c r="N178" t="s">
        <v>53</v>
      </c>
    </row>
    <row r="179" spans="1:14" x14ac:dyDescent="0.3">
      <c r="A179" s="8" t="s">
        <v>330</v>
      </c>
      <c r="B179" t="str">
        <f t="shared" si="41"/>
        <v>7587</v>
      </c>
      <c r="C179" t="s">
        <v>55</v>
      </c>
      <c r="E179" t="s">
        <v>53</v>
      </c>
      <c r="F179">
        <v>1</v>
      </c>
      <c r="G179" t="s">
        <v>385</v>
      </c>
      <c r="H179" t="str">
        <f t="shared" si="39"/>
        <v>yes</v>
      </c>
      <c r="I179" t="str">
        <f t="shared" si="40"/>
        <v>place_$projstat$nn7533$nn7533-7587$current$stats.xlsm</v>
      </c>
      <c r="J179" t="str">
        <f t="shared" si="42"/>
        <v>place_$projstat$nn7533$nn7533-7587$current$stats.csv</v>
      </c>
      <c r="K179">
        <v>1</v>
      </c>
      <c r="L179" t="s">
        <v>231</v>
      </c>
      <c r="M179" t="s">
        <v>53</v>
      </c>
    </row>
    <row r="180" spans="1:14" hidden="1" x14ac:dyDescent="0.3">
      <c r="A180" t="s">
        <v>326</v>
      </c>
      <c r="B180" t="str">
        <f t="shared" ref="B180:B184" si="43">MID(A180,8,4)</f>
        <v>7567</v>
      </c>
      <c r="C180" t="s">
        <v>53</v>
      </c>
      <c r="D180" t="s">
        <v>370</v>
      </c>
      <c r="I180" t="str">
        <f t="shared" ref="I180:I184" si="44">IF(F180=1,G180,"")</f>
        <v/>
      </c>
      <c r="M180" t="s">
        <v>55</v>
      </c>
    </row>
    <row r="181" spans="1:14" hidden="1" x14ac:dyDescent="0.3">
      <c r="A181" t="s">
        <v>328</v>
      </c>
      <c r="B181" t="str">
        <f t="shared" si="43"/>
        <v>4322</v>
      </c>
      <c r="C181" t="s">
        <v>53</v>
      </c>
      <c r="D181" t="s">
        <v>222</v>
      </c>
      <c r="I181" t="str">
        <f t="shared" si="44"/>
        <v/>
      </c>
      <c r="M181" t="s">
        <v>55</v>
      </c>
    </row>
    <row r="182" spans="1:14" hidden="1" x14ac:dyDescent="0.3">
      <c r="A182" t="s">
        <v>335</v>
      </c>
      <c r="B182" t="str">
        <f t="shared" si="43"/>
        <v>4031</v>
      </c>
      <c r="C182" t="s">
        <v>53</v>
      </c>
      <c r="D182" t="s">
        <v>222</v>
      </c>
      <c r="I182" t="str">
        <f t="shared" si="44"/>
        <v/>
      </c>
      <c r="M182" t="s">
        <v>55</v>
      </c>
    </row>
    <row r="183" spans="1:14" hidden="1" x14ac:dyDescent="0.3">
      <c r="A183" t="s">
        <v>352</v>
      </c>
      <c r="B183" t="str">
        <f t="shared" si="43"/>
        <v>7994</v>
      </c>
      <c r="C183" t="s">
        <v>53</v>
      </c>
      <c r="D183" t="s">
        <v>303</v>
      </c>
      <c r="I183" t="str">
        <f t="shared" si="44"/>
        <v/>
      </c>
      <c r="M183" t="s">
        <v>55</v>
      </c>
    </row>
    <row r="184" spans="1:14" hidden="1" x14ac:dyDescent="0.3">
      <c r="A184" t="s">
        <v>353</v>
      </c>
      <c r="B184" t="str">
        <f t="shared" si="43"/>
        <v>7995</v>
      </c>
      <c r="C184" t="s">
        <v>53</v>
      </c>
      <c r="D184" t="s">
        <v>303</v>
      </c>
      <c r="I184" t="str">
        <f t="shared" si="44"/>
        <v/>
      </c>
      <c r="M184" t="s">
        <v>55</v>
      </c>
    </row>
  </sheetData>
  <autoFilter ref="A1:N184" xr:uid="{73BFB993-CC0E-4BBB-92DC-C079A3A682D2}">
    <filterColumn colId="12">
      <filters>
        <filter val="yes"/>
      </filters>
    </filterColumn>
    <sortState xmlns:xlrd2="http://schemas.microsoft.com/office/spreadsheetml/2017/richdata2" ref="A3:N178">
      <sortCondition ref="K1:K184"/>
    </sortState>
  </autoFilter>
  <sortState xmlns:xlrd2="http://schemas.microsoft.com/office/spreadsheetml/2017/richdata2" ref="A126:L184">
    <sortCondition ref="G126:G184"/>
  </sortState>
  <conditionalFormatting sqref="C1:C1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:F1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G104 G81:G82 F1:F1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A5F5-F49E-486A-BE39-9450E695A11E}">
  <dimension ref="A1:F15"/>
  <sheetViews>
    <sheetView workbookViewId="0">
      <selection activeCell="C13" sqref="C13"/>
    </sheetView>
  </sheetViews>
  <sheetFormatPr defaultRowHeight="14.4" x14ac:dyDescent="0.3"/>
  <cols>
    <col min="1" max="1" width="33.5546875" bestFit="1" customWidth="1"/>
    <col min="2" max="2" width="16.21875" bestFit="1" customWidth="1"/>
    <col min="5" max="5" width="28.5546875" bestFit="1" customWidth="1"/>
    <col min="6" max="6" width="14.44140625" bestFit="1" customWidth="1"/>
  </cols>
  <sheetData>
    <row r="1" spans="1:6" x14ac:dyDescent="0.3">
      <c r="A1" s="2" t="s">
        <v>419</v>
      </c>
      <c r="B1" t="s">
        <v>53</v>
      </c>
      <c r="E1" s="2" t="s">
        <v>419</v>
      </c>
      <c r="F1" t="s">
        <v>53</v>
      </c>
    </row>
    <row r="3" spans="1:6" x14ac:dyDescent="0.3">
      <c r="A3" s="2" t="s">
        <v>96</v>
      </c>
      <c r="B3" t="s">
        <v>143</v>
      </c>
      <c r="E3" s="2" t="s">
        <v>96</v>
      </c>
      <c r="F3" t="s">
        <v>304</v>
      </c>
    </row>
    <row r="4" spans="1:6" x14ac:dyDescent="0.3">
      <c r="A4" s="3" t="s">
        <v>56</v>
      </c>
      <c r="B4">
        <v>56</v>
      </c>
      <c r="E4" s="3">
        <v>1</v>
      </c>
      <c r="F4">
        <v>64</v>
      </c>
    </row>
    <row r="5" spans="1:6" x14ac:dyDescent="0.3">
      <c r="A5" s="3" t="s">
        <v>64</v>
      </c>
      <c r="B5">
        <v>34</v>
      </c>
      <c r="E5" s="3">
        <v>3</v>
      </c>
      <c r="F5">
        <v>51</v>
      </c>
    </row>
    <row r="6" spans="1:6" x14ac:dyDescent="0.3">
      <c r="A6" s="3" t="s">
        <v>84</v>
      </c>
      <c r="B6">
        <v>9</v>
      </c>
      <c r="E6" s="3">
        <v>2</v>
      </c>
      <c r="F6">
        <v>11</v>
      </c>
    </row>
    <row r="7" spans="1:6" x14ac:dyDescent="0.3">
      <c r="A7" s="3" t="s">
        <v>231</v>
      </c>
      <c r="B7">
        <v>7</v>
      </c>
      <c r="E7" s="3">
        <v>4</v>
      </c>
      <c r="F7">
        <v>1</v>
      </c>
    </row>
    <row r="8" spans="1:6" x14ac:dyDescent="0.3">
      <c r="A8" s="3" t="s">
        <v>90</v>
      </c>
      <c r="B8">
        <v>6</v>
      </c>
      <c r="E8" s="3" t="s">
        <v>97</v>
      </c>
      <c r="F8">
        <v>127</v>
      </c>
    </row>
    <row r="9" spans="1:6" x14ac:dyDescent="0.3">
      <c r="A9" s="3" t="s">
        <v>69</v>
      </c>
      <c r="B9">
        <v>5</v>
      </c>
    </row>
    <row r="10" spans="1:6" x14ac:dyDescent="0.3">
      <c r="A10" s="3" t="s">
        <v>70</v>
      </c>
      <c r="B10">
        <v>3</v>
      </c>
    </row>
    <row r="11" spans="1:6" x14ac:dyDescent="0.3">
      <c r="A11" s="3" t="s">
        <v>58</v>
      </c>
      <c r="B11">
        <v>3</v>
      </c>
    </row>
    <row r="12" spans="1:6" x14ac:dyDescent="0.3">
      <c r="A12" s="3" t="s">
        <v>369</v>
      </c>
      <c r="B12">
        <v>2</v>
      </c>
    </row>
    <row r="13" spans="1:6" x14ac:dyDescent="0.3">
      <c r="A13" s="3" t="s">
        <v>142</v>
      </c>
      <c r="B13">
        <v>1</v>
      </c>
    </row>
    <row r="14" spans="1:6" x14ac:dyDescent="0.3">
      <c r="A14" s="3" t="s">
        <v>302</v>
      </c>
      <c r="B14">
        <v>1</v>
      </c>
    </row>
    <row r="15" spans="1:6" x14ac:dyDescent="0.3">
      <c r="A15" s="3" t="s">
        <v>97</v>
      </c>
      <c r="B15">
        <v>127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1894-FF54-4E90-9FB6-F5DBF9474F6F}">
  <dimension ref="A1:H33"/>
  <sheetViews>
    <sheetView tabSelected="1" workbookViewId="0">
      <selection activeCell="H20" sqref="H20"/>
    </sheetView>
  </sheetViews>
  <sheetFormatPr defaultRowHeight="14.4" x14ac:dyDescent="0.3"/>
  <cols>
    <col min="1" max="1" width="33.5546875" customWidth="1"/>
    <col min="2" max="2" width="30.5546875" customWidth="1"/>
    <col min="3" max="3" width="43.88671875" customWidth="1"/>
    <col min="4" max="4" width="35.33203125" customWidth="1"/>
    <col min="5" max="5" width="39.33203125" bestFit="1" customWidth="1"/>
    <col min="6" max="6" width="122.109375" bestFit="1" customWidth="1"/>
    <col min="7" max="7" width="117.109375" customWidth="1"/>
    <col min="8" max="8" width="25" customWidth="1"/>
  </cols>
  <sheetData>
    <row r="1" spans="1:8" x14ac:dyDescent="0.3">
      <c r="A1" t="s">
        <v>48</v>
      </c>
      <c r="B1" t="s">
        <v>47</v>
      </c>
      <c r="C1" t="s">
        <v>49</v>
      </c>
      <c r="D1" t="s">
        <v>47</v>
      </c>
      <c r="E1" t="s">
        <v>421</v>
      </c>
      <c r="F1" t="s">
        <v>47</v>
      </c>
      <c r="G1" s="8" t="s">
        <v>495</v>
      </c>
      <c r="H1" s="8" t="s">
        <v>47</v>
      </c>
    </row>
    <row r="2" spans="1:8" x14ac:dyDescent="0.3">
      <c r="A2" t="s">
        <v>60</v>
      </c>
      <c r="B2" t="s">
        <v>63</v>
      </c>
      <c r="C2" t="s">
        <v>61</v>
      </c>
      <c r="D2" t="s">
        <v>62</v>
      </c>
      <c r="E2" t="s">
        <v>422</v>
      </c>
      <c r="F2" t="s">
        <v>425</v>
      </c>
      <c r="G2" t="s">
        <v>426</v>
      </c>
      <c r="H2" t="s">
        <v>427</v>
      </c>
    </row>
    <row r="3" spans="1:8" x14ac:dyDescent="0.3">
      <c r="A3" t="s">
        <v>68</v>
      </c>
      <c r="B3" t="s">
        <v>72</v>
      </c>
      <c r="C3" t="s">
        <v>66</v>
      </c>
      <c r="D3" t="s">
        <v>65</v>
      </c>
      <c r="E3" t="s">
        <v>423</v>
      </c>
      <c r="F3" t="s">
        <v>424</v>
      </c>
      <c r="G3" t="s">
        <v>434</v>
      </c>
      <c r="H3" t="s">
        <v>435</v>
      </c>
    </row>
    <row r="4" spans="1:8" x14ac:dyDescent="0.3">
      <c r="A4" t="s">
        <v>71</v>
      </c>
      <c r="B4" t="s">
        <v>78</v>
      </c>
      <c r="C4" t="s">
        <v>74</v>
      </c>
      <c r="D4" t="s">
        <v>67</v>
      </c>
      <c r="E4" t="s">
        <v>428</v>
      </c>
      <c r="F4" t="s">
        <v>429</v>
      </c>
      <c r="G4" t="s">
        <v>436</v>
      </c>
      <c r="H4" t="s">
        <v>437</v>
      </c>
    </row>
    <row r="5" spans="1:8" x14ac:dyDescent="0.3">
      <c r="A5" t="s">
        <v>77</v>
      </c>
      <c r="C5" t="s">
        <v>75</v>
      </c>
      <c r="D5" t="s">
        <v>73</v>
      </c>
      <c r="E5" t="s">
        <v>430</v>
      </c>
      <c r="F5" t="s">
        <v>431</v>
      </c>
      <c r="G5" t="s">
        <v>439</v>
      </c>
      <c r="H5" t="s">
        <v>438</v>
      </c>
    </row>
    <row r="6" spans="1:8" x14ac:dyDescent="0.3">
      <c r="A6" t="s">
        <v>80</v>
      </c>
      <c r="B6" t="s">
        <v>81</v>
      </c>
      <c r="C6" t="s">
        <v>82</v>
      </c>
      <c r="D6" t="s">
        <v>76</v>
      </c>
      <c r="E6" t="s">
        <v>432</v>
      </c>
      <c r="F6" t="s">
        <v>433</v>
      </c>
      <c r="G6" t="s">
        <v>443</v>
      </c>
      <c r="H6" t="s">
        <v>444</v>
      </c>
    </row>
    <row r="7" spans="1:8" x14ac:dyDescent="0.3">
      <c r="A7" t="s">
        <v>85</v>
      </c>
      <c r="C7" t="s">
        <v>88</v>
      </c>
      <c r="D7" t="s">
        <v>79</v>
      </c>
      <c r="E7" t="s">
        <v>441</v>
      </c>
      <c r="F7" t="s">
        <v>440</v>
      </c>
      <c r="G7" t="s">
        <v>449</v>
      </c>
      <c r="H7" t="s">
        <v>450</v>
      </c>
    </row>
    <row r="8" spans="1:8" x14ac:dyDescent="0.3">
      <c r="A8" t="s">
        <v>86</v>
      </c>
      <c r="B8" t="s">
        <v>87</v>
      </c>
      <c r="D8" t="s">
        <v>83</v>
      </c>
      <c r="F8" t="s">
        <v>442</v>
      </c>
      <c r="G8" t="s">
        <v>454</v>
      </c>
      <c r="H8" t="s">
        <v>455</v>
      </c>
    </row>
    <row r="9" spans="1:8" x14ac:dyDescent="0.3">
      <c r="A9" t="s">
        <v>91</v>
      </c>
      <c r="B9" t="s">
        <v>92</v>
      </c>
      <c r="C9" t="s">
        <v>93</v>
      </c>
      <c r="D9" t="s">
        <v>89</v>
      </c>
      <c r="E9" s="8" t="s">
        <v>445</v>
      </c>
      <c r="F9" t="s">
        <v>446</v>
      </c>
      <c r="G9" t="s">
        <v>458</v>
      </c>
      <c r="H9" t="s">
        <v>459</v>
      </c>
    </row>
    <row r="10" spans="1:8" x14ac:dyDescent="0.3">
      <c r="A10" t="s">
        <v>270</v>
      </c>
      <c r="B10" t="s">
        <v>95</v>
      </c>
      <c r="C10" t="s">
        <v>220</v>
      </c>
      <c r="D10" t="s">
        <v>94</v>
      </c>
      <c r="E10" t="s">
        <v>447</v>
      </c>
      <c r="F10" t="s">
        <v>448</v>
      </c>
      <c r="G10" t="s">
        <v>463</v>
      </c>
      <c r="H10" t="s">
        <v>464</v>
      </c>
    </row>
    <row r="11" spans="1:8" x14ac:dyDescent="0.3">
      <c r="A11" t="s">
        <v>280</v>
      </c>
      <c r="D11" t="s">
        <v>221</v>
      </c>
      <c r="E11" t="s">
        <v>452</v>
      </c>
      <c r="F11" s="8" t="s">
        <v>451</v>
      </c>
      <c r="G11" t="s">
        <v>477</v>
      </c>
      <c r="H11" t="s">
        <v>480</v>
      </c>
    </row>
    <row r="12" spans="1:8" x14ac:dyDescent="0.3">
      <c r="E12" t="s">
        <v>456</v>
      </c>
      <c r="F12" t="s">
        <v>453</v>
      </c>
      <c r="G12" t="s">
        <v>481</v>
      </c>
      <c r="H12" t="s">
        <v>482</v>
      </c>
    </row>
    <row r="13" spans="1:8" x14ac:dyDescent="0.3">
      <c r="E13" t="s">
        <v>461</v>
      </c>
      <c r="F13" t="s">
        <v>431</v>
      </c>
      <c r="G13" t="s">
        <v>483</v>
      </c>
      <c r="H13" t="s">
        <v>484</v>
      </c>
    </row>
    <row r="14" spans="1:8" x14ac:dyDescent="0.3">
      <c r="E14" t="s">
        <v>465</v>
      </c>
      <c r="F14" t="s">
        <v>457</v>
      </c>
      <c r="G14" t="s">
        <v>485</v>
      </c>
      <c r="H14" t="s">
        <v>486</v>
      </c>
    </row>
    <row r="15" spans="1:8" x14ac:dyDescent="0.3">
      <c r="E15" t="s">
        <v>467</v>
      </c>
      <c r="F15" t="s">
        <v>460</v>
      </c>
      <c r="G15" t="s">
        <v>487</v>
      </c>
      <c r="H15" t="s">
        <v>497</v>
      </c>
    </row>
    <row r="16" spans="1:8" x14ac:dyDescent="0.3">
      <c r="E16" t="s">
        <v>469</v>
      </c>
      <c r="F16" t="s">
        <v>462</v>
      </c>
      <c r="G16" t="s">
        <v>488</v>
      </c>
      <c r="H16" t="s">
        <v>503</v>
      </c>
    </row>
    <row r="17" spans="5:8" x14ac:dyDescent="0.3">
      <c r="E17" t="s">
        <v>471</v>
      </c>
      <c r="F17" t="s">
        <v>466</v>
      </c>
      <c r="G17" t="s">
        <v>489</v>
      </c>
      <c r="H17" t="s">
        <v>505</v>
      </c>
    </row>
    <row r="18" spans="5:8" x14ac:dyDescent="0.3">
      <c r="E18" t="s">
        <v>474</v>
      </c>
      <c r="F18" t="s">
        <v>468</v>
      </c>
      <c r="G18" t="s">
        <v>490</v>
      </c>
      <c r="H18" t="s">
        <v>509</v>
      </c>
    </row>
    <row r="19" spans="5:8" x14ac:dyDescent="0.3">
      <c r="E19" t="s">
        <v>469</v>
      </c>
      <c r="F19" t="s">
        <v>470</v>
      </c>
      <c r="G19" t="s">
        <v>491</v>
      </c>
      <c r="H19" t="s">
        <v>464</v>
      </c>
    </row>
    <row r="20" spans="5:8" x14ac:dyDescent="0.3">
      <c r="E20" t="s">
        <v>498</v>
      </c>
      <c r="F20" t="s">
        <v>472</v>
      </c>
      <c r="G20" t="s">
        <v>492</v>
      </c>
    </row>
    <row r="21" spans="5:8" x14ac:dyDescent="0.3">
      <c r="F21" t="s">
        <v>473</v>
      </c>
      <c r="G21" t="s">
        <v>493</v>
      </c>
    </row>
    <row r="22" spans="5:8" x14ac:dyDescent="0.3">
      <c r="F22" t="s">
        <v>475</v>
      </c>
      <c r="G22" t="s">
        <v>494</v>
      </c>
    </row>
    <row r="23" spans="5:8" x14ac:dyDescent="0.3">
      <c r="F23" t="s">
        <v>476</v>
      </c>
      <c r="G23" t="s">
        <v>496</v>
      </c>
    </row>
    <row r="24" spans="5:8" x14ac:dyDescent="0.3">
      <c r="F24" t="s">
        <v>478</v>
      </c>
      <c r="G24" t="s">
        <v>500</v>
      </c>
    </row>
    <row r="25" spans="5:8" ht="28.8" x14ac:dyDescent="0.3">
      <c r="F25" t="s">
        <v>479</v>
      </c>
      <c r="G25" s="1" t="s">
        <v>501</v>
      </c>
    </row>
    <row r="26" spans="5:8" x14ac:dyDescent="0.3">
      <c r="F26" t="s">
        <v>499</v>
      </c>
      <c r="G26" t="s">
        <v>502</v>
      </c>
    </row>
    <row r="27" spans="5:8" x14ac:dyDescent="0.3">
      <c r="G27" t="s">
        <v>504</v>
      </c>
    </row>
    <row r="28" spans="5:8" x14ac:dyDescent="0.3">
      <c r="G28" t="s">
        <v>506</v>
      </c>
    </row>
    <row r="29" spans="5:8" x14ac:dyDescent="0.3">
      <c r="G29" t="s">
        <v>507</v>
      </c>
    </row>
    <row r="30" spans="5:8" x14ac:dyDescent="0.3">
      <c r="G30" t="s">
        <v>508</v>
      </c>
    </row>
    <row r="31" spans="5:8" x14ac:dyDescent="0.3">
      <c r="G31" t="s">
        <v>510</v>
      </c>
    </row>
    <row r="32" spans="5:8" x14ac:dyDescent="0.3">
      <c r="G32" t="s">
        <v>511</v>
      </c>
    </row>
    <row r="33" spans="7:7" x14ac:dyDescent="0.3">
      <c r="G33" t="s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new_graphs</vt:lpstr>
      <vt:lpstr>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FB</dc:creator>
  <cp:lastModifiedBy>Gabriela FB</cp:lastModifiedBy>
  <dcterms:created xsi:type="dcterms:W3CDTF">2025-02-26T14:10:26Z</dcterms:created>
  <dcterms:modified xsi:type="dcterms:W3CDTF">2025-08-14T11:27:37Z</dcterms:modified>
</cp:coreProperties>
</file>