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yf\OneDrive\Documentos\DTU\Thesis\Code\thesis\"/>
    </mc:Choice>
  </mc:AlternateContent>
  <xr:revisionPtr revIDLastSave="0" documentId="13_ncr:1_{AB117D7B-B1A4-458E-BEBC-F0E610FCF979}" xr6:coauthVersionLast="47" xr6:coauthVersionMax="47" xr10:uidLastSave="{00000000-0000-0000-0000-000000000000}"/>
  <bookViews>
    <workbookView xWindow="-108" yWindow="-108" windowWidth="23256" windowHeight="12456" xr2:uid="{ECF28AB8-DA36-492F-A85A-3AFCF43B2082}"/>
  </bookViews>
  <sheets>
    <sheet name="Sheet1" sheetId="1" r:id="rId1"/>
    <sheet name="Sheet2" sheetId="5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1" r:id="rId16"/>
    <sheet name="Sheet17" sheetId="22" r:id="rId17"/>
    <sheet name="Sheet18" sheetId="23" r:id="rId18"/>
    <sheet name="Sheet19" sheetId="24" r:id="rId19"/>
    <sheet name="Sheet20" sheetId="25" r:id="rId20"/>
    <sheet name="Sheet21" sheetId="26" r:id="rId21"/>
    <sheet name="Sheet22" sheetId="27" r:id="rId22"/>
    <sheet name="Sheet23" sheetId="28" r:id="rId23"/>
    <sheet name="Sheet24" sheetId="29" r:id="rId24"/>
    <sheet name="Sheet25" sheetId="30" r:id="rId25"/>
    <sheet name="Gold standard" sheetId="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6" i="30" l="1"/>
  <c r="BA6" i="30" s="1"/>
  <c r="AZ5" i="30"/>
  <c r="BA5" i="30" s="1"/>
  <c r="X5" i="30"/>
  <c r="Y5" i="30" s="1"/>
  <c r="DJ4" i="30"/>
  <c r="DI4" i="30"/>
  <c r="DE4" i="30"/>
  <c r="DF4" i="30" s="1"/>
  <c r="CS4" i="30"/>
  <c r="CT4" i="30" s="1"/>
  <c r="CH4" i="30"/>
  <c r="CG4" i="30"/>
  <c r="CC4" i="30"/>
  <c r="CC16" i="30" s="1"/>
  <c r="BQ4" i="30"/>
  <c r="BR4" i="30" s="1"/>
  <c r="BE4" i="30"/>
  <c r="BD4" i="30"/>
  <c r="AZ4" i="30"/>
  <c r="AN4" i="30"/>
  <c r="AO4" i="30" s="1"/>
  <c r="AC4" i="30"/>
  <c r="AB4" i="30"/>
  <c r="X4" i="30"/>
  <c r="Y4" i="30" s="1"/>
  <c r="L4" i="30"/>
  <c r="M4" i="30" s="1"/>
  <c r="X5" i="29"/>
  <c r="Y5" i="29" s="1"/>
  <c r="X6" i="29"/>
  <c r="Y6" i="29" s="1"/>
  <c r="X7" i="29"/>
  <c r="Y7" i="29"/>
  <c r="DE7" i="29"/>
  <c r="DF7" i="29" s="1"/>
  <c r="DE6" i="29"/>
  <c r="DF6" i="29" s="1"/>
  <c r="AZ6" i="29"/>
  <c r="BA6" i="29" s="1"/>
  <c r="DE5" i="29"/>
  <c r="DF5" i="29" s="1"/>
  <c r="AZ5" i="29"/>
  <c r="BA5" i="29" s="1"/>
  <c r="DJ4" i="29"/>
  <c r="DI4" i="29"/>
  <c r="DE4" i="29"/>
  <c r="CS4" i="29"/>
  <c r="CT4" i="29" s="1"/>
  <c r="CH4" i="29"/>
  <c r="CG4" i="29"/>
  <c r="CC4" i="29"/>
  <c r="CD4" i="29" s="1"/>
  <c r="BQ4" i="29"/>
  <c r="BR4" i="29" s="1"/>
  <c r="BE4" i="29"/>
  <c r="BD4" i="29"/>
  <c r="AZ4" i="29"/>
  <c r="BA4" i="29" s="1"/>
  <c r="AN4" i="29"/>
  <c r="AO4" i="29" s="1"/>
  <c r="AC4" i="29"/>
  <c r="AB4" i="29"/>
  <c r="Y4" i="29"/>
  <c r="X4" i="29"/>
  <c r="L4" i="29"/>
  <c r="M4" i="29" s="1"/>
  <c r="DE6" i="28"/>
  <c r="DF6" i="28"/>
  <c r="DE7" i="28"/>
  <c r="DF7" i="28"/>
  <c r="DE8" i="28"/>
  <c r="DF8" i="28"/>
  <c r="CC5" i="28"/>
  <c r="CD5" i="28"/>
  <c r="CC6" i="28"/>
  <c r="CD6" i="28" s="1"/>
  <c r="CC7" i="28"/>
  <c r="CD7" i="28"/>
  <c r="CC8" i="28"/>
  <c r="CD8" i="28"/>
  <c r="AZ5" i="28"/>
  <c r="BA5" i="28"/>
  <c r="AZ6" i="28"/>
  <c r="BA6" i="28" s="1"/>
  <c r="AZ7" i="28"/>
  <c r="BA7" i="28"/>
  <c r="DE5" i="28"/>
  <c r="DF5" i="28" s="1"/>
  <c r="DJ4" i="28"/>
  <c r="DI4" i="28"/>
  <c r="DE4" i="28"/>
  <c r="DF4" i="28" s="1"/>
  <c r="CS4" i="28"/>
  <c r="CT4" i="28" s="1"/>
  <c r="CH4" i="28"/>
  <c r="CG4" i="28"/>
  <c r="CC4" i="28"/>
  <c r="BQ4" i="28"/>
  <c r="BR4" i="28" s="1"/>
  <c r="BE4" i="28"/>
  <c r="BD4" i="28"/>
  <c r="AZ4" i="28"/>
  <c r="AZ16" i="28" s="1"/>
  <c r="AN4" i="28"/>
  <c r="AO4" i="28" s="1"/>
  <c r="AC4" i="28"/>
  <c r="AB4" i="28"/>
  <c r="X4" i="28"/>
  <c r="Y4" i="28" s="1"/>
  <c r="Y16" i="28" s="1"/>
  <c r="Y17" i="28" s="1"/>
  <c r="L4" i="28"/>
  <c r="M4" i="28" s="1"/>
  <c r="CC16" i="27"/>
  <c r="DE5" i="27"/>
  <c r="DF5" i="27" s="1"/>
  <c r="X5" i="27"/>
  <c r="Y5" i="27" s="1"/>
  <c r="DJ4" i="27"/>
  <c r="DI4" i="27"/>
  <c r="DE4" i="27"/>
  <c r="DF4" i="27" s="1"/>
  <c r="CS4" i="27"/>
  <c r="CT4" i="27" s="1"/>
  <c r="CH4" i="27"/>
  <c r="CG4" i="27"/>
  <c r="CC4" i="27"/>
  <c r="CD4" i="27" s="1"/>
  <c r="CD16" i="27" s="1"/>
  <c r="CD17" i="27" s="1"/>
  <c r="BQ4" i="27"/>
  <c r="BR4" i="27" s="1"/>
  <c r="BE4" i="27"/>
  <c r="BD4" i="27"/>
  <c r="AZ4" i="27"/>
  <c r="BA4" i="27" s="1"/>
  <c r="BA16" i="27" s="1"/>
  <c r="BA17" i="27" s="1"/>
  <c r="AN4" i="27"/>
  <c r="AO4" i="27" s="1"/>
  <c r="AC4" i="27"/>
  <c r="AB4" i="27"/>
  <c r="X4" i="27"/>
  <c r="L4" i="27"/>
  <c r="M4" i="27" s="1"/>
  <c r="AZ5" i="26"/>
  <c r="BA5" i="26"/>
  <c r="AZ6" i="26"/>
  <c r="BA6" i="26"/>
  <c r="AZ7" i="26"/>
  <c r="BA7" i="26"/>
  <c r="AZ8" i="26"/>
  <c r="BA8" i="26"/>
  <c r="X7" i="26"/>
  <c r="Y7" i="26" s="1"/>
  <c r="X6" i="26"/>
  <c r="Y6" i="26" s="1"/>
  <c r="DE5" i="26"/>
  <c r="DF5" i="26" s="1"/>
  <c r="X5" i="26"/>
  <c r="Y5" i="26" s="1"/>
  <c r="DJ4" i="26"/>
  <c r="DI4" i="26"/>
  <c r="DE4" i="26"/>
  <c r="DF4" i="26" s="1"/>
  <c r="CS4" i="26"/>
  <c r="CT4" i="26" s="1"/>
  <c r="CH4" i="26"/>
  <c r="CG4" i="26"/>
  <c r="CC4" i="26"/>
  <c r="CD4" i="26" s="1"/>
  <c r="CD16" i="26" s="1"/>
  <c r="CD17" i="26" s="1"/>
  <c r="BQ4" i="26"/>
  <c r="BR4" i="26" s="1"/>
  <c r="BE4" i="26"/>
  <c r="BD4" i="26"/>
  <c r="AZ4" i="26"/>
  <c r="BA4" i="26" s="1"/>
  <c r="AN4" i="26"/>
  <c r="AO4" i="26" s="1"/>
  <c r="AC4" i="26"/>
  <c r="AB4" i="26"/>
  <c r="X4" i="26"/>
  <c r="L4" i="26"/>
  <c r="M4" i="26" s="1"/>
  <c r="DE5" i="25"/>
  <c r="DF5" i="25"/>
  <c r="DE6" i="25"/>
  <c r="DF6" i="25"/>
  <c r="DE7" i="25"/>
  <c r="DF7" i="25"/>
  <c r="DE8" i="25"/>
  <c r="DF8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DJ4" i="25"/>
  <c r="DI4" i="25"/>
  <c r="DE4" i="25"/>
  <c r="DF4" i="25" s="1"/>
  <c r="CS4" i="25"/>
  <c r="CT4" i="25" s="1"/>
  <c r="CH4" i="25"/>
  <c r="CG4" i="25"/>
  <c r="CC4" i="25"/>
  <c r="CD4" i="25" s="1"/>
  <c r="CD16" i="25" s="1"/>
  <c r="CD17" i="25" s="1"/>
  <c r="BQ4" i="25"/>
  <c r="BR4" i="25" s="1"/>
  <c r="BE4" i="25"/>
  <c r="BD4" i="25"/>
  <c r="AZ4" i="25"/>
  <c r="BA4" i="25" s="1"/>
  <c r="AN4" i="25"/>
  <c r="AO4" i="25" s="1"/>
  <c r="AC4" i="25"/>
  <c r="AB4" i="25"/>
  <c r="X4" i="25"/>
  <c r="X16" i="25" s="1"/>
  <c r="L4" i="25"/>
  <c r="M4" i="25" s="1"/>
  <c r="AZ5" i="24"/>
  <c r="BA5" i="24" s="1"/>
  <c r="DJ4" i="24"/>
  <c r="DI4" i="24"/>
  <c r="DE4" i="24"/>
  <c r="DE16" i="24" s="1"/>
  <c r="CS4" i="24"/>
  <c r="CT4" i="24" s="1"/>
  <c r="CH4" i="24"/>
  <c r="CG4" i="24"/>
  <c r="CC4" i="24"/>
  <c r="CC16" i="24" s="1"/>
  <c r="BQ4" i="24"/>
  <c r="BR4" i="24" s="1"/>
  <c r="BE4" i="24"/>
  <c r="BD4" i="24"/>
  <c r="AZ4" i="24"/>
  <c r="AN4" i="24"/>
  <c r="AO4" i="24" s="1"/>
  <c r="AC4" i="24"/>
  <c r="AB4" i="24"/>
  <c r="X4" i="24"/>
  <c r="L4" i="24"/>
  <c r="M4" i="24" s="1"/>
  <c r="CC5" i="23"/>
  <c r="CD5" i="23" s="1"/>
  <c r="AZ6" i="23"/>
  <c r="BA6" i="23"/>
  <c r="AZ7" i="23"/>
  <c r="BA7" i="23" s="1"/>
  <c r="AZ8" i="23"/>
  <c r="BA8" i="23"/>
  <c r="X7" i="23"/>
  <c r="Y7" i="23"/>
  <c r="DE7" i="23"/>
  <c r="DF7" i="23"/>
  <c r="DE8" i="23"/>
  <c r="DF8" i="23" s="1"/>
  <c r="DE9" i="23"/>
  <c r="DF9" i="23" s="1"/>
  <c r="DE10" i="23"/>
  <c r="DF10" i="23"/>
  <c r="DE11" i="23"/>
  <c r="DF11" i="23"/>
  <c r="DE12" i="23"/>
  <c r="DF12" i="23"/>
  <c r="DE6" i="23"/>
  <c r="DF6" i="23" s="1"/>
  <c r="X6" i="23"/>
  <c r="Y6" i="23" s="1"/>
  <c r="DE5" i="23"/>
  <c r="DF5" i="23" s="1"/>
  <c r="AZ5" i="23"/>
  <c r="BA5" i="23" s="1"/>
  <c r="X5" i="23"/>
  <c r="Y5" i="23" s="1"/>
  <c r="DJ4" i="23"/>
  <c r="DI4" i="23"/>
  <c r="DE4" i="23"/>
  <c r="CS4" i="23"/>
  <c r="CT4" i="23" s="1"/>
  <c r="CH4" i="23"/>
  <c r="CG4" i="23"/>
  <c r="CC4" i="23"/>
  <c r="CD4" i="23" s="1"/>
  <c r="BQ4" i="23"/>
  <c r="BR4" i="23" s="1"/>
  <c r="BE4" i="23"/>
  <c r="BD4" i="23"/>
  <c r="AZ4" i="23"/>
  <c r="BA4" i="23" s="1"/>
  <c r="AN4" i="23"/>
  <c r="AO4" i="23" s="1"/>
  <c r="AC4" i="23"/>
  <c r="AB4" i="23"/>
  <c r="X4" i="23"/>
  <c r="Y4" i="23" s="1"/>
  <c r="L4" i="23"/>
  <c r="M4" i="23" s="1"/>
  <c r="DE6" i="22"/>
  <c r="DF6" i="22" s="1"/>
  <c r="X6" i="22"/>
  <c r="Y6" i="22" s="1"/>
  <c r="DE5" i="22"/>
  <c r="DF5" i="22" s="1"/>
  <c r="AZ5" i="22"/>
  <c r="X5" i="22"/>
  <c r="Y5" i="22" s="1"/>
  <c r="DJ4" i="22"/>
  <c r="DI4" i="22"/>
  <c r="DE4" i="22"/>
  <c r="DF4" i="22" s="1"/>
  <c r="CS4" i="22"/>
  <c r="CT4" i="22" s="1"/>
  <c r="CH4" i="22"/>
  <c r="CG4" i="22"/>
  <c r="CC4" i="22"/>
  <c r="CD4" i="22" s="1"/>
  <c r="CD16" i="22" s="1"/>
  <c r="CD17" i="22" s="1"/>
  <c r="BQ4" i="22"/>
  <c r="BR4" i="22" s="1"/>
  <c r="BE4" i="22"/>
  <c r="BD4" i="22"/>
  <c r="AZ4" i="22"/>
  <c r="BA4" i="22" s="1"/>
  <c r="AN4" i="22"/>
  <c r="AO4" i="22" s="1"/>
  <c r="AC4" i="22"/>
  <c r="AB4" i="22"/>
  <c r="X4" i="22"/>
  <c r="L4" i="22"/>
  <c r="M4" i="22" s="1"/>
  <c r="X7" i="21"/>
  <c r="Y7" i="21"/>
  <c r="X8" i="21"/>
  <c r="Y8" i="21" s="1"/>
  <c r="X9" i="21"/>
  <c r="Y9" i="21" s="1"/>
  <c r="DE6" i="21"/>
  <c r="DF6" i="21" s="1"/>
  <c r="AZ6" i="21"/>
  <c r="BA6" i="21" s="1"/>
  <c r="X6" i="21"/>
  <c r="Y6" i="21" s="1"/>
  <c r="DE5" i="21"/>
  <c r="DF5" i="21" s="1"/>
  <c r="AZ5" i="21"/>
  <c r="BA5" i="21" s="1"/>
  <c r="X5" i="21"/>
  <c r="Y5" i="21" s="1"/>
  <c r="DJ4" i="21"/>
  <c r="DI4" i="21"/>
  <c r="DE4" i="21"/>
  <c r="CS4" i="21"/>
  <c r="CT4" i="21" s="1"/>
  <c r="CH4" i="21"/>
  <c r="CG4" i="21"/>
  <c r="CC4" i="21"/>
  <c r="CC16" i="21" s="1"/>
  <c r="BQ4" i="21"/>
  <c r="BR4" i="21" s="1"/>
  <c r="BE4" i="21"/>
  <c r="BD4" i="21"/>
  <c r="AZ4" i="21"/>
  <c r="BA4" i="21" s="1"/>
  <c r="AN4" i="21"/>
  <c r="AO4" i="21" s="1"/>
  <c r="AC4" i="21"/>
  <c r="AB4" i="21"/>
  <c r="X4" i="21"/>
  <c r="Y4" i="21" s="1"/>
  <c r="L4" i="21"/>
  <c r="M4" i="21" s="1"/>
  <c r="DE7" i="19"/>
  <c r="DF7" i="19"/>
  <c r="DE8" i="19"/>
  <c r="DF8" i="19" s="1"/>
  <c r="AZ6" i="19"/>
  <c r="BA6" i="19"/>
  <c r="AZ7" i="19"/>
  <c r="BA7" i="19"/>
  <c r="AZ8" i="19"/>
  <c r="BA8" i="19"/>
  <c r="X6" i="19"/>
  <c r="Y6" i="19"/>
  <c r="DE6" i="19"/>
  <c r="DF6" i="19" s="1"/>
  <c r="DE5" i="19"/>
  <c r="DF5" i="19" s="1"/>
  <c r="AZ5" i="19"/>
  <c r="BA5" i="19" s="1"/>
  <c r="X5" i="19"/>
  <c r="DJ4" i="19"/>
  <c r="DI4" i="19"/>
  <c r="DE4" i="19"/>
  <c r="CS4" i="19"/>
  <c r="CT4" i="19" s="1"/>
  <c r="CH4" i="19"/>
  <c r="CG4" i="19"/>
  <c r="CC4" i="19"/>
  <c r="CC16" i="19" s="1"/>
  <c r="BQ4" i="19"/>
  <c r="BR4" i="19" s="1"/>
  <c r="BE4" i="19"/>
  <c r="BD4" i="19"/>
  <c r="AZ4" i="19"/>
  <c r="BA4" i="19" s="1"/>
  <c r="AN4" i="19"/>
  <c r="AO4" i="19" s="1"/>
  <c r="AC4" i="19"/>
  <c r="AB4" i="19"/>
  <c r="X4" i="19"/>
  <c r="Y4" i="19" s="1"/>
  <c r="L4" i="19"/>
  <c r="M4" i="19" s="1"/>
  <c r="CC5" i="18"/>
  <c r="CD5" i="18"/>
  <c r="DE6" i="18"/>
  <c r="DF6" i="18" s="1"/>
  <c r="DE5" i="18"/>
  <c r="DF5" i="18" s="1"/>
  <c r="AZ5" i="18"/>
  <c r="BA5" i="18" s="1"/>
  <c r="X5" i="18"/>
  <c r="Y5" i="18" s="1"/>
  <c r="DJ4" i="18"/>
  <c r="DI4" i="18"/>
  <c r="DE4" i="18"/>
  <c r="DF4" i="18" s="1"/>
  <c r="CS4" i="18"/>
  <c r="CT4" i="18" s="1"/>
  <c r="CH4" i="18"/>
  <c r="CG4" i="18"/>
  <c r="CC4" i="18"/>
  <c r="CD4" i="18" s="1"/>
  <c r="CD16" i="18" s="1"/>
  <c r="CD17" i="18" s="1"/>
  <c r="BQ4" i="18"/>
  <c r="BR4" i="18" s="1"/>
  <c r="BE4" i="18"/>
  <c r="BD4" i="18"/>
  <c r="AZ4" i="18"/>
  <c r="BA4" i="18" s="1"/>
  <c r="AN4" i="18"/>
  <c r="AO4" i="18" s="1"/>
  <c r="AC4" i="18"/>
  <c r="AB4" i="18"/>
  <c r="X4" i="18"/>
  <c r="Y4" i="18" s="1"/>
  <c r="L4" i="18"/>
  <c r="M4" i="18" s="1"/>
  <c r="DE7" i="17"/>
  <c r="DF7" i="17" s="1"/>
  <c r="DE8" i="17"/>
  <c r="DF8" i="17" s="1"/>
  <c r="DE9" i="17"/>
  <c r="DF9" i="17"/>
  <c r="DE10" i="17"/>
  <c r="DF10" i="17" s="1"/>
  <c r="X6" i="17"/>
  <c r="Y6" i="17"/>
  <c r="CC16" i="17"/>
  <c r="DE6" i="17"/>
  <c r="DF6" i="17" s="1"/>
  <c r="DE5" i="17"/>
  <c r="DF5" i="17" s="1"/>
  <c r="AZ5" i="17"/>
  <c r="BA5" i="17" s="1"/>
  <c r="X5" i="17"/>
  <c r="Y5" i="17" s="1"/>
  <c r="DJ4" i="17"/>
  <c r="DI4" i="17"/>
  <c r="DE4" i="17"/>
  <c r="DF4" i="17" s="1"/>
  <c r="CS4" i="17"/>
  <c r="CT4" i="17" s="1"/>
  <c r="CH4" i="17"/>
  <c r="CG4" i="17"/>
  <c r="CC4" i="17"/>
  <c r="CD4" i="17" s="1"/>
  <c r="CD16" i="17" s="1"/>
  <c r="CD17" i="17" s="1"/>
  <c r="BQ4" i="17"/>
  <c r="BR4" i="17" s="1"/>
  <c r="CI4" i="17" s="1"/>
  <c r="CI9" i="17" s="1"/>
  <c r="B18" i="17" s="1"/>
  <c r="BE4" i="17"/>
  <c r="BD4" i="17"/>
  <c r="AZ4" i="17"/>
  <c r="AN4" i="17"/>
  <c r="AO4" i="17" s="1"/>
  <c r="AC4" i="17"/>
  <c r="AB4" i="17"/>
  <c r="X4" i="17"/>
  <c r="Y4" i="17" s="1"/>
  <c r="L4" i="17"/>
  <c r="M4" i="17" s="1"/>
  <c r="AZ7" i="16"/>
  <c r="BA7" i="16" s="1"/>
  <c r="AZ5" i="16"/>
  <c r="BA5" i="16"/>
  <c r="AZ6" i="16"/>
  <c r="BA6" i="16"/>
  <c r="DE6" i="16"/>
  <c r="DF6" i="16" s="1"/>
  <c r="DE5" i="16"/>
  <c r="DF5" i="16" s="1"/>
  <c r="X5" i="16"/>
  <c r="Y5" i="16" s="1"/>
  <c r="DJ4" i="16"/>
  <c r="DI4" i="16"/>
  <c r="DE4" i="16"/>
  <c r="DF4" i="16" s="1"/>
  <c r="CS4" i="16"/>
  <c r="CT4" i="16" s="1"/>
  <c r="CH4" i="16"/>
  <c r="CG4" i="16"/>
  <c r="CC4" i="16"/>
  <c r="CD4" i="16" s="1"/>
  <c r="CD16" i="16" s="1"/>
  <c r="CD17" i="16" s="1"/>
  <c r="BQ4" i="16"/>
  <c r="BR4" i="16" s="1"/>
  <c r="BE4" i="16"/>
  <c r="BD4" i="16"/>
  <c r="AZ4" i="16"/>
  <c r="AN4" i="16"/>
  <c r="AO4" i="16" s="1"/>
  <c r="AC4" i="16"/>
  <c r="AB4" i="16"/>
  <c r="X4" i="16"/>
  <c r="L4" i="16"/>
  <c r="M4" i="16" s="1"/>
  <c r="DE6" i="15"/>
  <c r="DF6" i="15"/>
  <c r="DE7" i="15"/>
  <c r="DF7" i="15"/>
  <c r="DE5" i="15"/>
  <c r="DF5" i="15" s="1"/>
  <c r="X5" i="15"/>
  <c r="Y5" i="15" s="1"/>
  <c r="DJ4" i="15"/>
  <c r="DI4" i="15"/>
  <c r="DE4" i="15"/>
  <c r="DF4" i="15" s="1"/>
  <c r="CS4" i="15"/>
  <c r="CT4" i="15" s="1"/>
  <c r="CH4" i="15"/>
  <c r="CG4" i="15"/>
  <c r="CC4" i="15"/>
  <c r="CD4" i="15" s="1"/>
  <c r="BQ4" i="15"/>
  <c r="BR4" i="15" s="1"/>
  <c r="BE4" i="15"/>
  <c r="BD4" i="15"/>
  <c r="AZ4" i="15"/>
  <c r="AZ16" i="15" s="1"/>
  <c r="AN4" i="15"/>
  <c r="AO4" i="15" s="1"/>
  <c r="AC4" i="15"/>
  <c r="AB4" i="15"/>
  <c r="X4" i="15"/>
  <c r="Y4" i="15" s="1"/>
  <c r="L4" i="15"/>
  <c r="M4" i="15" s="1"/>
  <c r="CC5" i="14"/>
  <c r="CD5" i="14" s="1"/>
  <c r="AZ5" i="14"/>
  <c r="BA5" i="14"/>
  <c r="AZ6" i="14"/>
  <c r="BA6" i="14"/>
  <c r="AZ7" i="14"/>
  <c r="BA7" i="14"/>
  <c r="X5" i="14"/>
  <c r="Y5" i="14"/>
  <c r="X6" i="14"/>
  <c r="Y6" i="14"/>
  <c r="X7" i="14"/>
  <c r="Y7" i="14"/>
  <c r="DE5" i="14"/>
  <c r="DF5" i="14" s="1"/>
  <c r="DJ4" i="14"/>
  <c r="DI4" i="14"/>
  <c r="DE4" i="14"/>
  <c r="DF4" i="14" s="1"/>
  <c r="CS4" i="14"/>
  <c r="CT4" i="14" s="1"/>
  <c r="CH4" i="14"/>
  <c r="CG4" i="14"/>
  <c r="CC4" i="14"/>
  <c r="CD4" i="14" s="1"/>
  <c r="BQ4" i="14"/>
  <c r="BR4" i="14" s="1"/>
  <c r="BE4" i="14"/>
  <c r="BD4" i="14"/>
  <c r="AZ4" i="14"/>
  <c r="AN4" i="14"/>
  <c r="AO4" i="14" s="1"/>
  <c r="AC4" i="14"/>
  <c r="AB4" i="14"/>
  <c r="X4" i="14"/>
  <c r="Y4" i="14" s="1"/>
  <c r="L4" i="14"/>
  <c r="M4" i="14" s="1"/>
  <c r="DE5" i="13"/>
  <c r="DF5" i="13" s="1"/>
  <c r="DJ4" i="13"/>
  <c r="DI4" i="13"/>
  <c r="DE4" i="13"/>
  <c r="DF4" i="13" s="1"/>
  <c r="CS4" i="13"/>
  <c r="CT4" i="13" s="1"/>
  <c r="CH4" i="13"/>
  <c r="CG4" i="13"/>
  <c r="CC4" i="13"/>
  <c r="CC16" i="13" s="1"/>
  <c r="BQ4" i="13"/>
  <c r="BR4" i="13" s="1"/>
  <c r="BE4" i="13"/>
  <c r="BD4" i="13"/>
  <c r="AZ4" i="13"/>
  <c r="BA4" i="13" s="1"/>
  <c r="BA16" i="13" s="1"/>
  <c r="BA17" i="13" s="1"/>
  <c r="AN4" i="13"/>
  <c r="AO4" i="13" s="1"/>
  <c r="AC4" i="13"/>
  <c r="AB4" i="13"/>
  <c r="X4" i="13"/>
  <c r="X16" i="13" s="1"/>
  <c r="L4" i="13"/>
  <c r="M4" i="13" s="1"/>
  <c r="DE6" i="12"/>
  <c r="DF6" i="12" s="1"/>
  <c r="DE5" i="12"/>
  <c r="DJ4" i="12"/>
  <c r="DI4" i="12"/>
  <c r="DE4" i="12"/>
  <c r="DF4" i="12" s="1"/>
  <c r="CS4" i="12"/>
  <c r="CT4" i="12" s="1"/>
  <c r="CH4" i="12"/>
  <c r="CG4" i="12"/>
  <c r="CC4" i="12"/>
  <c r="CC16" i="12" s="1"/>
  <c r="BQ4" i="12"/>
  <c r="BR4" i="12" s="1"/>
  <c r="BE4" i="12"/>
  <c r="BD4" i="12"/>
  <c r="AZ4" i="12"/>
  <c r="BA4" i="12" s="1"/>
  <c r="BA16" i="12" s="1"/>
  <c r="BA17" i="12" s="1"/>
  <c r="AN4" i="12"/>
  <c r="AO4" i="12" s="1"/>
  <c r="AC4" i="12"/>
  <c r="AB4" i="12"/>
  <c r="X4" i="12"/>
  <c r="X16" i="12" s="1"/>
  <c r="L4" i="12"/>
  <c r="M4" i="12" s="1"/>
  <c r="DE7" i="11"/>
  <c r="DF7" i="11" s="1"/>
  <c r="DE6" i="11"/>
  <c r="DF6" i="11" s="1"/>
  <c r="DE5" i="11"/>
  <c r="DF5" i="11" s="1"/>
  <c r="DJ4" i="11"/>
  <c r="DI4" i="11"/>
  <c r="DE4" i="11"/>
  <c r="CS4" i="11"/>
  <c r="CT4" i="11" s="1"/>
  <c r="CH4" i="11"/>
  <c r="CG4" i="11"/>
  <c r="CC4" i="11"/>
  <c r="CC16" i="11" s="1"/>
  <c r="BQ4" i="11"/>
  <c r="BR4" i="11" s="1"/>
  <c r="BE4" i="11"/>
  <c r="BD4" i="11"/>
  <c r="AZ4" i="11"/>
  <c r="BA4" i="11" s="1"/>
  <c r="AN4" i="11"/>
  <c r="AO4" i="11" s="1"/>
  <c r="AC4" i="11"/>
  <c r="AB4" i="11"/>
  <c r="X4" i="11"/>
  <c r="Y4" i="11" s="1"/>
  <c r="Y16" i="11" s="1"/>
  <c r="Y17" i="11" s="1"/>
  <c r="L4" i="11"/>
  <c r="M4" i="11" s="1"/>
  <c r="DE4" i="10"/>
  <c r="DF4" i="10" s="1"/>
  <c r="DE5" i="10"/>
  <c r="DF5" i="10"/>
  <c r="DE6" i="10"/>
  <c r="DF6" i="10"/>
  <c r="DE7" i="10"/>
  <c r="DF7" i="10"/>
  <c r="AZ6" i="10"/>
  <c r="BA6" i="10"/>
  <c r="AZ5" i="10"/>
  <c r="BA5" i="10" s="1"/>
  <c r="DJ4" i="10"/>
  <c r="DI4" i="10"/>
  <c r="CS4" i="10"/>
  <c r="CT4" i="10" s="1"/>
  <c r="CH4" i="10"/>
  <c r="CG4" i="10"/>
  <c r="CC4" i="10"/>
  <c r="CC16" i="10" s="1"/>
  <c r="BQ4" i="10"/>
  <c r="BR4" i="10" s="1"/>
  <c r="BE4" i="10"/>
  <c r="BD4" i="10"/>
  <c r="AZ4" i="10"/>
  <c r="AN4" i="10"/>
  <c r="AO4" i="10" s="1"/>
  <c r="AC4" i="10"/>
  <c r="AB4" i="10"/>
  <c r="X4" i="10"/>
  <c r="X16" i="10" s="1"/>
  <c r="L4" i="10"/>
  <c r="M4" i="10" s="1"/>
  <c r="CC16" i="9"/>
  <c r="AZ5" i="9"/>
  <c r="BA5" i="9" s="1"/>
  <c r="DJ4" i="9"/>
  <c r="DI4" i="9"/>
  <c r="DE4" i="9"/>
  <c r="DF4" i="9" s="1"/>
  <c r="DF16" i="9" s="1"/>
  <c r="DF17" i="9" s="1"/>
  <c r="CS4" i="9"/>
  <c r="CT4" i="9" s="1"/>
  <c r="CH4" i="9"/>
  <c r="CG4" i="9"/>
  <c r="CC4" i="9"/>
  <c r="CD4" i="9" s="1"/>
  <c r="CD16" i="9" s="1"/>
  <c r="CD17" i="9" s="1"/>
  <c r="BQ4" i="9"/>
  <c r="BR4" i="9" s="1"/>
  <c r="BE4" i="9"/>
  <c r="BD4" i="9"/>
  <c r="AZ4" i="9"/>
  <c r="BA4" i="9" s="1"/>
  <c r="AN4" i="9"/>
  <c r="AO4" i="9" s="1"/>
  <c r="AC4" i="9"/>
  <c r="AB4" i="9"/>
  <c r="X4" i="9"/>
  <c r="Y4" i="9" s="1"/>
  <c r="Y16" i="9" s="1"/>
  <c r="Y17" i="9" s="1"/>
  <c r="L4" i="9"/>
  <c r="M4" i="9" s="1"/>
  <c r="DJ4" i="8"/>
  <c r="DK4" i="8" s="1"/>
  <c r="AC4" i="8"/>
  <c r="AD4" i="8" s="1"/>
  <c r="BE4" i="8"/>
  <c r="CI4" i="8"/>
  <c r="CH4" i="8"/>
  <c r="AZ7" i="8"/>
  <c r="BA7" i="8" s="1"/>
  <c r="AZ8" i="8"/>
  <c r="BA8" i="8" s="1"/>
  <c r="AZ9" i="8"/>
  <c r="BA9" i="8"/>
  <c r="AZ10" i="8"/>
  <c r="BA10" i="8"/>
  <c r="AZ6" i="8"/>
  <c r="BA6" i="8" s="1"/>
  <c r="AZ5" i="8"/>
  <c r="DI4" i="8"/>
  <c r="DE4" i="8"/>
  <c r="DF4" i="8" s="1"/>
  <c r="CS4" i="8"/>
  <c r="CT4" i="8" s="1"/>
  <c r="CG4" i="8"/>
  <c r="CC4" i="8"/>
  <c r="CD4" i="8" s="1"/>
  <c r="BQ4" i="8"/>
  <c r="BR4" i="8" s="1"/>
  <c r="BD4" i="8"/>
  <c r="AZ4" i="8"/>
  <c r="BA4" i="8" s="1"/>
  <c r="AN4" i="8"/>
  <c r="AO4" i="8" s="1"/>
  <c r="AB4" i="8"/>
  <c r="X4" i="8"/>
  <c r="X16" i="8" s="1"/>
  <c r="L4" i="8"/>
  <c r="M4" i="8" s="1"/>
  <c r="CC5" i="7"/>
  <c r="CD5" i="7" s="1"/>
  <c r="DE5" i="7"/>
  <c r="DF5" i="7" s="1"/>
  <c r="AZ5" i="7"/>
  <c r="BA5" i="7" s="1"/>
  <c r="X5" i="7"/>
  <c r="Y5" i="7" s="1"/>
  <c r="DI4" i="7"/>
  <c r="DJ4" i="7" s="1"/>
  <c r="DE4" i="7"/>
  <c r="DF4" i="7" s="1"/>
  <c r="DF16" i="7" s="1"/>
  <c r="DF17" i="7" s="1"/>
  <c r="CS4" i="7"/>
  <c r="CT4" i="7" s="1"/>
  <c r="CG4" i="7"/>
  <c r="CH4" i="7" s="1"/>
  <c r="CC4" i="7"/>
  <c r="CD4" i="7" s="1"/>
  <c r="BQ4" i="7"/>
  <c r="BR4" i="7" s="1"/>
  <c r="BD4" i="7"/>
  <c r="BE4" i="7" s="1"/>
  <c r="AZ4" i="7"/>
  <c r="BA4" i="7" s="1"/>
  <c r="AN4" i="7"/>
  <c r="AO4" i="7" s="1"/>
  <c r="AB4" i="7"/>
  <c r="AC4" i="7" s="1"/>
  <c r="X4" i="7"/>
  <c r="X16" i="7" s="1"/>
  <c r="L4" i="7"/>
  <c r="M4" i="7" s="1"/>
  <c r="DE6" i="5"/>
  <c r="DF6" i="5" s="1"/>
  <c r="DE5" i="5"/>
  <c r="DF5" i="5" s="1"/>
  <c r="AZ5" i="5"/>
  <c r="BA5" i="5" s="1"/>
  <c r="X5" i="5"/>
  <c r="Y5" i="5" s="1"/>
  <c r="DI4" i="5"/>
  <c r="DJ4" i="5" s="1"/>
  <c r="DF4" i="5"/>
  <c r="DE4" i="5"/>
  <c r="CS4" i="5"/>
  <c r="CT4" i="5" s="1"/>
  <c r="CG4" i="5"/>
  <c r="CH4" i="5" s="1"/>
  <c r="CC4" i="5"/>
  <c r="CD4" i="5" s="1"/>
  <c r="CD16" i="5" s="1"/>
  <c r="CD17" i="5" s="1"/>
  <c r="BQ4" i="5"/>
  <c r="BR4" i="5" s="1"/>
  <c r="BD4" i="5"/>
  <c r="BE4" i="5" s="1"/>
  <c r="AZ4" i="5"/>
  <c r="AZ16" i="5" s="1"/>
  <c r="AN4" i="5"/>
  <c r="AO4" i="5" s="1"/>
  <c r="AB4" i="5"/>
  <c r="AC4" i="5" s="1"/>
  <c r="X4" i="5"/>
  <c r="Y4" i="5" s="1"/>
  <c r="L4" i="5"/>
  <c r="M4" i="5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E6" i="1"/>
  <c r="DF6" i="1" s="1"/>
  <c r="DE5" i="1"/>
  <c r="DI4" i="1"/>
  <c r="DJ4" i="1" s="1"/>
  <c r="DE4" i="1"/>
  <c r="DF4" i="1" s="1"/>
  <c r="CS4" i="1"/>
  <c r="CT4" i="1" s="1"/>
  <c r="CG4" i="1"/>
  <c r="CH4" i="1" s="1"/>
  <c r="CC4" i="1"/>
  <c r="CD4" i="1" s="1"/>
  <c r="BQ4" i="1"/>
  <c r="BR4" i="1" s="1"/>
  <c r="AZ5" i="1"/>
  <c r="BA5" i="1" s="1"/>
  <c r="BD4" i="1"/>
  <c r="BE4" i="1" s="1"/>
  <c r="AZ4" i="1"/>
  <c r="BA4" i="1" s="1"/>
  <c r="AN4" i="1"/>
  <c r="AO4" i="1" s="1"/>
  <c r="X5" i="1"/>
  <c r="Y5" i="1" s="1"/>
  <c r="X4" i="1"/>
  <c r="Y4" i="1" s="1"/>
  <c r="CD4" i="30" l="1"/>
  <c r="CD16" i="30" s="1"/>
  <c r="CD17" i="30" s="1"/>
  <c r="CI4" i="30" s="1"/>
  <c r="CI9" i="30" s="1"/>
  <c r="B18" i="30" s="1"/>
  <c r="AZ16" i="30"/>
  <c r="BA4" i="30"/>
  <c r="BA16" i="30" s="1"/>
  <c r="BA17" i="30" s="1"/>
  <c r="BF4" i="30" s="1"/>
  <c r="BF9" i="30" s="1"/>
  <c r="B17" i="30" s="1"/>
  <c r="Y16" i="30"/>
  <c r="Y17" i="30" s="1"/>
  <c r="AD4" i="30" s="1"/>
  <c r="DF16" i="30"/>
  <c r="DF17" i="30" s="1"/>
  <c r="DK4" i="30" s="1"/>
  <c r="DK9" i="30" s="1"/>
  <c r="B19" i="30" s="1"/>
  <c r="DE16" i="30"/>
  <c r="X16" i="30"/>
  <c r="DE16" i="29"/>
  <c r="CC16" i="29"/>
  <c r="BA16" i="29"/>
  <c r="BA17" i="29" s="1"/>
  <c r="BF4" i="29" s="1"/>
  <c r="BF9" i="29" s="1"/>
  <c r="B17" i="29" s="1"/>
  <c r="AZ16" i="29"/>
  <c r="X16" i="29"/>
  <c r="Y16" i="29"/>
  <c r="Y17" i="29" s="1"/>
  <c r="AD4" i="29"/>
  <c r="AD9" i="29" s="1"/>
  <c r="B16" i="29" s="1"/>
  <c r="CD16" i="29"/>
  <c r="CD17" i="29" s="1"/>
  <c r="CI4" i="29" s="1"/>
  <c r="CI9" i="29" s="1"/>
  <c r="B18" i="29" s="1"/>
  <c r="DF4" i="29"/>
  <c r="DF16" i="29" s="1"/>
  <c r="DF17" i="29" s="1"/>
  <c r="DK4" i="29" s="1"/>
  <c r="DK9" i="29" s="1"/>
  <c r="B19" i="29" s="1"/>
  <c r="CC16" i="28"/>
  <c r="AD4" i="28"/>
  <c r="AD9" i="28" s="1"/>
  <c r="B16" i="28" s="1"/>
  <c r="DF16" i="28"/>
  <c r="DF17" i="28" s="1"/>
  <c r="DK4" i="28" s="1"/>
  <c r="DK9" i="28" s="1"/>
  <c r="B19" i="28" s="1"/>
  <c r="CD4" i="28"/>
  <c r="CD16" i="28" s="1"/>
  <c r="CD17" i="28" s="1"/>
  <c r="CI4" i="28" s="1"/>
  <c r="CI9" i="28" s="1"/>
  <c r="B18" i="28" s="1"/>
  <c r="DE16" i="28"/>
  <c r="BA4" i="28"/>
  <c r="BA16" i="28" s="1"/>
  <c r="BA17" i="28" s="1"/>
  <c r="BF4" i="28" s="1"/>
  <c r="BF9" i="28" s="1"/>
  <c r="B17" i="28" s="1"/>
  <c r="X16" i="28"/>
  <c r="CI4" i="27"/>
  <c r="CI9" i="27" s="1"/>
  <c r="B18" i="27" s="1"/>
  <c r="AZ16" i="27"/>
  <c r="X16" i="27"/>
  <c r="Y4" i="27"/>
  <c r="Y16" i="27" s="1"/>
  <c r="Y17" i="27" s="1"/>
  <c r="AD4" i="27" s="1"/>
  <c r="AD9" i="27" s="1"/>
  <c r="B16" i="27" s="1"/>
  <c r="DF16" i="27"/>
  <c r="DF17" i="27" s="1"/>
  <c r="DK4" i="27" s="1"/>
  <c r="DK9" i="27" s="1"/>
  <c r="B19" i="27" s="1"/>
  <c r="BF4" i="27"/>
  <c r="BF9" i="27" s="1"/>
  <c r="B17" i="27" s="1"/>
  <c r="DE16" i="27"/>
  <c r="CI4" i="26"/>
  <c r="CI9" i="26" s="1"/>
  <c r="B18" i="26" s="1"/>
  <c r="CC16" i="26"/>
  <c r="BA16" i="26"/>
  <c r="BA17" i="26" s="1"/>
  <c r="BF4" i="26"/>
  <c r="BF9" i="26" s="1"/>
  <c r="B17" i="26" s="1"/>
  <c r="X16" i="26"/>
  <c r="DF16" i="26"/>
  <c r="DF17" i="26" s="1"/>
  <c r="DK4" i="26" s="1"/>
  <c r="DK9" i="26" s="1"/>
  <c r="B19" i="26" s="1"/>
  <c r="Y4" i="26"/>
  <c r="Y16" i="26" s="1"/>
  <c r="Y17" i="26" s="1"/>
  <c r="AD4" i="26" s="1"/>
  <c r="AD9" i="26" s="1"/>
  <c r="B16" i="26" s="1"/>
  <c r="DE16" i="26"/>
  <c r="AZ16" i="26"/>
  <c r="DF16" i="25"/>
  <c r="DF17" i="25" s="1"/>
  <c r="DE16" i="25"/>
  <c r="DK4" i="25"/>
  <c r="DK9" i="25" s="1"/>
  <c r="B19" i="25" s="1"/>
  <c r="CC16" i="25"/>
  <c r="CI4" i="25"/>
  <c r="CI9" i="25" s="1"/>
  <c r="B18" i="25" s="1"/>
  <c r="AZ16" i="25"/>
  <c r="Y4" i="25"/>
  <c r="Y16" i="25" s="1"/>
  <c r="Y17" i="25" s="1"/>
  <c r="AD4" i="25" s="1"/>
  <c r="AD9" i="25" s="1"/>
  <c r="B16" i="25" s="1"/>
  <c r="BA16" i="25"/>
  <c r="BA17" i="25" s="1"/>
  <c r="BF4" i="25" s="1"/>
  <c r="BF9" i="25" s="1"/>
  <c r="B17" i="25" s="1"/>
  <c r="DF4" i="24"/>
  <c r="DF16" i="24" s="1"/>
  <c r="DF17" i="24" s="1"/>
  <c r="DK4" i="24" s="1"/>
  <c r="DK9" i="24" s="1"/>
  <c r="B19" i="24" s="1"/>
  <c r="CD4" i="24"/>
  <c r="CD16" i="24" s="1"/>
  <c r="CD17" i="24" s="1"/>
  <c r="CI4" i="24" s="1"/>
  <c r="CI9" i="24" s="1"/>
  <c r="B18" i="24" s="1"/>
  <c r="AZ16" i="24"/>
  <c r="X16" i="24"/>
  <c r="BA4" i="24"/>
  <c r="BA16" i="24" s="1"/>
  <c r="BA17" i="24" s="1"/>
  <c r="BF4" i="24" s="1"/>
  <c r="BF9" i="24" s="1"/>
  <c r="B17" i="24" s="1"/>
  <c r="Y4" i="24"/>
  <c r="Y16" i="24" s="1"/>
  <c r="Y17" i="24" s="1"/>
  <c r="AD4" i="24" s="1"/>
  <c r="AD9" i="24" s="1"/>
  <c r="B16" i="24" s="1"/>
  <c r="CD16" i="23"/>
  <c r="CD17" i="23" s="1"/>
  <c r="CI4" i="23" s="1"/>
  <c r="CI9" i="23" s="1"/>
  <c r="B18" i="23" s="1"/>
  <c r="CC16" i="23"/>
  <c r="BA16" i="23"/>
  <c r="BA17" i="23" s="1"/>
  <c r="BF4" i="23" s="1"/>
  <c r="BF9" i="23" s="1"/>
  <c r="B17" i="23" s="1"/>
  <c r="Y16" i="23"/>
  <c r="Y17" i="23" s="1"/>
  <c r="AD4" i="23" s="1"/>
  <c r="AD9" i="23" s="1"/>
  <c r="B16" i="23" s="1"/>
  <c r="X16" i="23"/>
  <c r="DE16" i="23"/>
  <c r="DF4" i="23"/>
  <c r="DF16" i="23" s="1"/>
  <c r="DF17" i="23" s="1"/>
  <c r="DK4" i="23" s="1"/>
  <c r="DK9" i="23" s="1"/>
  <c r="B19" i="23" s="1"/>
  <c r="AZ16" i="23"/>
  <c r="DF16" i="22"/>
  <c r="DF17" i="22" s="1"/>
  <c r="DK4" i="22" s="1"/>
  <c r="DK9" i="22" s="1"/>
  <c r="B19" i="22" s="1"/>
  <c r="CI4" i="22"/>
  <c r="CI9" i="22" s="1"/>
  <c r="B18" i="22" s="1"/>
  <c r="AZ16" i="22"/>
  <c r="X16" i="22"/>
  <c r="BA5" i="22"/>
  <c r="BA16" i="22" s="1"/>
  <c r="BA17" i="22" s="1"/>
  <c r="BF4" i="22" s="1"/>
  <c r="BF9" i="22" s="1"/>
  <c r="B17" i="22" s="1"/>
  <c r="DE16" i="22"/>
  <c r="CC16" i="22"/>
  <c r="Y4" i="22"/>
  <c r="Y16" i="22" s="1"/>
  <c r="Y17" i="22" s="1"/>
  <c r="AD4" i="22" s="1"/>
  <c r="AD9" i="22" s="1"/>
  <c r="B16" i="22" s="1"/>
  <c r="DE16" i="21"/>
  <c r="DF4" i="21"/>
  <c r="DF16" i="21" s="1"/>
  <c r="DF17" i="21" s="1"/>
  <c r="DK4" i="21" s="1"/>
  <c r="DK9" i="21" s="1"/>
  <c r="B19" i="21" s="1"/>
  <c r="CD4" i="21"/>
  <c r="CD16" i="21" s="1"/>
  <c r="CD17" i="21" s="1"/>
  <c r="CI4" i="21" s="1"/>
  <c r="CI9" i="21" s="1"/>
  <c r="B18" i="21" s="1"/>
  <c r="Y16" i="21"/>
  <c r="Y17" i="21" s="1"/>
  <c r="AD4" i="21" s="1"/>
  <c r="AD9" i="21" s="1"/>
  <c r="B16" i="21" s="1"/>
  <c r="BA16" i="21"/>
  <c r="BA17" i="21" s="1"/>
  <c r="BF4" i="21" s="1"/>
  <c r="BF9" i="21" s="1"/>
  <c r="B17" i="21" s="1"/>
  <c r="AZ16" i="21"/>
  <c r="X16" i="21"/>
  <c r="DE16" i="19"/>
  <c r="BA16" i="19"/>
  <c r="BA17" i="19" s="1"/>
  <c r="X16" i="19"/>
  <c r="BF4" i="19"/>
  <c r="BF9" i="19" s="1"/>
  <c r="B17" i="19" s="1"/>
  <c r="CD4" i="19"/>
  <c r="CD16" i="19" s="1"/>
  <c r="CD17" i="19" s="1"/>
  <c r="CI4" i="19" s="1"/>
  <c r="CI9" i="19" s="1"/>
  <c r="B18" i="19" s="1"/>
  <c r="AZ16" i="19"/>
  <c r="DF4" i="19"/>
  <c r="DF16" i="19" s="1"/>
  <c r="DF17" i="19" s="1"/>
  <c r="DK4" i="19" s="1"/>
  <c r="DK9" i="19" s="1"/>
  <c r="B19" i="19" s="1"/>
  <c r="Y5" i="19"/>
  <c r="Y16" i="19" s="1"/>
  <c r="Y17" i="19" s="1"/>
  <c r="AD4" i="19" s="1"/>
  <c r="AD9" i="19" s="1"/>
  <c r="B16" i="19" s="1"/>
  <c r="BA16" i="18"/>
  <c r="BA17" i="18" s="1"/>
  <c r="BF4" i="18" s="1"/>
  <c r="BF9" i="18" s="1"/>
  <c r="B17" i="18" s="1"/>
  <c r="AZ16" i="18"/>
  <c r="CI4" i="18"/>
  <c r="CI9" i="18" s="1"/>
  <c r="B18" i="18" s="1"/>
  <c r="Y16" i="18"/>
  <c r="Y17" i="18" s="1"/>
  <c r="AD4" i="18" s="1"/>
  <c r="AD9" i="18" s="1"/>
  <c r="B16" i="18" s="1"/>
  <c r="DF16" i="18"/>
  <c r="DF17" i="18" s="1"/>
  <c r="DK4" i="18" s="1"/>
  <c r="DK9" i="18" s="1"/>
  <c r="B19" i="18" s="1"/>
  <c r="X16" i="18"/>
  <c r="DE16" i="18"/>
  <c r="CC16" i="18"/>
  <c r="DF16" i="17"/>
  <c r="DF17" i="17" s="1"/>
  <c r="DK4" i="17" s="1"/>
  <c r="DK9" i="17" s="1"/>
  <c r="B19" i="17" s="1"/>
  <c r="AZ16" i="17"/>
  <c r="X16" i="17"/>
  <c r="Y16" i="17"/>
  <c r="Y17" i="17" s="1"/>
  <c r="AD4" i="17" s="1"/>
  <c r="AD9" i="17" s="1"/>
  <c r="B16" i="17" s="1"/>
  <c r="DE16" i="17"/>
  <c r="BA4" i="17"/>
  <c r="BA16" i="17" s="1"/>
  <c r="BA17" i="17" s="1"/>
  <c r="BF4" i="17" s="1"/>
  <c r="BF9" i="17" s="1"/>
  <c r="B17" i="17" s="1"/>
  <c r="DE16" i="16"/>
  <c r="CC16" i="16"/>
  <c r="CI4" i="16"/>
  <c r="CI9" i="16" s="1"/>
  <c r="B18" i="16" s="1"/>
  <c r="AZ16" i="16"/>
  <c r="X16" i="16"/>
  <c r="DF16" i="16"/>
  <c r="DF17" i="16" s="1"/>
  <c r="DK4" i="16" s="1"/>
  <c r="DK9" i="16" s="1"/>
  <c r="B19" i="16" s="1"/>
  <c r="BA4" i="16"/>
  <c r="BA16" i="16" s="1"/>
  <c r="BA17" i="16" s="1"/>
  <c r="BF4" i="16" s="1"/>
  <c r="BF9" i="16" s="1"/>
  <c r="B17" i="16" s="1"/>
  <c r="Y4" i="16"/>
  <c r="Y16" i="16" s="1"/>
  <c r="Y17" i="16" s="1"/>
  <c r="AD4" i="16" s="1"/>
  <c r="AD9" i="16" s="1"/>
  <c r="B16" i="16" s="1"/>
  <c r="CC16" i="15"/>
  <c r="BA4" i="15"/>
  <c r="BA16" i="15" s="1"/>
  <c r="BA17" i="15" s="1"/>
  <c r="BF4" i="15" s="1"/>
  <c r="BF9" i="15" s="1"/>
  <c r="B17" i="15" s="1"/>
  <c r="X16" i="15"/>
  <c r="CD16" i="15"/>
  <c r="CD17" i="15" s="1"/>
  <c r="CI4" i="15" s="1"/>
  <c r="CI9" i="15" s="1"/>
  <c r="B18" i="15" s="1"/>
  <c r="DF16" i="15"/>
  <c r="DF17" i="15" s="1"/>
  <c r="DK4" i="15" s="1"/>
  <c r="DK9" i="15" s="1"/>
  <c r="B19" i="15" s="1"/>
  <c r="DE16" i="15"/>
  <c r="Y16" i="15"/>
  <c r="Y17" i="15" s="1"/>
  <c r="AD4" i="15" s="1"/>
  <c r="DF16" i="14"/>
  <c r="DF17" i="14" s="1"/>
  <c r="DK4" i="14" s="1"/>
  <c r="CD16" i="14"/>
  <c r="CD17" i="14" s="1"/>
  <c r="CI4" i="14" s="1"/>
  <c r="CC16" i="14"/>
  <c r="AZ16" i="14"/>
  <c r="BA4" i="14"/>
  <c r="BA16" i="14" s="1"/>
  <c r="BA17" i="14" s="1"/>
  <c r="BF4" i="14" s="1"/>
  <c r="BF9" i="14" s="1"/>
  <c r="B17" i="14" s="1"/>
  <c r="Y16" i="14"/>
  <c r="Y17" i="14" s="1"/>
  <c r="X16" i="14"/>
  <c r="AD4" i="14"/>
  <c r="AD9" i="14" s="1"/>
  <c r="B16" i="14" s="1"/>
  <c r="DE16" i="14"/>
  <c r="DF16" i="13"/>
  <c r="DF17" i="13" s="1"/>
  <c r="DK4" i="13" s="1"/>
  <c r="DK9" i="13" s="1"/>
  <c r="B19" i="13" s="1"/>
  <c r="BF4" i="13"/>
  <c r="BF9" i="13" s="1"/>
  <c r="B17" i="13" s="1"/>
  <c r="AZ16" i="13"/>
  <c r="Y4" i="13"/>
  <c r="Y16" i="13" s="1"/>
  <c r="Y17" i="13" s="1"/>
  <c r="AD4" i="13" s="1"/>
  <c r="DE16" i="13"/>
  <c r="CD4" i="13"/>
  <c r="CD16" i="13" s="1"/>
  <c r="CD17" i="13" s="1"/>
  <c r="CI4" i="13" s="1"/>
  <c r="CI9" i="13" s="1"/>
  <c r="B18" i="13" s="1"/>
  <c r="DE16" i="12"/>
  <c r="AZ16" i="12"/>
  <c r="Y4" i="12"/>
  <c r="Y16" i="12" s="1"/>
  <c r="Y17" i="12" s="1"/>
  <c r="AD4" i="12" s="1"/>
  <c r="BF4" i="12"/>
  <c r="BF9" i="12" s="1"/>
  <c r="B17" i="12" s="1"/>
  <c r="DF5" i="12"/>
  <c r="DF16" i="12" s="1"/>
  <c r="DF17" i="12" s="1"/>
  <c r="DK4" i="12" s="1"/>
  <c r="DK9" i="12" s="1"/>
  <c r="B19" i="12" s="1"/>
  <c r="CD4" i="12"/>
  <c r="CD16" i="12" s="1"/>
  <c r="CD17" i="12" s="1"/>
  <c r="CI4" i="12" s="1"/>
  <c r="CI9" i="12" s="1"/>
  <c r="B18" i="12" s="1"/>
  <c r="DE16" i="11"/>
  <c r="X16" i="11"/>
  <c r="AD4" i="11"/>
  <c r="BA16" i="11"/>
  <c r="BA17" i="11" s="1"/>
  <c r="BF4" i="11" s="1"/>
  <c r="BF9" i="11" s="1"/>
  <c r="B17" i="11" s="1"/>
  <c r="AZ16" i="11"/>
  <c r="DF4" i="11"/>
  <c r="DF16" i="11" s="1"/>
  <c r="DF17" i="11" s="1"/>
  <c r="DK4" i="11" s="1"/>
  <c r="DK9" i="11" s="1"/>
  <c r="B19" i="11" s="1"/>
  <c r="CD4" i="11"/>
  <c r="CD16" i="11" s="1"/>
  <c r="CD17" i="11" s="1"/>
  <c r="CI4" i="11" s="1"/>
  <c r="CI9" i="11" s="1"/>
  <c r="B18" i="11" s="1"/>
  <c r="DF16" i="10"/>
  <c r="DF17" i="10" s="1"/>
  <c r="DK4" i="10" s="1"/>
  <c r="DK9" i="10" s="1"/>
  <c r="B19" i="10" s="1"/>
  <c r="CD4" i="10"/>
  <c r="CD16" i="10" s="1"/>
  <c r="CD17" i="10" s="1"/>
  <c r="CI4" i="10"/>
  <c r="CI9" i="10" s="1"/>
  <c r="B18" i="10" s="1"/>
  <c r="AZ16" i="10"/>
  <c r="Y4" i="10"/>
  <c r="Y16" i="10" s="1"/>
  <c r="Y17" i="10" s="1"/>
  <c r="AD4" i="10" s="1"/>
  <c r="AD9" i="10" s="1"/>
  <c r="B16" i="10" s="1"/>
  <c r="DE16" i="10"/>
  <c r="BA4" i="10"/>
  <c r="BA16" i="10" s="1"/>
  <c r="BA17" i="10" s="1"/>
  <c r="BF4" i="10" s="1"/>
  <c r="BF9" i="10" s="1"/>
  <c r="B17" i="10" s="1"/>
  <c r="DK4" i="9"/>
  <c r="DK9" i="9" s="1"/>
  <c r="B19" i="9" s="1"/>
  <c r="X16" i="9"/>
  <c r="AD4" i="9"/>
  <c r="AD9" i="9" s="1"/>
  <c r="B16" i="9" s="1"/>
  <c r="CI4" i="9"/>
  <c r="CI9" i="9" s="1"/>
  <c r="B18" i="9" s="1"/>
  <c r="BA16" i="9"/>
  <c r="BA17" i="9" s="1"/>
  <c r="BF4" i="9" s="1"/>
  <c r="BF9" i="9" s="1"/>
  <c r="B17" i="9" s="1"/>
  <c r="DE16" i="9"/>
  <c r="AZ16" i="9"/>
  <c r="DE16" i="8"/>
  <c r="AZ16" i="8"/>
  <c r="CD16" i="8"/>
  <c r="CD17" i="8" s="1"/>
  <c r="CI9" i="8" s="1"/>
  <c r="B18" i="8" s="1"/>
  <c r="Y4" i="8"/>
  <c r="Y16" i="8" s="1"/>
  <c r="Y17" i="8" s="1"/>
  <c r="AD9" i="8" s="1"/>
  <c r="B16" i="8" s="1"/>
  <c r="BA5" i="8"/>
  <c r="BA16" i="8" s="1"/>
  <c r="BA17" i="8" s="1"/>
  <c r="CC16" i="8"/>
  <c r="DF16" i="8"/>
  <c r="DF17" i="8" s="1"/>
  <c r="DK9" i="8" s="1"/>
  <c r="B19" i="8" s="1"/>
  <c r="CD16" i="7"/>
  <c r="CD17" i="7" s="1"/>
  <c r="CI4" i="7" s="1"/>
  <c r="CI9" i="7" s="1"/>
  <c r="B18" i="7" s="1"/>
  <c r="AZ16" i="7"/>
  <c r="CC16" i="5"/>
  <c r="CI4" i="5"/>
  <c r="CI9" i="5" s="1"/>
  <c r="B18" i="5" s="1"/>
  <c r="DE16" i="5"/>
  <c r="DF16" i="5"/>
  <c r="DF17" i="5" s="1"/>
  <c r="BA16" i="7"/>
  <c r="BA17" i="7" s="1"/>
  <c r="BF4" i="7" s="1"/>
  <c r="BF9" i="7" s="1"/>
  <c r="B17" i="7" s="1"/>
  <c r="DK4" i="7"/>
  <c r="DK9" i="7" s="1"/>
  <c r="B19" i="7" s="1"/>
  <c r="CC16" i="7"/>
  <c r="DE16" i="7"/>
  <c r="Y4" i="7"/>
  <c r="Y16" i="7" s="1"/>
  <c r="Y17" i="7" s="1"/>
  <c r="AD4" i="7" s="1"/>
  <c r="AD9" i="7" s="1"/>
  <c r="B16" i="7" s="1"/>
  <c r="Y16" i="5"/>
  <c r="Y17" i="5" s="1"/>
  <c r="AD4" i="5" s="1"/>
  <c r="AD9" i="5" s="1"/>
  <c r="B16" i="5" s="1"/>
  <c r="DK4" i="5"/>
  <c r="DK9" i="5" s="1"/>
  <c r="B19" i="5" s="1"/>
  <c r="BA4" i="5"/>
  <c r="BA16" i="5" s="1"/>
  <c r="BA17" i="5" s="1"/>
  <c r="BF4" i="5" s="1"/>
  <c r="BF9" i="5" s="1"/>
  <c r="B17" i="5" s="1"/>
  <c r="X16" i="5"/>
  <c r="DE16" i="1"/>
  <c r="CD16" i="1"/>
  <c r="CD17" i="1" s="1"/>
  <c r="CI4" i="1" s="1"/>
  <c r="CI9" i="1" s="1"/>
  <c r="B18" i="1" s="1"/>
  <c r="BA16" i="1"/>
  <c r="BA17" i="1" s="1"/>
  <c r="BF4" i="1" s="1"/>
  <c r="BF9" i="1" s="1"/>
  <c r="B17" i="1" s="1"/>
  <c r="DF5" i="1"/>
  <c r="DF16" i="1" s="1"/>
  <c r="DF17" i="1" s="1"/>
  <c r="DK4" i="1" s="1"/>
  <c r="DK9" i="1" s="1"/>
  <c r="B19" i="1" s="1"/>
  <c r="CC16" i="1"/>
  <c r="AZ16" i="1"/>
  <c r="Y16" i="1"/>
  <c r="Y17" i="1" s="1"/>
  <c r="X16" i="1"/>
  <c r="AB4" i="1"/>
  <c r="AC4" i="1" s="1"/>
  <c r="L4" i="1"/>
  <c r="M4" i="1" s="1"/>
  <c r="AD9" i="11" l="1"/>
  <c r="B16" i="11" s="1"/>
  <c r="B20" i="11" s="1"/>
  <c r="AD9" i="12"/>
  <c r="B16" i="12" s="1"/>
  <c r="B20" i="12" s="1"/>
  <c r="AD9" i="13"/>
  <c r="B16" i="13" s="1"/>
  <c r="B20" i="13" s="1"/>
  <c r="DK9" i="14"/>
  <c r="B19" i="14" s="1"/>
  <c r="CI9" i="14"/>
  <c r="B18" i="14" s="1"/>
  <c r="AD9" i="15"/>
  <c r="B16" i="15" s="1"/>
  <c r="B20" i="15" s="1"/>
  <c r="AD9" i="30"/>
  <c r="B16" i="30" s="1"/>
  <c r="B20" i="30" s="1"/>
  <c r="B20" i="29"/>
  <c r="B20" i="28"/>
  <c r="B20" i="27"/>
  <c r="B20" i="26"/>
  <c r="B20" i="25"/>
  <c r="B20" i="24"/>
  <c r="B20" i="23"/>
  <c r="B20" i="22"/>
  <c r="B20" i="21"/>
  <c r="B20" i="19"/>
  <c r="B20" i="18"/>
  <c r="B20" i="17"/>
  <c r="B20" i="16"/>
  <c r="BF4" i="8"/>
  <c r="BF9" i="8" s="1"/>
  <c r="B17" i="8" s="1"/>
  <c r="B20" i="8" s="1"/>
  <c r="B20" i="10"/>
  <c r="B20" i="9"/>
  <c r="B20" i="7"/>
  <c r="B20" i="5"/>
  <c r="AD4" i="1"/>
  <c r="AD9" i="1" s="1"/>
  <c r="B16" i="1" s="1"/>
  <c r="B20" i="1" s="1"/>
  <c r="B20" i="14" l="1"/>
</calcChain>
</file>

<file path=xl/sharedStrings.xml><?xml version="1.0" encoding="utf-8"?>
<sst xmlns="http://schemas.openxmlformats.org/spreadsheetml/2006/main" count="4057" uniqueCount="79">
  <si>
    <t>File number</t>
  </si>
  <si>
    <t>File name</t>
  </si>
  <si>
    <t>SECTION</t>
  </si>
  <si>
    <t>Components</t>
  </si>
  <si>
    <t>Endpoints</t>
  </si>
  <si>
    <t>Free text</t>
  </si>
  <si>
    <t>Presence</t>
  </si>
  <si>
    <t>Precision</t>
  </si>
  <si>
    <t>Recall</t>
  </si>
  <si>
    <t>F1</t>
  </si>
  <si>
    <t>LD</t>
  </si>
  <si>
    <t>Tables</t>
  </si>
  <si>
    <t>Rows</t>
  </si>
  <si>
    <t>Columns</t>
  </si>
  <si>
    <t>Detection</t>
  </si>
  <si>
    <t>Image</t>
  </si>
  <si>
    <t>Weight</t>
  </si>
  <si>
    <t>Missing images</t>
  </si>
  <si>
    <t>λ</t>
  </si>
  <si>
    <t>Section</t>
  </si>
  <si>
    <t>Total</t>
  </si>
  <si>
    <t>Score images</t>
  </si>
  <si>
    <t>Statistical considerations</t>
  </si>
  <si>
    <t>Adverse events</t>
  </si>
  <si>
    <t>Total table score</t>
  </si>
  <si>
    <t>W~/Wgold</t>
  </si>
  <si>
    <t>4748-protocolv3.pdf</t>
  </si>
  <si>
    <t>Normalized, unweighted</t>
  </si>
  <si>
    <t>Weighted, unnormalized score free text</t>
  </si>
  <si>
    <t>Normalized</t>
  </si>
  <si>
    <t>Weighted, unnormalized score tables</t>
  </si>
  <si>
    <t>Unweighted, unnormalized score</t>
  </si>
  <si>
    <t>Normalized, weighted score</t>
  </si>
  <si>
    <t>Clinical laboratory</t>
  </si>
  <si>
    <t>NORMALIZED</t>
  </si>
  <si>
    <t>SCORE</t>
  </si>
  <si>
    <t>Score</t>
  </si>
  <si>
    <t>Stats</t>
  </si>
  <si>
    <t>Clinical lab</t>
  </si>
  <si>
    <t>Sheet</t>
  </si>
  <si>
    <t>nn6435-4826.pdf</t>
  </si>
  <si>
    <t>nn6018-4951.pdf</t>
  </si>
  <si>
    <t>nn9389-4681.pdf</t>
  </si>
  <si>
    <t>nn9535-7560.pdf</t>
  </si>
  <si>
    <t>nn7769-4992.pdf</t>
  </si>
  <si>
    <t>nn7614-7656.pdf</t>
  </si>
  <si>
    <t>nn6582-4838.pdf</t>
  </si>
  <si>
    <t>nn9500-4621.pdf</t>
  </si>
  <si>
    <t>4518-protocol-version-4.pdf</t>
  </si>
  <si>
    <t>7611 protocol v1.0_22FEB2024.pdf</t>
  </si>
  <si>
    <t>nn7535-7703.pdf</t>
  </si>
  <si>
    <t>nn7533-4470.pdf</t>
  </si>
  <si>
    <t>4492-protocol-version-3.pdf</t>
  </si>
  <si>
    <t>nn9389-4606.pdf</t>
  </si>
  <si>
    <t>nn9775-4708b.pdf</t>
  </si>
  <si>
    <t>nn6019-4940.pdf</t>
  </si>
  <si>
    <t>nn9490-7678.pdf</t>
  </si>
  <si>
    <t>4300-protocol-version-4.pdf</t>
  </si>
  <si>
    <t>Protocol  REAL4 protocol v10.pdf</t>
  </si>
  <si>
    <t>nn7088-4595.pdf</t>
  </si>
  <si>
    <t>nn6535-7519.pdf</t>
  </si>
  <si>
    <t>4373-protocol-version-4.0.pdf</t>
  </si>
  <si>
    <t>nn7535-7807.pdf</t>
  </si>
  <si>
    <t>nn9536-4741.pdf</t>
  </si>
  <si>
    <t>Clinical lab not present in this one, so average must be calculated without accounting for it</t>
  </si>
  <si>
    <t>Formula above has been modified to account for this</t>
  </si>
  <si>
    <t>Phase</t>
  </si>
  <si>
    <t>Disease</t>
  </si>
  <si>
    <t>cardiovascular disease</t>
  </si>
  <si>
    <t>chronic kidney disease</t>
  </si>
  <si>
    <t>diabetes</t>
  </si>
  <si>
    <t>haemophilia</t>
  </si>
  <si>
    <t>hereditary haemochromatosis (HH)</t>
  </si>
  <si>
    <t>non-alcoholic steatohepatitis (NASH)</t>
  </si>
  <si>
    <t>obesity</t>
  </si>
  <si>
    <t>sickle cell disease</t>
  </si>
  <si>
    <t>liver disease</t>
  </si>
  <si>
    <t>growth disorder</t>
  </si>
  <si>
    <t>inflammation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</si>
</sst>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2" fillId="0" borderId="0" xfId="0" applyFont="1"/>
    <xf numFmtId="0" fontId="2" fillId="4" borderId="0" xfId="0" applyFont="1" applyFill="1"/>
    <xf numFmtId="0" fontId="1" fillId="6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0" borderId="0" xfId="0" applyFont="1"/>
    <xf numFmtId="0" fontId="0" fillId="7" borderId="0" xfId="0" applyFill="1"/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BD79-EABF-4A20-AF21-58308A764E41}">
  <dimension ref="A1:DK20"/>
  <sheetViews>
    <sheetView tabSelected="1" topLeftCell="CR1" workbookViewId="0">
      <selection activeCell="DN4" sqref="DN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</v>
      </c>
      <c r="B2" t="s">
        <v>26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0.19</v>
      </c>
      <c r="G4">
        <v>1</v>
      </c>
      <c r="H4">
        <v>0.32</v>
      </c>
      <c r="I4">
        <v>0.5</v>
      </c>
      <c r="J4">
        <v>1</v>
      </c>
      <c r="K4">
        <v>1</v>
      </c>
      <c r="L4">
        <f>E4*(H4-I4*(J4+K4))</f>
        <v>-0.67999999999999994</v>
      </c>
      <c r="M4">
        <f>TANH(L4/E4)</f>
        <v>-0.59151939543181642</v>
      </c>
      <c r="N4">
        <v>1</v>
      </c>
      <c r="O4">
        <v>1</v>
      </c>
      <c r="P4">
        <v>0.88</v>
      </c>
      <c r="Q4">
        <v>1</v>
      </c>
      <c r="R4">
        <v>0.86</v>
      </c>
      <c r="S4">
        <v>0.96</v>
      </c>
      <c r="T4">
        <v>0.90600000000000003</v>
      </c>
      <c r="U4">
        <v>0.5</v>
      </c>
      <c r="V4">
        <v>0.28999999999999998</v>
      </c>
      <c r="W4">
        <v>0.28999999999999998</v>
      </c>
      <c r="X4">
        <f>N4*O4*(P4+Q4+T4-U4*(V4+W4))</f>
        <v>2.496</v>
      </c>
      <c r="Y4">
        <f>(X4/N4)</f>
        <v>2.496</v>
      </c>
      <c r="Z4">
        <v>1</v>
      </c>
      <c r="AA4">
        <v>0</v>
      </c>
      <c r="AB4">
        <f>Z4*AA4</f>
        <v>0</v>
      </c>
      <c r="AC4">
        <f>TANH(AB4)</f>
        <v>0</v>
      </c>
      <c r="AD4">
        <f>D4*(E4*M4+N4*Y17+Z4*AC4)</f>
        <v>0.39655222482956443</v>
      </c>
      <c r="AF4">
        <v>1</v>
      </c>
      <c r="AG4">
        <v>1</v>
      </c>
      <c r="AH4">
        <v>0.93</v>
      </c>
      <c r="AI4">
        <v>1</v>
      </c>
      <c r="AJ4">
        <v>0.97</v>
      </c>
      <c r="AK4">
        <v>0.5</v>
      </c>
      <c r="AL4">
        <v>0.06</v>
      </c>
      <c r="AM4">
        <v>0.16</v>
      </c>
      <c r="AN4">
        <f>AG4*(AJ4-AK4*(AL4+AM4))</f>
        <v>0.86</v>
      </c>
      <c r="AO4">
        <f>TANH(AN4/AG4)</f>
        <v>0.69625767268668137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0.23</v>
      </c>
      <c r="AZ4">
        <f>AP4*AQ4*(AR4+AS4+AV4-AW4*(AX4+AY4))</f>
        <v>2.8849999999999998</v>
      </c>
      <c r="BA4">
        <f>(AZ4/AP4)</f>
        <v>2.8849999999999998</v>
      </c>
      <c r="BB4">
        <v>1</v>
      </c>
      <c r="BC4">
        <v>0</v>
      </c>
      <c r="BD4">
        <f>BB4*BC4</f>
        <v>0</v>
      </c>
      <c r="BE4">
        <f>TANH(BD4)</f>
        <v>0</v>
      </c>
      <c r="BF4">
        <f>AF4*(AG4*AO4+AP4*BA17+BB4*BE4)</f>
        <v>1.6870842981032732</v>
      </c>
      <c r="BI4">
        <v>1</v>
      </c>
      <c r="BJ4">
        <v>1</v>
      </c>
      <c r="BK4">
        <v>0.59</v>
      </c>
      <c r="BL4">
        <v>1</v>
      </c>
      <c r="BM4">
        <v>0.75</v>
      </c>
      <c r="BN4">
        <v>0.5</v>
      </c>
      <c r="BO4">
        <v>0.61</v>
      </c>
      <c r="BP4">
        <v>0.22</v>
      </c>
      <c r="BQ4">
        <f>BJ4*(BM4-BN4*(BO4+BP4))</f>
        <v>0.33500000000000002</v>
      </c>
      <c r="BR4">
        <f>TANH(BQ4/BJ4)</f>
        <v>0.32300631840590488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0.38</v>
      </c>
      <c r="CC4">
        <f>BS4*BT4*(BU4+BV4+BY4-BZ4*(CA4+CB4))</f>
        <v>2.81</v>
      </c>
      <c r="CD4">
        <f>(CC4/BS4)</f>
        <v>2.81</v>
      </c>
      <c r="CE4">
        <v>1</v>
      </c>
      <c r="CF4">
        <v>0</v>
      </c>
      <c r="CG4">
        <f>CE4*CF4</f>
        <v>0</v>
      </c>
      <c r="CH4">
        <f>TANH(CG4)</f>
        <v>0</v>
      </c>
      <c r="CI4">
        <f>BI4*(BJ4*BR4+BS4*CD17+CE4*CH4)</f>
        <v>1.3157832173370416</v>
      </c>
      <c r="CK4">
        <v>1</v>
      </c>
      <c r="CL4">
        <v>1</v>
      </c>
      <c r="CM4">
        <v>0.76</v>
      </c>
      <c r="CN4">
        <v>1</v>
      </c>
      <c r="CO4">
        <v>0.87</v>
      </c>
      <c r="CP4">
        <v>0.5</v>
      </c>
      <c r="CQ4">
        <v>0.22</v>
      </c>
      <c r="CR4">
        <v>0.16</v>
      </c>
      <c r="CS4">
        <f>CL4*(CO4-CP4*(CQ4+CR4))</f>
        <v>0.67999999999999994</v>
      </c>
      <c r="CT4">
        <f>TANH(CS4/CL4)</f>
        <v>0.59151939543181642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0.2</v>
      </c>
      <c r="DE4">
        <f>CU4*CV4*(CW4+CX4+DA4-DB4*(DC4+DD4))</f>
        <v>2.9</v>
      </c>
      <c r="DF4">
        <f>(DE4/CU4)</f>
        <v>2.9</v>
      </c>
      <c r="DG4">
        <v>1</v>
      </c>
      <c r="DH4">
        <v>0</v>
      </c>
      <c r="DI4">
        <f>DG4*DH4</f>
        <v>0</v>
      </c>
      <c r="DJ4">
        <f>TANH(DI4)</f>
        <v>0</v>
      </c>
      <c r="DK4">
        <f>CK4*(CL4*CT4+CU4*DF17+DG4*DJ4)</f>
        <v>1.5841996962653089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0.96</v>
      </c>
      <c r="S5">
        <v>0.96</v>
      </c>
      <c r="T5">
        <v>0.96</v>
      </c>
      <c r="U5">
        <v>0.5</v>
      </c>
      <c r="V5">
        <v>0.17</v>
      </c>
      <c r="W5">
        <v>0.51</v>
      </c>
      <c r="X5">
        <f>N5*O5*(P5+Q5+T5-U5*(V5+W5))</f>
        <v>2.62</v>
      </c>
      <c r="Y5">
        <f>(X5/N5)</f>
        <v>2.62</v>
      </c>
      <c r="AP5">
        <v>1</v>
      </c>
      <c r="AQ5">
        <v>1</v>
      </c>
      <c r="AR5">
        <v>1</v>
      </c>
      <c r="AS5">
        <v>1</v>
      </c>
      <c r="AT5">
        <v>0.96</v>
      </c>
      <c r="AU5">
        <v>0.96</v>
      </c>
      <c r="AV5">
        <v>0.96</v>
      </c>
      <c r="AW5">
        <v>0.5</v>
      </c>
      <c r="AX5">
        <v>0.05</v>
      </c>
      <c r="AY5">
        <v>0.88</v>
      </c>
      <c r="AZ5">
        <f>AP5*AQ5*(AR5+AS5+AV5-AW5*(AX5+AY5))</f>
        <v>2.4950000000000001</v>
      </c>
      <c r="BA5">
        <f>(AZ5/AP5)</f>
        <v>2.4950000000000001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0.77</v>
      </c>
      <c r="CZ5">
        <v>0.89</v>
      </c>
      <c r="DA5">
        <v>0.83</v>
      </c>
      <c r="DB5">
        <v>0.5</v>
      </c>
      <c r="DC5">
        <v>0.1</v>
      </c>
      <c r="DD5">
        <v>0.28000000000000003</v>
      </c>
      <c r="DE5">
        <f>CU5*CV5*(CW5+CX5+DA5-DB5*(DC5+DD5))</f>
        <v>2.64</v>
      </c>
      <c r="DF5">
        <f>(DE5/CU5)</f>
        <v>2.64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</v>
      </c>
      <c r="DD6">
        <v>0.26</v>
      </c>
      <c r="DE6">
        <f>CU6*CV6*(CW6+CX6+DA6-DB6*(DC6+DD6))</f>
        <v>2.87</v>
      </c>
      <c r="DF6">
        <f>(DE6/CU6)</f>
        <v>2.87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0.37699505424194457</v>
      </c>
      <c r="AP9">
        <v>1</v>
      </c>
      <c r="AW9">
        <v>0.5</v>
      </c>
      <c r="BF9" s="14">
        <f>TANH(BF4)</f>
        <v>0.93377482719710381</v>
      </c>
      <c r="BS9">
        <v>1</v>
      </c>
      <c r="BZ9">
        <v>0.5</v>
      </c>
      <c r="CI9" s="14">
        <f>TANH(CI4)</f>
        <v>0.86573143496753546</v>
      </c>
      <c r="CU9">
        <v>1</v>
      </c>
      <c r="DB9">
        <v>0.5</v>
      </c>
      <c r="DK9" s="14">
        <f>TANH(DK4)</f>
        <v>0.91925523743908677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0.37699505424194457</v>
      </c>
      <c r="W16" s="8" t="s">
        <v>24</v>
      </c>
      <c r="X16">
        <f>AVERAGE(X4:X15)</f>
        <v>2.5579999999999998</v>
      </c>
      <c r="Y16">
        <f>AVERAGE(Y4:Y15)</f>
        <v>2.5579999999999998</v>
      </c>
      <c r="AY16" s="8" t="s">
        <v>24</v>
      </c>
      <c r="AZ16">
        <f>AVERAGE(AZ4:AZ15)</f>
        <v>2.69</v>
      </c>
      <c r="BA16">
        <f>AVERAGE(BA4:BA15)</f>
        <v>2.69</v>
      </c>
      <c r="CB16" s="8" t="s">
        <v>24</v>
      </c>
      <c r="CC16">
        <f>AVERAGE(CC4:CC15)</f>
        <v>2.81</v>
      </c>
      <c r="CD16">
        <f>AVERAGE(CD4:CD15)</f>
        <v>2.81</v>
      </c>
      <c r="DD16" s="8" t="s">
        <v>24</v>
      </c>
      <c r="DE16">
        <f>AVERAGE(DE4:DE15)</f>
        <v>2.8033333333333332</v>
      </c>
      <c r="DF16">
        <f>AVERAGE(DF4:DF15)</f>
        <v>2.8033333333333332</v>
      </c>
    </row>
    <row r="17" spans="1:110" x14ac:dyDescent="0.3">
      <c r="A17" s="8" t="s">
        <v>37</v>
      </c>
      <c r="B17">
        <f>BF9</f>
        <v>0.93377482719710381</v>
      </c>
      <c r="X17" s="8" t="s">
        <v>29</v>
      </c>
      <c r="Y17">
        <f>TANH(Y16)</f>
        <v>0.98807162026138085</v>
      </c>
      <c r="AZ17" s="8" t="s">
        <v>29</v>
      </c>
      <c r="BA17">
        <f>TANH(BA16)</f>
        <v>0.99082662541659194</v>
      </c>
      <c r="CC17" s="8" t="s">
        <v>29</v>
      </c>
      <c r="CD17">
        <f>TANH(CD16)</f>
        <v>0.99277689893113674</v>
      </c>
      <c r="DE17" s="8" t="s">
        <v>29</v>
      </c>
      <c r="DF17">
        <f>TANH(DF16)</f>
        <v>0.99268030083349246</v>
      </c>
    </row>
    <row r="18" spans="1:110" x14ac:dyDescent="0.3">
      <c r="A18" s="8" t="s">
        <v>23</v>
      </c>
      <c r="B18">
        <f>CI9</f>
        <v>0.86573143496753546</v>
      </c>
    </row>
    <row r="19" spans="1:110" x14ac:dyDescent="0.3">
      <c r="A19" s="8" t="s">
        <v>38</v>
      </c>
      <c r="B19">
        <f>DK9</f>
        <v>0.91925523743908677</v>
      </c>
    </row>
    <row r="20" spans="1:110" x14ac:dyDescent="0.3">
      <c r="A20" s="8" t="s">
        <v>20</v>
      </c>
      <c r="B20" s="14">
        <f>(B16*0.25+B17*0.25+B18*0.25+B19*0.25)</f>
        <v>0.77393913846141771</v>
      </c>
    </row>
  </sheetData>
  <mergeCells count="16">
    <mergeCell ref="D1:AD1"/>
    <mergeCell ref="E2:L2"/>
    <mergeCell ref="N2:X2"/>
    <mergeCell ref="Z2:AB2"/>
    <mergeCell ref="AG2:AN2"/>
    <mergeCell ref="AF1:BF1"/>
    <mergeCell ref="AP2:AZ2"/>
    <mergeCell ref="BB2:BD2"/>
    <mergeCell ref="CK1:DK1"/>
    <mergeCell ref="BJ2:BQ2"/>
    <mergeCell ref="BS2:CC2"/>
    <mergeCell ref="CE2:CG2"/>
    <mergeCell ref="CL2:CS2"/>
    <mergeCell ref="CU2:DE2"/>
    <mergeCell ref="DG2:DI2"/>
    <mergeCell ref="BI1:C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74B3-E175-4653-8B5D-81D1FE6439AB}">
  <dimension ref="A1:DK20"/>
  <sheetViews>
    <sheetView topLeftCell="I1" workbookViewId="0">
      <selection activeCell="I4" sqref="I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10</v>
      </c>
      <c r="B2" t="s">
        <v>48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0.76</v>
      </c>
      <c r="G4">
        <v>1</v>
      </c>
      <c r="H4">
        <v>0.86</v>
      </c>
      <c r="I4">
        <v>0.5</v>
      </c>
      <c r="J4">
        <v>0.19</v>
      </c>
      <c r="K4">
        <v>0.19</v>
      </c>
      <c r="L4">
        <f>E4*(H4-I4*(J4+K4))</f>
        <v>0.66999999999999993</v>
      </c>
      <c r="M4">
        <f>TANH(L4/E4)</f>
        <v>0.58497988288072877</v>
      </c>
      <c r="N4">
        <v>1</v>
      </c>
      <c r="O4">
        <v>1</v>
      </c>
      <c r="P4">
        <v>0.5</v>
      </c>
      <c r="Q4">
        <v>0.25</v>
      </c>
      <c r="R4">
        <v>0</v>
      </c>
      <c r="S4">
        <v>0</v>
      </c>
      <c r="T4">
        <v>0</v>
      </c>
      <c r="U4">
        <v>0.5</v>
      </c>
      <c r="V4">
        <v>0.53</v>
      </c>
      <c r="W4">
        <v>0.16</v>
      </c>
      <c r="X4">
        <f>N4*O4*(P4+Q4+T4-U4*(V4+W4))</f>
        <v>0.40499999999999997</v>
      </c>
      <c r="Y4">
        <f>(X4/N4)</f>
        <v>0.40499999999999997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1.2707889451098233</v>
      </c>
      <c r="AF4">
        <v>1</v>
      </c>
      <c r="AG4">
        <v>1</v>
      </c>
      <c r="AH4">
        <v>0.89</v>
      </c>
      <c r="AI4">
        <v>0.99</v>
      </c>
      <c r="AJ4">
        <v>0.94</v>
      </c>
      <c r="AK4">
        <v>0.5</v>
      </c>
      <c r="AL4">
        <v>0.09</v>
      </c>
      <c r="AM4">
        <v>0.16</v>
      </c>
      <c r="AN4">
        <f>AG4*(AJ4-AK4*(AL4+AM4))</f>
        <v>0.81499999999999995</v>
      </c>
      <c r="AO4">
        <f>TANH(AN4/AG4)</f>
        <v>0.67233927755328216</v>
      </c>
      <c r="AP4">
        <v>1</v>
      </c>
      <c r="AQ4">
        <v>1</v>
      </c>
      <c r="AR4">
        <v>0.5</v>
      </c>
      <c r="AS4">
        <v>0.25</v>
      </c>
      <c r="AT4">
        <v>0</v>
      </c>
      <c r="AU4">
        <v>0</v>
      </c>
      <c r="AV4">
        <v>0</v>
      </c>
      <c r="AW4">
        <v>0.5</v>
      </c>
      <c r="AX4">
        <v>0.53</v>
      </c>
      <c r="AY4">
        <v>0.16</v>
      </c>
      <c r="AZ4">
        <f>AP4*AQ4*(AR4+AS4+AV4-AW4*(AX4+AY4))</f>
        <v>0.40499999999999997</v>
      </c>
      <c r="BA4">
        <f>(AZ4/AP4)</f>
        <v>0.40499999999999997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1.3874176731223062</v>
      </c>
      <c r="BI4">
        <v>1</v>
      </c>
      <c r="BJ4">
        <v>1</v>
      </c>
      <c r="BK4">
        <v>0.28000000000000003</v>
      </c>
      <c r="BL4">
        <v>0.93</v>
      </c>
      <c r="BM4">
        <v>0.43</v>
      </c>
      <c r="BN4">
        <v>0.5</v>
      </c>
      <c r="BO4">
        <v>1</v>
      </c>
      <c r="BP4">
        <v>0.52</v>
      </c>
      <c r="BQ4">
        <f>BJ4*(BM4-BN4*(BO4+BP4))</f>
        <v>-0.33</v>
      </c>
      <c r="BR4">
        <f>TANH(BQ4/BJ4)</f>
        <v>-0.31852077690277086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0.5</v>
      </c>
      <c r="CA4">
        <v>1</v>
      </c>
      <c r="CB4">
        <v>1</v>
      </c>
      <c r="CC4">
        <f>BS4*BT4*(BU4+BV4+BY4-BZ4*(CA4+CB4))</f>
        <v>-1</v>
      </c>
      <c r="CD4">
        <f>(CC4/BS4)</f>
        <v>-1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-1.0801149328585358</v>
      </c>
      <c r="CK4">
        <v>1</v>
      </c>
      <c r="CL4">
        <v>1</v>
      </c>
      <c r="CM4">
        <v>0.77</v>
      </c>
      <c r="CN4">
        <v>1</v>
      </c>
      <c r="CO4">
        <v>0.87</v>
      </c>
      <c r="CP4">
        <v>0.5</v>
      </c>
      <c r="CQ4">
        <v>0.2</v>
      </c>
      <c r="CR4">
        <v>0.2</v>
      </c>
      <c r="CS4">
        <f>CL4*(CO4-CP4*(CQ4+CR4))</f>
        <v>0.66999999999999993</v>
      </c>
      <c r="CT4">
        <f>TANH(CS4/CL4)</f>
        <v>0.58497988288072877</v>
      </c>
      <c r="CU4">
        <v>1</v>
      </c>
      <c r="CV4">
        <v>1</v>
      </c>
      <c r="CW4">
        <v>1</v>
      </c>
      <c r="CX4">
        <v>1</v>
      </c>
      <c r="CY4">
        <v>0.94</v>
      </c>
      <c r="CZ4">
        <v>0.94</v>
      </c>
      <c r="DA4">
        <v>0.94</v>
      </c>
      <c r="DB4">
        <v>0.5</v>
      </c>
      <c r="DC4">
        <v>5.0000000000000001E-3</v>
      </c>
      <c r="DD4">
        <v>0.28000000000000003</v>
      </c>
      <c r="DE4">
        <f>CU4*CV4*(CW4+CX4+DA4-DB4*(DC4+DD4))</f>
        <v>2.7974999999999999</v>
      </c>
      <c r="DF4">
        <f>(DE4/CU4)</f>
        <v>2.7974999999999999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1.5774705941714056</v>
      </c>
    </row>
    <row r="5" spans="1:115" x14ac:dyDescent="0.3">
      <c r="N5">
        <v>1</v>
      </c>
      <c r="O5">
        <v>1</v>
      </c>
      <c r="P5">
        <v>1</v>
      </c>
      <c r="Q5">
        <v>0</v>
      </c>
      <c r="R5">
        <v>0.33</v>
      </c>
      <c r="S5">
        <v>0.82</v>
      </c>
      <c r="T5">
        <v>0.47</v>
      </c>
      <c r="U5">
        <v>0.5</v>
      </c>
      <c r="V5">
        <v>0.22</v>
      </c>
      <c r="W5">
        <v>0.22</v>
      </c>
      <c r="X5">
        <f t="shared" ref="X5:X7" si="0">N5*O5*(P5+Q5+T5-U5*(V5+W5))</f>
        <v>1.25</v>
      </c>
      <c r="Y5">
        <f t="shared" ref="Y5:Y7" si="1">(X5/N5)</f>
        <v>1.25</v>
      </c>
      <c r="AP5">
        <v>1</v>
      </c>
      <c r="AQ5">
        <v>1</v>
      </c>
      <c r="AR5">
        <v>1</v>
      </c>
      <c r="AS5">
        <v>0</v>
      </c>
      <c r="AT5">
        <v>0.33</v>
      </c>
      <c r="AU5">
        <v>0.82</v>
      </c>
      <c r="AV5">
        <v>0.82</v>
      </c>
      <c r="AW5">
        <v>0.5</v>
      </c>
      <c r="AX5">
        <v>0.47</v>
      </c>
      <c r="AY5">
        <v>0.22</v>
      </c>
      <c r="AZ5">
        <f t="shared" ref="AZ5:AZ7" si="2">AP5*AQ5*(AR5+AS5+AV5-AW5*(AX5+AY5))</f>
        <v>1.4749999999999999</v>
      </c>
      <c r="BA5">
        <f t="shared" ref="BA5:BA7" si="3">(AZ5/AP5)</f>
        <v>1.4749999999999999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0.5</v>
      </c>
      <c r="CA5">
        <v>1</v>
      </c>
      <c r="CB5">
        <v>1</v>
      </c>
      <c r="CC5">
        <f>BS5*BT5*(BU5+BV5+BY5-BZ5*(CA5+CB5))</f>
        <v>-1</v>
      </c>
      <c r="CD5">
        <f>(CC5/BS5)</f>
        <v>-1</v>
      </c>
      <c r="CU5">
        <v>1</v>
      </c>
      <c r="CV5">
        <v>1</v>
      </c>
      <c r="CW5">
        <v>1</v>
      </c>
      <c r="CX5">
        <v>1</v>
      </c>
      <c r="CY5">
        <v>0.93</v>
      </c>
      <c r="CZ5">
        <v>0.93</v>
      </c>
      <c r="DA5">
        <v>0.93</v>
      </c>
      <c r="DB5">
        <v>0.5</v>
      </c>
      <c r="DC5">
        <v>3.0000000000000001E-3</v>
      </c>
      <c r="DD5">
        <v>0.28999999999999998</v>
      </c>
      <c r="DE5">
        <f t="shared" ref="DE5" si="4">CU5*CV5*(CW5+CX5+DA5-DB5*(DC5+DD5))</f>
        <v>2.7835000000000001</v>
      </c>
      <c r="DF5">
        <f t="shared" ref="DF5" si="5">(DE5/CU5)</f>
        <v>2.7835000000000001</v>
      </c>
    </row>
    <row r="6" spans="1:115" x14ac:dyDescent="0.3">
      <c r="N6">
        <v>1</v>
      </c>
      <c r="O6">
        <v>1</v>
      </c>
      <c r="P6">
        <v>0.5</v>
      </c>
      <c r="Q6">
        <v>0.25</v>
      </c>
      <c r="R6">
        <v>0.5</v>
      </c>
      <c r="S6">
        <v>0.06</v>
      </c>
      <c r="T6">
        <v>0.11</v>
      </c>
      <c r="U6">
        <v>0.5</v>
      </c>
      <c r="V6">
        <v>0.42</v>
      </c>
      <c r="W6">
        <v>0.27</v>
      </c>
      <c r="X6">
        <f t="shared" si="0"/>
        <v>0.51500000000000001</v>
      </c>
      <c r="Y6">
        <f t="shared" si="1"/>
        <v>0.51500000000000001</v>
      </c>
      <c r="AD6" s="8" t="s">
        <v>34</v>
      </c>
      <c r="AP6">
        <v>1</v>
      </c>
      <c r="AQ6">
        <v>1</v>
      </c>
      <c r="AR6">
        <v>0.5</v>
      </c>
      <c r="AS6">
        <v>0.25</v>
      </c>
      <c r="AT6">
        <v>0.5</v>
      </c>
      <c r="AU6">
        <v>0.06</v>
      </c>
      <c r="AV6">
        <v>0.11</v>
      </c>
      <c r="AW6">
        <v>0.5</v>
      </c>
      <c r="AX6">
        <v>0.42</v>
      </c>
      <c r="AY6">
        <v>0.27</v>
      </c>
      <c r="AZ6">
        <f t="shared" si="2"/>
        <v>0.51500000000000001</v>
      </c>
      <c r="BA6">
        <f t="shared" si="3"/>
        <v>0.51500000000000001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0</v>
      </c>
      <c r="R7">
        <v>0.31</v>
      </c>
      <c r="S7">
        <v>0.85</v>
      </c>
      <c r="T7">
        <v>0.45</v>
      </c>
      <c r="U7">
        <v>0.5</v>
      </c>
      <c r="V7">
        <v>0.22</v>
      </c>
      <c r="W7">
        <v>0.3</v>
      </c>
      <c r="X7">
        <f t="shared" si="0"/>
        <v>1.19</v>
      </c>
      <c r="Y7">
        <f t="shared" si="1"/>
        <v>1.19</v>
      </c>
      <c r="AD7" s="8" t="s">
        <v>35</v>
      </c>
      <c r="AP7">
        <v>1</v>
      </c>
      <c r="AQ7">
        <v>1</v>
      </c>
      <c r="AR7">
        <v>1</v>
      </c>
      <c r="AS7">
        <v>0</v>
      </c>
      <c r="AT7">
        <v>0.31</v>
      </c>
      <c r="AU7">
        <v>0.85</v>
      </c>
      <c r="AV7">
        <v>0.45</v>
      </c>
      <c r="AW7">
        <v>0.5</v>
      </c>
      <c r="AX7">
        <v>0.21</v>
      </c>
      <c r="AY7">
        <v>0.3</v>
      </c>
      <c r="AZ7">
        <f t="shared" si="2"/>
        <v>1.1949999999999998</v>
      </c>
      <c r="BA7">
        <f t="shared" si="3"/>
        <v>1.1949999999999998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0.85401133662570405</v>
      </c>
      <c r="AP9">
        <v>1</v>
      </c>
      <c r="AW9">
        <v>0.5</v>
      </c>
      <c r="BF9" s="14">
        <f>TANH(BF4)</f>
        <v>0.88260145589016648</v>
      </c>
      <c r="BS9">
        <v>1</v>
      </c>
      <c r="BZ9">
        <v>0.5</v>
      </c>
      <c r="CI9" s="14">
        <f>TANH(CI4)</f>
        <v>-0.79324171434683233</v>
      </c>
      <c r="CU9">
        <v>1</v>
      </c>
      <c r="DB9">
        <v>0.5</v>
      </c>
      <c r="DK9" s="14">
        <f>IF(TANH(DK4)&gt;0,TANH(DK4),0)</f>
        <v>0.91820595500223756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0.85401133662570405</v>
      </c>
      <c r="W16" s="8" t="s">
        <v>24</v>
      </c>
      <c r="X16">
        <f>AVERAGE(X4:X15)</f>
        <v>0.84</v>
      </c>
      <c r="Y16">
        <f>AVERAGE(Y4:Y15)</f>
        <v>0.84</v>
      </c>
      <c r="AY16" s="8" t="s">
        <v>24</v>
      </c>
      <c r="AZ16">
        <f>AVERAGE(AZ4:AZ15)</f>
        <v>0.89749999999999996</v>
      </c>
      <c r="BA16">
        <f>AVERAGE(BA4:BA15)</f>
        <v>0.89749999999999996</v>
      </c>
      <c r="CB16" s="8" t="s">
        <v>24</v>
      </c>
      <c r="CC16">
        <f>AVERAGE(CC4:CC15)</f>
        <v>-1</v>
      </c>
      <c r="CD16">
        <f>AVERAGE(CD4:CD15)</f>
        <v>-1</v>
      </c>
      <c r="DD16" s="8" t="s">
        <v>24</v>
      </c>
      <c r="DE16">
        <f>AVERAGE(DE4:DE15)</f>
        <v>2.7904999999999998</v>
      </c>
      <c r="DF16">
        <f>AVERAGE(DF4:DF15)</f>
        <v>2.7904999999999998</v>
      </c>
    </row>
    <row r="17" spans="1:110" x14ac:dyDescent="0.3">
      <c r="A17" s="8" t="s">
        <v>37</v>
      </c>
      <c r="B17">
        <f>BF9</f>
        <v>0.88260145589016648</v>
      </c>
      <c r="X17" s="8" t="s">
        <v>29</v>
      </c>
      <c r="Y17">
        <f>TANH(Y16)</f>
        <v>0.68580906222909455</v>
      </c>
      <c r="AZ17" s="8" t="s">
        <v>29</v>
      </c>
      <c r="BA17">
        <f>TANH(BA16)</f>
        <v>0.71507839556902408</v>
      </c>
      <c r="CC17" s="8" t="s">
        <v>29</v>
      </c>
      <c r="CD17">
        <f>TANH(CD16)</f>
        <v>-0.76159415595576485</v>
      </c>
      <c r="DE17" s="8" t="s">
        <v>29</v>
      </c>
      <c r="DF17">
        <f>TANH(DF16)</f>
        <v>0.99249071129067679</v>
      </c>
    </row>
    <row r="18" spans="1:110" x14ac:dyDescent="0.3">
      <c r="A18" s="8" t="s">
        <v>23</v>
      </c>
      <c r="B18">
        <f>CI9</f>
        <v>-0.79324171434683233</v>
      </c>
    </row>
    <row r="19" spans="1:110" x14ac:dyDescent="0.3">
      <c r="A19" s="8" t="s">
        <v>38</v>
      </c>
      <c r="B19">
        <f>DK9</f>
        <v>0.91820595500223756</v>
      </c>
    </row>
    <row r="20" spans="1:110" x14ac:dyDescent="0.3">
      <c r="A20" s="8" t="s">
        <v>20</v>
      </c>
      <c r="B20" s="14">
        <f>(B16*0.25+B17*0.25+B18*0.25+B19*0.25)</f>
        <v>0.46539425829281894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48E2-C2E6-412F-9F44-C07317F44612}">
  <dimension ref="A1:DK20"/>
  <sheetViews>
    <sheetView topLeftCell="CM1" workbookViewId="0">
      <selection activeCell="DI4" sqref="DI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11</v>
      </c>
      <c r="B2" t="s">
        <v>49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0.14000000000000001</v>
      </c>
      <c r="G4">
        <v>1</v>
      </c>
      <c r="H4">
        <v>0.25</v>
      </c>
      <c r="I4">
        <v>0.5</v>
      </c>
      <c r="J4">
        <v>1</v>
      </c>
      <c r="K4">
        <v>1</v>
      </c>
      <c r="L4">
        <f>E4*(H4-I4*(J4+K4))</f>
        <v>-0.75</v>
      </c>
      <c r="M4">
        <f>TANH(L4/E4)</f>
        <v>-0.6351489523872873</v>
      </c>
      <c r="N4">
        <v>1</v>
      </c>
      <c r="O4">
        <v>1</v>
      </c>
      <c r="P4">
        <v>0.85</v>
      </c>
      <c r="Q4">
        <v>1</v>
      </c>
      <c r="R4">
        <v>0.82</v>
      </c>
      <c r="S4">
        <v>0.94</v>
      </c>
      <c r="T4">
        <v>0.88</v>
      </c>
      <c r="U4">
        <v>0.5</v>
      </c>
      <c r="V4">
        <v>0.43</v>
      </c>
      <c r="W4">
        <v>0.33</v>
      </c>
      <c r="X4">
        <f>N4*O4*(P4+Q4+T4-U4*(V4+W4))</f>
        <v>2.35</v>
      </c>
      <c r="Y4">
        <f>(X4/N4)</f>
        <v>2.35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0.33672379352622173</v>
      </c>
      <c r="AF4">
        <v>1</v>
      </c>
      <c r="AG4">
        <v>1</v>
      </c>
      <c r="AH4">
        <v>0.98</v>
      </c>
      <c r="AI4">
        <v>1</v>
      </c>
      <c r="AJ4">
        <v>0.99</v>
      </c>
      <c r="AK4">
        <v>0.5</v>
      </c>
      <c r="AL4">
        <v>0.02</v>
      </c>
      <c r="AM4">
        <v>0.11</v>
      </c>
      <c r="AN4">
        <f>AG4*(AJ4-AK4*(AL4+AM4))</f>
        <v>0.92500000000000004</v>
      </c>
      <c r="AO4">
        <f>TANH(AN4/AG4)</f>
        <v>0.72825420598181145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0.18</v>
      </c>
      <c r="AZ4">
        <f>AP4*AQ4*(AR4+AS4+AV4-AW4*(AX4+AY4))</f>
        <v>2.91</v>
      </c>
      <c r="BA4">
        <f>(AZ4/AP4)</f>
        <v>2.91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1.7223365569379969</v>
      </c>
      <c r="BI4">
        <v>1</v>
      </c>
      <c r="BJ4">
        <v>1</v>
      </c>
      <c r="BK4">
        <v>0.62</v>
      </c>
      <c r="BL4">
        <v>0.99</v>
      </c>
      <c r="BM4">
        <v>0.76</v>
      </c>
      <c r="BN4">
        <v>0.5</v>
      </c>
      <c r="BO4">
        <v>0.57999999999999996</v>
      </c>
      <c r="BP4">
        <v>0.21</v>
      </c>
      <c r="BQ4">
        <f>BJ4*(BM4-BN4*(BO4+BP4))</f>
        <v>0.36500000000000005</v>
      </c>
      <c r="BR4">
        <f>TANH(BQ4/BJ4)</f>
        <v>0.34961054516462703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0.39</v>
      </c>
      <c r="CC4">
        <f>BS4*BT4*(BU4+BV4+BY4-BZ4*(CA4+CB4))</f>
        <v>2.8050000000000002</v>
      </c>
      <c r="CD4">
        <f>(CC4/BS4)</f>
        <v>2.8050000000000002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1.3423151155230773</v>
      </c>
      <c r="CK4">
        <v>1</v>
      </c>
      <c r="CL4">
        <v>1</v>
      </c>
      <c r="CM4">
        <v>0.82</v>
      </c>
      <c r="CN4">
        <v>1</v>
      </c>
      <c r="CO4">
        <v>0.9</v>
      </c>
      <c r="CP4">
        <v>0.5</v>
      </c>
      <c r="CQ4">
        <v>0.17</v>
      </c>
      <c r="CR4">
        <v>0.18</v>
      </c>
      <c r="CS4">
        <f>CL4*(CO4-CP4*(CQ4+CR4))</f>
        <v>0.72500000000000009</v>
      </c>
      <c r="CT4">
        <f>TANH(CS4/CL4)</f>
        <v>0.61999686796937414</v>
      </c>
      <c r="CU4">
        <v>1</v>
      </c>
      <c r="CV4">
        <v>1</v>
      </c>
      <c r="CW4">
        <v>1</v>
      </c>
      <c r="CX4">
        <v>1</v>
      </c>
      <c r="CY4">
        <v>0.98</v>
      </c>
      <c r="CZ4">
        <v>0.98</v>
      </c>
      <c r="DA4">
        <v>0.98</v>
      </c>
      <c r="DB4">
        <v>0.5</v>
      </c>
      <c r="DC4">
        <v>6.0000000000000001E-3</v>
      </c>
      <c r="DD4">
        <v>0.68</v>
      </c>
      <c r="DE4">
        <f>CU4*CV4*(CW4+CX4+DA4-DB4*(DC4+DD4))</f>
        <v>2.637</v>
      </c>
      <c r="DF4">
        <f>(DE4/CU4)</f>
        <v>2.637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1.6096573907206724</v>
      </c>
    </row>
    <row r="5" spans="1:115" x14ac:dyDescent="0.3">
      <c r="N5">
        <v>1</v>
      </c>
      <c r="O5">
        <v>1</v>
      </c>
      <c r="P5">
        <v>0.56000000000000005</v>
      </c>
      <c r="Q5">
        <v>1</v>
      </c>
      <c r="R5">
        <v>0.67</v>
      </c>
      <c r="S5">
        <v>0.97</v>
      </c>
      <c r="T5">
        <v>0.8</v>
      </c>
      <c r="U5">
        <v>0.5</v>
      </c>
      <c r="V5">
        <v>0.44</v>
      </c>
      <c r="W5">
        <v>0.48</v>
      </c>
      <c r="X5">
        <f t="shared" ref="X5" si="0">N5*O5*(P5+Q5+T5-U5*(V5+W5))</f>
        <v>1.9000000000000004</v>
      </c>
      <c r="Y5">
        <f t="shared" ref="Y5" si="1">(X5/N5)</f>
        <v>1.9000000000000004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0.99</v>
      </c>
      <c r="CZ5">
        <v>0.99</v>
      </c>
      <c r="DA5">
        <v>0.99</v>
      </c>
      <c r="DB5">
        <v>0.5</v>
      </c>
      <c r="DC5">
        <v>2E-3</v>
      </c>
      <c r="DD5">
        <v>0.82</v>
      </c>
      <c r="DE5">
        <f t="shared" ref="DE5" si="2">CU5*CV5*(CW5+CX5+DA5-DB5*(DC5+DD5))</f>
        <v>2.5790000000000002</v>
      </c>
      <c r="DF5">
        <f t="shared" ref="DF5" si="3">(DE5/CU5)</f>
        <v>2.5790000000000002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0.98</v>
      </c>
      <c r="CZ6">
        <v>0.98</v>
      </c>
      <c r="DA6">
        <v>0.98</v>
      </c>
      <c r="DB6">
        <v>0.5</v>
      </c>
      <c r="DC6">
        <v>7.0000000000000001E-3</v>
      </c>
      <c r="DD6">
        <v>0.7</v>
      </c>
      <c r="DE6">
        <f>CU6*CV6*(CW6+CX6+DA6-DB6*(DC6+DD6))</f>
        <v>2.6265000000000001</v>
      </c>
      <c r="DF6">
        <f>(DE6/CU6)</f>
        <v>2.6265000000000001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0.98</v>
      </c>
      <c r="CZ7">
        <v>0.98</v>
      </c>
      <c r="DA7">
        <v>0.98</v>
      </c>
      <c r="DB7">
        <v>0.5</v>
      </c>
      <c r="DC7">
        <v>6.0000000000000001E-3</v>
      </c>
      <c r="DD7">
        <v>0.6</v>
      </c>
      <c r="DE7">
        <f t="shared" ref="DE7" si="4">CU7*CV7*(CW7+CX7+DA7-DB7*(DC7+DD7))</f>
        <v>2.677</v>
      </c>
      <c r="DF7">
        <f t="shared" ref="DF7" si="5">(DE7/CU7)</f>
        <v>2.677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IF(TANH(AD4)&gt;0,TANH(AD4),0)</f>
        <v>0.32454940252948616</v>
      </c>
      <c r="AP9">
        <v>1</v>
      </c>
      <c r="AW9">
        <v>0.5</v>
      </c>
      <c r="BF9" s="14">
        <f>TANH(BF4)</f>
        <v>0.93814376764919927</v>
      </c>
      <c r="BS9">
        <v>1</v>
      </c>
      <c r="BZ9">
        <v>0.5</v>
      </c>
      <c r="CI9" s="14">
        <f>TANH(CI4)</f>
        <v>0.87222718810984723</v>
      </c>
      <c r="CU9">
        <v>1</v>
      </c>
      <c r="DB9">
        <v>0.5</v>
      </c>
      <c r="DK9" s="14">
        <f>TANH(DK4)</f>
        <v>0.92310938370218587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0.32454940252948616</v>
      </c>
      <c r="W16" s="8" t="s">
        <v>24</v>
      </c>
      <c r="X16">
        <f>AVERAGE(X4:X15)</f>
        <v>2.125</v>
      </c>
      <c r="Y16">
        <f>AVERAGE(Y4:Y15)</f>
        <v>2.125</v>
      </c>
      <c r="AY16" s="8" t="s">
        <v>24</v>
      </c>
      <c r="AZ16">
        <f>AVERAGE(AZ4:AZ15)</f>
        <v>2.91</v>
      </c>
      <c r="BA16">
        <f>AVERAGE(BA4:BA15)</f>
        <v>2.91</v>
      </c>
      <c r="CB16" s="8" t="s">
        <v>24</v>
      </c>
      <c r="CC16">
        <f>AVERAGE(CC4:CC15)</f>
        <v>2.8050000000000002</v>
      </c>
      <c r="CD16">
        <f>AVERAGE(CD4:CD15)</f>
        <v>2.8050000000000002</v>
      </c>
      <c r="DD16" s="8" t="s">
        <v>24</v>
      </c>
      <c r="DE16">
        <f>AVERAGE(DE4:DE15)</f>
        <v>2.6298750000000002</v>
      </c>
      <c r="DF16">
        <f>AVERAGE(DF4:DF15)</f>
        <v>2.6298750000000002</v>
      </c>
    </row>
    <row r="17" spans="1:110" x14ac:dyDescent="0.3">
      <c r="A17" s="8" t="s">
        <v>37</v>
      </c>
      <c r="B17">
        <f>BF9</f>
        <v>0.93814376764919927</v>
      </c>
      <c r="X17" s="8" t="s">
        <v>29</v>
      </c>
      <c r="Y17">
        <f>TANH(Y16)</f>
        <v>0.97187274591350903</v>
      </c>
      <c r="AZ17" s="8" t="s">
        <v>29</v>
      </c>
      <c r="BA17">
        <f>TANH(BA16)</f>
        <v>0.99408235095618558</v>
      </c>
      <c r="CC17" s="8" t="s">
        <v>29</v>
      </c>
      <c r="CD17">
        <f>TANH(CD16)</f>
        <v>0.99270457035845017</v>
      </c>
      <c r="DE17" s="8" t="s">
        <v>29</v>
      </c>
      <c r="DF17">
        <f>TANH(DF16)</f>
        <v>0.98966052275129823</v>
      </c>
    </row>
    <row r="18" spans="1:110" x14ac:dyDescent="0.3">
      <c r="A18" s="8" t="s">
        <v>23</v>
      </c>
      <c r="B18">
        <f>CI9</f>
        <v>0.87222718810984723</v>
      </c>
    </row>
    <row r="19" spans="1:110" x14ac:dyDescent="0.3">
      <c r="A19" s="8" t="s">
        <v>38</v>
      </c>
      <c r="B19">
        <f>DK9</f>
        <v>0.92310938370218587</v>
      </c>
    </row>
    <row r="20" spans="1:110" x14ac:dyDescent="0.3">
      <c r="A20" s="8" t="s">
        <v>20</v>
      </c>
      <c r="B20" s="14">
        <f>(B16*0.25+B17*0.25+B18*0.25+B19*0.25)</f>
        <v>0.76450743549767963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A3D-76E5-4356-AC9E-CEA49826B94B}">
  <dimension ref="A1:DK20"/>
  <sheetViews>
    <sheetView topLeftCell="CL1" workbookViewId="0">
      <selection activeCell="DG5" sqref="DG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12</v>
      </c>
      <c r="B2" t="s">
        <v>50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0.44</v>
      </c>
      <c r="G4">
        <v>1</v>
      </c>
      <c r="H4">
        <v>0.62</v>
      </c>
      <c r="I4">
        <v>0.5</v>
      </c>
      <c r="J4">
        <v>0.88</v>
      </c>
      <c r="K4">
        <v>0.65</v>
      </c>
      <c r="L4">
        <f>E4*(H4-I4*(J4+K4))</f>
        <v>-0.14500000000000002</v>
      </c>
      <c r="M4">
        <f>TANH(L4/E4)</f>
        <v>-0.14399226586303732</v>
      </c>
      <c r="N4">
        <v>1</v>
      </c>
      <c r="O4">
        <v>1</v>
      </c>
      <c r="P4">
        <v>0.59</v>
      </c>
      <c r="Q4">
        <v>1</v>
      </c>
      <c r="R4">
        <v>0.68</v>
      </c>
      <c r="S4">
        <v>0.95</v>
      </c>
      <c r="T4">
        <v>0.79</v>
      </c>
      <c r="U4">
        <v>0.5</v>
      </c>
      <c r="V4">
        <v>0.45</v>
      </c>
      <c r="W4">
        <v>0.31</v>
      </c>
      <c r="X4">
        <f>N4*O4*(P4+Q4+T4-U4*(V4+W4))</f>
        <v>2</v>
      </c>
      <c r="Y4">
        <f>(X4/N4)</f>
        <v>2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0.81027695378547615</v>
      </c>
      <c r="AF4">
        <v>1</v>
      </c>
      <c r="AG4">
        <v>1</v>
      </c>
      <c r="AH4">
        <v>0.86</v>
      </c>
      <c r="AI4">
        <v>1</v>
      </c>
      <c r="AJ4">
        <v>0.93</v>
      </c>
      <c r="AK4">
        <v>0.5</v>
      </c>
      <c r="AL4">
        <v>0.12</v>
      </c>
      <c r="AM4">
        <v>0.14000000000000001</v>
      </c>
      <c r="AN4">
        <f>AG4*(AJ4-AK4*(AL4+AM4))</f>
        <v>0.8</v>
      </c>
      <c r="AO4">
        <f>TANH(AN4/AG4)</f>
        <v>0.66403677026784891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0.24</v>
      </c>
      <c r="AZ4">
        <f>AP4*AQ4*(AR4+AS4+AV4-AW4*(AX4+AY4))</f>
        <v>2.88</v>
      </c>
      <c r="BA4">
        <f>(AZ4/AP4)</f>
        <v>2.88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1.638043937152142</v>
      </c>
      <c r="BI4">
        <v>1</v>
      </c>
      <c r="BJ4">
        <v>1</v>
      </c>
      <c r="BK4">
        <v>0.83</v>
      </c>
      <c r="BL4">
        <v>1</v>
      </c>
      <c r="BM4">
        <v>0.9</v>
      </c>
      <c r="BN4">
        <v>0.5</v>
      </c>
      <c r="BO4">
        <v>0.19</v>
      </c>
      <c r="BP4">
        <v>0.16</v>
      </c>
      <c r="BQ4">
        <f>BJ4*(BM4-BN4*(BO4+BP4))</f>
        <v>0.72500000000000009</v>
      </c>
      <c r="BR4">
        <f>TANH(BQ4/BJ4)</f>
        <v>0.61999686796937414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0.36</v>
      </c>
      <c r="CC4">
        <f>BS4*BT4*(BU4+BV4+BY4-BZ4*(CA4+CB4))</f>
        <v>2.82</v>
      </c>
      <c r="CD4">
        <f>(CC4/BS4)</f>
        <v>2.82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1.6129162875274812</v>
      </c>
      <c r="CK4">
        <v>1</v>
      </c>
      <c r="CL4">
        <v>1</v>
      </c>
      <c r="CM4">
        <v>0.81</v>
      </c>
      <c r="CN4">
        <v>1</v>
      </c>
      <c r="CO4">
        <v>0.89</v>
      </c>
      <c r="CP4">
        <v>0.5</v>
      </c>
      <c r="CQ4">
        <v>0.18</v>
      </c>
      <c r="CR4">
        <v>0.2</v>
      </c>
      <c r="CS4">
        <f>CL4*(CO4-CP4*(CQ4+CR4))</f>
        <v>0.7</v>
      </c>
      <c r="CT4">
        <f>TANH(CS4/CL4)</f>
        <v>0.60436777711716361</v>
      </c>
      <c r="CU4">
        <v>1</v>
      </c>
      <c r="CV4">
        <v>1</v>
      </c>
      <c r="CW4">
        <v>0.5</v>
      </c>
      <c r="CX4">
        <v>0.5</v>
      </c>
      <c r="CY4">
        <v>1</v>
      </c>
      <c r="CZ4">
        <v>0.25</v>
      </c>
      <c r="DA4">
        <v>0.4</v>
      </c>
      <c r="DB4">
        <v>0.5</v>
      </c>
      <c r="DC4">
        <v>0.3</v>
      </c>
      <c r="DD4">
        <v>0.24</v>
      </c>
      <c r="DE4">
        <f>CU4*CV4*(CW4+CX4+DA4-DB4*(DC4+DD4))</f>
        <v>1.1299999999999999</v>
      </c>
      <c r="DF4">
        <f>(DE4/CU4)</f>
        <v>1.1299999999999999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1.5455533308862048</v>
      </c>
    </row>
    <row r="5" spans="1:115" x14ac:dyDescent="0.3">
      <c r="N5">
        <v>1</v>
      </c>
      <c r="O5">
        <v>1</v>
      </c>
      <c r="P5">
        <v>0.47</v>
      </c>
      <c r="Q5">
        <v>1</v>
      </c>
      <c r="R5">
        <v>0.62</v>
      </c>
      <c r="S5">
        <v>0.95</v>
      </c>
      <c r="T5">
        <v>0.75</v>
      </c>
      <c r="U5">
        <v>0.5</v>
      </c>
      <c r="V5">
        <v>0.54</v>
      </c>
      <c r="W5">
        <v>0.39</v>
      </c>
      <c r="X5">
        <f t="shared" ref="X5" si="0">N5*O5*(P5+Q5+T5-U5*(V5+W5))</f>
        <v>1.7549999999999997</v>
      </c>
      <c r="Y5">
        <f t="shared" ref="Y5" si="1">(X5/N5)</f>
        <v>1.7549999999999997</v>
      </c>
      <c r="AP5">
        <v>1</v>
      </c>
      <c r="AQ5">
        <v>1</v>
      </c>
      <c r="AR5">
        <v>0.19</v>
      </c>
      <c r="AS5">
        <v>1</v>
      </c>
      <c r="AT5">
        <v>0.36</v>
      </c>
      <c r="AU5">
        <v>0.66</v>
      </c>
      <c r="AV5">
        <v>0.47</v>
      </c>
      <c r="AW5">
        <v>0.5</v>
      </c>
      <c r="AX5">
        <v>0.26</v>
      </c>
      <c r="AY5">
        <v>0.26</v>
      </c>
      <c r="AZ5">
        <f t="shared" ref="AZ5:AZ6" si="2">AP5*AQ5*(AR5+AS5+AV5-AW5*(AX5+AY5))</f>
        <v>1.4</v>
      </c>
      <c r="BA5">
        <f t="shared" ref="BA5:BA6" si="3">(AZ5/AP5)</f>
        <v>1.4</v>
      </c>
      <c r="BS5">
        <v>1</v>
      </c>
      <c r="BZ5">
        <v>0.5</v>
      </c>
      <c r="CU5">
        <v>1</v>
      </c>
      <c r="CV5">
        <v>1</v>
      </c>
      <c r="CW5">
        <v>0.56000000000000005</v>
      </c>
      <c r="CX5">
        <v>1</v>
      </c>
      <c r="CY5">
        <v>0.94</v>
      </c>
      <c r="CZ5">
        <v>0.53</v>
      </c>
      <c r="DA5">
        <v>0.68</v>
      </c>
      <c r="DB5">
        <v>0.5</v>
      </c>
      <c r="DC5">
        <v>0.53</v>
      </c>
      <c r="DD5">
        <v>0.13</v>
      </c>
      <c r="DE5">
        <f t="shared" ref="DE5" si="4">CU5*CV5*(CW5+CX5+DA5-DB5*(DC5+DD5))</f>
        <v>1.9100000000000001</v>
      </c>
      <c r="DF5">
        <f t="shared" ref="DF5" si="5">(DE5/CU5)</f>
        <v>1.9100000000000001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0.4</v>
      </c>
      <c r="AS6">
        <v>1</v>
      </c>
      <c r="AT6">
        <v>0.33</v>
      </c>
      <c r="AU6">
        <v>0.53</v>
      </c>
      <c r="AV6">
        <v>0.41</v>
      </c>
      <c r="AW6">
        <v>0.5</v>
      </c>
      <c r="AX6">
        <v>0.41</v>
      </c>
      <c r="AY6">
        <v>0.27</v>
      </c>
      <c r="AZ6">
        <f t="shared" si="2"/>
        <v>1.4699999999999998</v>
      </c>
      <c r="BA6">
        <f t="shared" si="3"/>
        <v>1.4699999999999998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0.72</v>
      </c>
      <c r="CX6">
        <v>1</v>
      </c>
      <c r="CY6">
        <v>0.88</v>
      </c>
      <c r="CZ6">
        <v>0.63</v>
      </c>
      <c r="DA6">
        <v>0.73</v>
      </c>
      <c r="DB6">
        <v>0.5</v>
      </c>
      <c r="DC6">
        <v>0.25</v>
      </c>
      <c r="DD6">
        <v>0.24</v>
      </c>
      <c r="DE6">
        <f>CU6*CV6*(CW6+CX6+DA6-DB6*(DC6+DD6))</f>
        <v>2.2050000000000001</v>
      </c>
      <c r="DF6">
        <f>(DE6/CU6)</f>
        <v>2.2050000000000001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0.18</v>
      </c>
      <c r="AZ7">
        <f t="shared" ref="AZ7" si="6">AP7*AQ7*(AR7+AS7+AV7-AW7*(AX7+AY7))</f>
        <v>2.91</v>
      </c>
      <c r="BA7">
        <f t="shared" ref="BA7" si="7">(AZ7/AP7)</f>
        <v>2.91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0.66974301253425517</v>
      </c>
      <c r="AP9">
        <v>1</v>
      </c>
      <c r="AW9">
        <v>0.5</v>
      </c>
      <c r="BF9" s="14">
        <f>TANH(BF4)</f>
        <v>0.92719862351707805</v>
      </c>
      <c r="BS9">
        <v>1</v>
      </c>
      <c r="BZ9">
        <v>0.5</v>
      </c>
      <c r="CI9" s="14">
        <f>TANH(CI4)</f>
        <v>0.92358982670202605</v>
      </c>
      <c r="CU9">
        <v>1</v>
      </c>
      <c r="DB9">
        <v>0.5</v>
      </c>
      <c r="DK9" s="14">
        <f>TANH(DK4)</f>
        <v>0.91304881869075383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0.66974301253425517</v>
      </c>
      <c r="W16" s="8" t="s">
        <v>24</v>
      </c>
      <c r="X16">
        <f>AVERAGE(X4:X15)</f>
        <v>1.8774999999999999</v>
      </c>
      <c r="Y16">
        <f>AVERAGE(Y4:Y15)</f>
        <v>1.8774999999999999</v>
      </c>
      <c r="AY16" s="8" t="s">
        <v>24</v>
      </c>
      <c r="AZ16">
        <f>AVERAGE(AZ4:AZ15)</f>
        <v>2.165</v>
      </c>
      <c r="BA16">
        <f>AVERAGE(BA4:BA15)</f>
        <v>2.165</v>
      </c>
      <c r="CB16" s="8" t="s">
        <v>24</v>
      </c>
      <c r="CC16">
        <f>AVERAGE(CC4:CC15)</f>
        <v>2.82</v>
      </c>
      <c r="CD16">
        <f>AVERAGE(CD4:CD15)</f>
        <v>2.82</v>
      </c>
      <c r="DD16" s="8" t="s">
        <v>24</v>
      </c>
      <c r="DE16">
        <f>AVERAGE(DE4:DE15)</f>
        <v>1.7483333333333333</v>
      </c>
      <c r="DF16">
        <f>AVERAGE(DF4:DF15)</f>
        <v>1.7483333333333333</v>
      </c>
    </row>
    <row r="17" spans="1:110" x14ac:dyDescent="0.3">
      <c r="A17" s="8" t="s">
        <v>37</v>
      </c>
      <c r="B17">
        <f>BF9</f>
        <v>0.92719862351707805</v>
      </c>
      <c r="X17" s="8" t="s">
        <v>29</v>
      </c>
      <c r="Y17">
        <f>TANH(Y16)</f>
        <v>0.95426921964851352</v>
      </c>
      <c r="AZ17" s="8" t="s">
        <v>29</v>
      </c>
      <c r="BA17">
        <f>TANH(BA16)</f>
        <v>0.97400716688429312</v>
      </c>
      <c r="CC17" s="8" t="s">
        <v>29</v>
      </c>
      <c r="CD17">
        <f>TANH(CD16)</f>
        <v>0.99291941955810714</v>
      </c>
      <c r="DE17" s="8" t="s">
        <v>29</v>
      </c>
      <c r="DF17">
        <f>TANH(DF16)</f>
        <v>0.94118555376904123</v>
      </c>
    </row>
    <row r="18" spans="1:110" x14ac:dyDescent="0.3">
      <c r="A18" s="8" t="s">
        <v>23</v>
      </c>
      <c r="B18">
        <f>CI9</f>
        <v>0.92358982670202605</v>
      </c>
    </row>
    <row r="19" spans="1:110" x14ac:dyDescent="0.3">
      <c r="A19" s="8" t="s">
        <v>38</v>
      </c>
      <c r="B19">
        <f>DK9</f>
        <v>0.91304881869075383</v>
      </c>
    </row>
    <row r="20" spans="1:110" x14ac:dyDescent="0.3">
      <c r="A20" s="8" t="s">
        <v>20</v>
      </c>
      <c r="B20" s="14">
        <f>(B16*0.25+B17*0.25+B18*0.25+B19*0.25)</f>
        <v>0.85839507036102825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9851-D7E3-43E4-9AC0-AE43F28E3C5C}">
  <dimension ref="A1:DK20"/>
  <sheetViews>
    <sheetView topLeftCell="CL1" workbookViewId="0">
      <selection activeCell="DH4" sqref="DH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13</v>
      </c>
      <c r="B2" t="s">
        <v>51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0.71</v>
      </c>
      <c r="G4">
        <v>1</v>
      </c>
      <c r="H4">
        <v>0.83</v>
      </c>
      <c r="I4">
        <v>0.5</v>
      </c>
      <c r="J4">
        <v>0.32</v>
      </c>
      <c r="K4">
        <v>0.16</v>
      </c>
      <c r="L4">
        <f>E4*(H4-I4*(J4+K4))</f>
        <v>0.59</v>
      </c>
      <c r="M4">
        <f>TANH(L4/E4)</f>
        <v>0.5298956075275294</v>
      </c>
      <c r="N4">
        <v>1</v>
      </c>
      <c r="O4">
        <v>1</v>
      </c>
      <c r="P4">
        <v>1</v>
      </c>
      <c r="Q4">
        <v>0</v>
      </c>
      <c r="R4">
        <v>0.33</v>
      </c>
      <c r="S4">
        <v>1</v>
      </c>
      <c r="T4">
        <v>0.5</v>
      </c>
      <c r="U4">
        <v>0.5</v>
      </c>
      <c r="V4">
        <v>0.22</v>
      </c>
      <c r="W4">
        <v>0.56999999999999995</v>
      </c>
      <c r="X4">
        <f>N4*O4*(P4+Q4+T4-U4*(V4+W4))</f>
        <v>1.105</v>
      </c>
      <c r="Y4">
        <f>(X4/N4)</f>
        <v>1.105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1.3767712128239049</v>
      </c>
      <c r="AF4">
        <v>1</v>
      </c>
      <c r="AG4">
        <v>1</v>
      </c>
      <c r="AH4">
        <v>0.98</v>
      </c>
      <c r="AI4">
        <v>1</v>
      </c>
      <c r="AJ4">
        <v>0.99</v>
      </c>
      <c r="AK4">
        <v>0.5</v>
      </c>
      <c r="AL4">
        <v>0.02</v>
      </c>
      <c r="AM4">
        <v>0.1</v>
      </c>
      <c r="AN4">
        <f>AG4*(AJ4-AK4*(AL4+AM4))</f>
        <v>0.92999999999999994</v>
      </c>
      <c r="AO4">
        <f>TANH(AN4/AG4)</f>
        <v>0.73059389609594372</v>
      </c>
      <c r="AP4">
        <v>1</v>
      </c>
      <c r="AQ4">
        <v>1</v>
      </c>
      <c r="AR4">
        <v>0.6</v>
      </c>
      <c r="AS4">
        <v>0.25</v>
      </c>
      <c r="AT4">
        <v>0</v>
      </c>
      <c r="AU4">
        <v>0</v>
      </c>
      <c r="AV4">
        <v>0</v>
      </c>
      <c r="AW4">
        <v>0.5</v>
      </c>
      <c r="AX4">
        <v>0.99</v>
      </c>
      <c r="AY4">
        <v>0.15</v>
      </c>
      <c r="AZ4">
        <f>AP4*AQ4*(AR4+AS4+AV4-AW4*(AX4+AY4))</f>
        <v>0.28000000000000003</v>
      </c>
      <c r="BA4">
        <f>(AZ4/AP4)</f>
        <v>0.28000000000000003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1.3475031989730086</v>
      </c>
      <c r="BI4">
        <v>1</v>
      </c>
      <c r="BJ4">
        <v>1</v>
      </c>
      <c r="BK4">
        <v>0.11</v>
      </c>
      <c r="BL4">
        <v>1</v>
      </c>
      <c r="BM4">
        <v>0.2</v>
      </c>
      <c r="BN4">
        <v>0.5</v>
      </c>
      <c r="BO4">
        <v>1</v>
      </c>
      <c r="BP4">
        <v>1</v>
      </c>
      <c r="BQ4">
        <f>BJ4*(BM4-BN4*(BO4+BP4))</f>
        <v>-0.8</v>
      </c>
      <c r="BR4">
        <f>TANH(BQ4/BJ4)</f>
        <v>-0.66403677026784891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0.48</v>
      </c>
      <c r="CC4">
        <f>BS4*BT4*(BU4+BV4+BY4-BZ4*(CA4+CB4))</f>
        <v>2.76</v>
      </c>
      <c r="CD4">
        <f>(CC4/BS4)</f>
        <v>2.76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0.32798349943416294</v>
      </c>
      <c r="CK4">
        <v>1</v>
      </c>
      <c r="CL4">
        <v>1</v>
      </c>
      <c r="CM4">
        <v>0.88</v>
      </c>
      <c r="CN4">
        <v>1</v>
      </c>
      <c r="CO4">
        <v>0.94</v>
      </c>
      <c r="CP4">
        <v>0.5</v>
      </c>
      <c r="CQ4">
        <v>0.11</v>
      </c>
      <c r="CR4">
        <v>0.15</v>
      </c>
      <c r="CS4">
        <f>CL4*(CO4-CP4*(CQ4+CR4))</f>
        <v>0.80999999999999994</v>
      </c>
      <c r="CT4">
        <f>TANH(CS4/CL4)</f>
        <v>0.66959025961877072</v>
      </c>
      <c r="CU4">
        <v>1</v>
      </c>
      <c r="CV4">
        <v>1</v>
      </c>
      <c r="CW4">
        <v>0.71</v>
      </c>
      <c r="CX4">
        <v>0.5</v>
      </c>
      <c r="CY4">
        <v>0.6</v>
      </c>
      <c r="CZ4">
        <v>0.21</v>
      </c>
      <c r="DA4">
        <v>0.32</v>
      </c>
      <c r="DB4">
        <v>0.5</v>
      </c>
      <c r="DC4">
        <v>0.26</v>
      </c>
      <c r="DD4">
        <v>0.19</v>
      </c>
      <c r="DE4">
        <f>CU4*CV4*(CW4+CX4+DA4-DB4*(DC4+DD4))</f>
        <v>1.3049999999999999</v>
      </c>
      <c r="DF4">
        <f>(DE4/CU4)</f>
        <v>1.3049999999999999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1.5417762339331107</v>
      </c>
    </row>
    <row r="5" spans="1:115" x14ac:dyDescent="0.3">
      <c r="N5">
        <v>1</v>
      </c>
      <c r="O5">
        <v>1</v>
      </c>
      <c r="P5">
        <v>0.95</v>
      </c>
      <c r="Q5">
        <v>0.33</v>
      </c>
      <c r="R5">
        <v>0.3</v>
      </c>
      <c r="S5">
        <v>0.1</v>
      </c>
      <c r="T5">
        <v>0.14000000000000001</v>
      </c>
      <c r="U5">
        <v>0.5</v>
      </c>
      <c r="V5">
        <v>0.08</v>
      </c>
      <c r="W5">
        <v>0.16</v>
      </c>
      <c r="X5">
        <f t="shared" ref="X5" si="0">N5*O5*(P5+Q5+T5-U5*(V5+W5))</f>
        <v>1.2999999999999998</v>
      </c>
      <c r="Y5">
        <f t="shared" ref="Y5" si="1">(X5/N5)</f>
        <v>1.2999999999999998</v>
      </c>
      <c r="AP5">
        <v>1</v>
      </c>
      <c r="AQ5">
        <v>1</v>
      </c>
      <c r="AR5">
        <v>0.67</v>
      </c>
      <c r="AS5">
        <v>0.5</v>
      </c>
      <c r="AT5">
        <v>0.25</v>
      </c>
      <c r="AU5">
        <v>0.08</v>
      </c>
      <c r="AV5">
        <v>0.13</v>
      </c>
      <c r="AW5">
        <v>0.5</v>
      </c>
      <c r="AX5">
        <v>0.14000000000000001</v>
      </c>
      <c r="AY5">
        <v>0.14000000000000001</v>
      </c>
      <c r="AZ5">
        <f t="shared" ref="AZ5" si="2">AP5*AQ5*(AR5+AS5+AV5-AW5*(AX5+AY5))</f>
        <v>1.1599999999999997</v>
      </c>
      <c r="BA5">
        <f t="shared" ref="BA5" si="3">(AZ5/AP5)</f>
        <v>1.1599999999999997</v>
      </c>
      <c r="BS5">
        <v>1</v>
      </c>
      <c r="BZ5">
        <v>0.5</v>
      </c>
      <c r="CU5">
        <v>1</v>
      </c>
      <c r="CV5">
        <v>1</v>
      </c>
      <c r="CW5">
        <v>0.82</v>
      </c>
      <c r="CX5">
        <v>0.5</v>
      </c>
      <c r="CY5">
        <v>0.67</v>
      </c>
      <c r="CZ5">
        <v>0.27</v>
      </c>
      <c r="DA5">
        <v>0.39</v>
      </c>
      <c r="DB5">
        <v>0.5</v>
      </c>
      <c r="DC5">
        <v>0.12</v>
      </c>
      <c r="DD5">
        <v>0.39</v>
      </c>
      <c r="DE5">
        <f t="shared" ref="DE5" si="4">CU5*CV5*(CW5+CX5+DA5-DB5*(DC5+DD5))</f>
        <v>1.4550000000000001</v>
      </c>
      <c r="DF5">
        <f t="shared" ref="DF5" si="5">(DE5/CU5)</f>
        <v>1.4550000000000001</v>
      </c>
    </row>
    <row r="6" spans="1:115" x14ac:dyDescent="0.3">
      <c r="N6">
        <v>1</v>
      </c>
      <c r="O6">
        <v>1</v>
      </c>
      <c r="P6">
        <v>1</v>
      </c>
      <c r="Q6">
        <v>0</v>
      </c>
      <c r="R6">
        <v>0.33</v>
      </c>
      <c r="S6">
        <v>1</v>
      </c>
      <c r="T6">
        <v>0.5</v>
      </c>
      <c r="U6">
        <v>0.5</v>
      </c>
      <c r="V6">
        <v>0.11</v>
      </c>
      <c r="W6">
        <v>0.23</v>
      </c>
      <c r="X6">
        <f t="shared" ref="X6" si="6">N6*O6*(P6+Q6+T6-U6*(V6+W6))</f>
        <v>1.33</v>
      </c>
      <c r="Y6">
        <f t="shared" ref="Y6" si="7">(X6/N6)</f>
        <v>1.33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0.93</v>
      </c>
      <c r="CX6">
        <v>0.5</v>
      </c>
      <c r="CY6">
        <v>0.93</v>
      </c>
      <c r="CZ6">
        <v>0.43</v>
      </c>
      <c r="DA6">
        <v>0.59</v>
      </c>
      <c r="DB6">
        <v>0.5</v>
      </c>
      <c r="DC6">
        <v>0.14000000000000001</v>
      </c>
      <c r="DD6">
        <v>0.32</v>
      </c>
      <c r="DE6">
        <f>CU6*CV6*(CW6+CX6+DA6-DB6*(DC6+DD6))</f>
        <v>1.79</v>
      </c>
      <c r="DF6">
        <f>(DE6/CU6)</f>
        <v>1.79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0.89</v>
      </c>
      <c r="CX7">
        <v>0.5</v>
      </c>
      <c r="CY7">
        <v>0.56000000000000005</v>
      </c>
      <c r="CZ7">
        <v>0.25</v>
      </c>
      <c r="DA7">
        <v>0.35</v>
      </c>
      <c r="DB7">
        <v>0.5</v>
      </c>
      <c r="DC7">
        <v>0.1</v>
      </c>
      <c r="DD7">
        <v>0.15</v>
      </c>
      <c r="DE7">
        <f t="shared" ref="DE7:DE10" si="8">CU7*CV7*(CW7+CX7+DA7-DB7*(DC7+DD7))</f>
        <v>1.6150000000000002</v>
      </c>
      <c r="DF7">
        <f t="shared" ref="DF7:DF10" si="9">(DE7/CU7)</f>
        <v>1.6150000000000002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CV8">
        <v>1</v>
      </c>
      <c r="CW8">
        <v>0.6</v>
      </c>
      <c r="CX8">
        <v>0.5</v>
      </c>
      <c r="CY8">
        <v>0.33</v>
      </c>
      <c r="CZ8">
        <v>0.1</v>
      </c>
      <c r="DA8">
        <v>0.14000000000000001</v>
      </c>
      <c r="DB8">
        <v>0.5</v>
      </c>
      <c r="DC8">
        <v>0.35</v>
      </c>
      <c r="DD8">
        <v>0.28999999999999998</v>
      </c>
      <c r="DE8">
        <f t="shared" si="8"/>
        <v>0.92000000000000026</v>
      </c>
      <c r="DF8">
        <f t="shared" si="9"/>
        <v>0.92000000000000026</v>
      </c>
    </row>
    <row r="9" spans="1:115" x14ac:dyDescent="0.3">
      <c r="N9">
        <v>1</v>
      </c>
      <c r="U9">
        <v>0.5</v>
      </c>
      <c r="AD9" s="14">
        <f>TANH(AD4)</f>
        <v>0.88022620245992711</v>
      </c>
      <c r="AP9">
        <v>1</v>
      </c>
      <c r="AW9">
        <v>0.5</v>
      </c>
      <c r="BF9" s="14">
        <f>TANH(BF4)</f>
        <v>0.8734626781351772</v>
      </c>
      <c r="BS9">
        <v>1</v>
      </c>
      <c r="BZ9">
        <v>0.5</v>
      </c>
      <c r="CI9" s="14">
        <f>TANH(CI4)</f>
        <v>0.31670769930308035</v>
      </c>
      <c r="CU9">
        <v>1</v>
      </c>
      <c r="CV9">
        <v>1</v>
      </c>
      <c r="CW9">
        <v>0.6</v>
      </c>
      <c r="CX9">
        <v>0.5</v>
      </c>
      <c r="CY9">
        <v>0.67</v>
      </c>
      <c r="CZ9">
        <v>0.2</v>
      </c>
      <c r="DA9">
        <v>0.31</v>
      </c>
      <c r="DB9">
        <v>0.5</v>
      </c>
      <c r="DC9">
        <v>0.28999999999999998</v>
      </c>
      <c r="DD9">
        <v>0.28000000000000003</v>
      </c>
      <c r="DE9">
        <f t="shared" si="8"/>
        <v>1.125</v>
      </c>
      <c r="DF9">
        <f t="shared" si="9"/>
        <v>1.125</v>
      </c>
      <c r="DK9" s="14">
        <f>TANH(DK4)</f>
        <v>0.9124183581234756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CV10">
        <v>1</v>
      </c>
      <c r="CW10">
        <v>0.71</v>
      </c>
      <c r="CX10">
        <v>0.5</v>
      </c>
      <c r="CY10">
        <v>0.6</v>
      </c>
      <c r="CZ10">
        <v>0.21</v>
      </c>
      <c r="DA10">
        <v>0.32</v>
      </c>
      <c r="DB10">
        <v>0.5</v>
      </c>
      <c r="DC10">
        <v>0.41</v>
      </c>
      <c r="DD10">
        <v>0.28000000000000003</v>
      </c>
      <c r="DE10">
        <f t="shared" si="8"/>
        <v>1.1850000000000001</v>
      </c>
      <c r="DF10">
        <f t="shared" si="9"/>
        <v>1.1850000000000001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0.88022620245992711</v>
      </c>
      <c r="W16" s="8" t="s">
        <v>24</v>
      </c>
      <c r="X16">
        <f>AVERAGE(X4:X15)</f>
        <v>1.2449999999999999</v>
      </c>
      <c r="Y16">
        <f>AVERAGE(Y4:Y15)</f>
        <v>1.2449999999999999</v>
      </c>
      <c r="AY16" s="8" t="s">
        <v>24</v>
      </c>
      <c r="AZ16">
        <f>AVERAGE(AZ4:AZ15)</f>
        <v>0.71999999999999986</v>
      </c>
      <c r="BA16">
        <f>AVERAGE(BA4:BA15)</f>
        <v>0.71999999999999986</v>
      </c>
      <c r="CB16" s="8" t="s">
        <v>24</v>
      </c>
      <c r="CC16">
        <f>AVERAGE(CC4:CC15)</f>
        <v>2.76</v>
      </c>
      <c r="CD16">
        <f>AVERAGE(CD4:CD15)</f>
        <v>2.76</v>
      </c>
      <c r="DD16" s="8" t="s">
        <v>24</v>
      </c>
      <c r="DE16">
        <f>AVERAGE(DE4:DE15)</f>
        <v>1.3421428571428573</v>
      </c>
      <c r="DF16">
        <f>AVERAGE(DF4:DF15)</f>
        <v>1.3421428571428573</v>
      </c>
    </row>
    <row r="17" spans="1:110" x14ac:dyDescent="0.3">
      <c r="A17" s="8" t="s">
        <v>37</v>
      </c>
      <c r="B17">
        <f>BF9</f>
        <v>0.8734626781351772</v>
      </c>
      <c r="X17" s="8" t="s">
        <v>29</v>
      </c>
      <c r="Y17">
        <f>TANH(Y16)</f>
        <v>0.84687560529637551</v>
      </c>
      <c r="AZ17" s="8" t="s">
        <v>29</v>
      </c>
      <c r="BA17">
        <f>TANH(BA16)</f>
        <v>0.61690930287706491</v>
      </c>
      <c r="CC17" s="8" t="s">
        <v>29</v>
      </c>
      <c r="CD17">
        <f>TANH(CD16)</f>
        <v>0.99202026970201185</v>
      </c>
      <c r="DE17" s="8" t="s">
        <v>29</v>
      </c>
      <c r="DF17">
        <f>TANH(DF16)</f>
        <v>0.87218597431433997</v>
      </c>
    </row>
    <row r="18" spans="1:110" x14ac:dyDescent="0.3">
      <c r="A18" s="8" t="s">
        <v>23</v>
      </c>
      <c r="B18">
        <f>CI9</f>
        <v>0.31670769930308035</v>
      </c>
    </row>
    <row r="19" spans="1:110" x14ac:dyDescent="0.3">
      <c r="A19" s="8" t="s">
        <v>38</v>
      </c>
      <c r="B19">
        <f>DK9</f>
        <v>0.9124183581234756</v>
      </c>
    </row>
    <row r="20" spans="1:110" x14ac:dyDescent="0.3">
      <c r="A20" s="8" t="s">
        <v>20</v>
      </c>
      <c r="B20" s="14">
        <f>(B16*0.25+B17*0.25+B18*0.25+B19*0.25)</f>
        <v>0.74570373450541505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57A7-BA50-426D-9958-8035762EFB95}">
  <dimension ref="A1:DK20"/>
  <sheetViews>
    <sheetView topLeftCell="CK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14</v>
      </c>
      <c r="B2" t="s">
        <v>52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0.85</v>
      </c>
      <c r="G4">
        <v>0.99</v>
      </c>
      <c r="H4">
        <v>0.91</v>
      </c>
      <c r="I4">
        <v>0.5</v>
      </c>
      <c r="J4">
        <v>0.13</v>
      </c>
      <c r="K4">
        <v>0.15</v>
      </c>
      <c r="L4">
        <f>E4*(H4-I4*(J4+K4))</f>
        <v>0.77</v>
      </c>
      <c r="M4">
        <f>TANH(L4/E4)</f>
        <v>0.64692945044176664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0.38</v>
      </c>
      <c r="X4">
        <f>N4*O4*(P4+Q4+T4-U4*(V4+W4))</f>
        <v>2.81</v>
      </c>
      <c r="Y4">
        <f>(X4/N4)</f>
        <v>2.81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1.6397314952105324</v>
      </c>
      <c r="AF4">
        <v>1</v>
      </c>
      <c r="AG4">
        <v>1</v>
      </c>
      <c r="AH4">
        <v>0.98</v>
      </c>
      <c r="AI4">
        <v>1</v>
      </c>
      <c r="AJ4">
        <v>0.99</v>
      </c>
      <c r="AK4">
        <v>0.5</v>
      </c>
      <c r="AL4">
        <v>0.02</v>
      </c>
      <c r="AM4">
        <v>0.13</v>
      </c>
      <c r="AN4">
        <f>AG4*(AJ4-AK4*(AL4+AM4))</f>
        <v>0.91500000000000004</v>
      </c>
      <c r="AO4">
        <f>TANH(AN4/AG4)</f>
        <v>0.72352345365501192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0.9</v>
      </c>
      <c r="AZ4">
        <f>AP4*AQ4*(AR4+AS4+AV4-AW4*(AX4+AY4))</f>
        <v>2.5499999999999998</v>
      </c>
      <c r="BA4">
        <f>(AZ4/AP4)</f>
        <v>2.5499999999999998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1.7114038506718434</v>
      </c>
      <c r="BI4">
        <v>1</v>
      </c>
      <c r="BJ4">
        <v>1</v>
      </c>
      <c r="BK4">
        <v>0.65</v>
      </c>
      <c r="BL4">
        <v>0.97</v>
      </c>
      <c r="BM4">
        <v>0.78</v>
      </c>
      <c r="BN4">
        <v>0.5</v>
      </c>
      <c r="BO4">
        <v>0.4</v>
      </c>
      <c r="BP4">
        <v>0.34</v>
      </c>
      <c r="BQ4">
        <f>BJ4*(BM4-BN4*(BO4+BP4))</f>
        <v>0.41000000000000003</v>
      </c>
      <c r="BR4">
        <f>TANH(BQ4/BJ4)</f>
        <v>0.38847268021606102</v>
      </c>
      <c r="BS4">
        <v>1</v>
      </c>
      <c r="BT4">
        <v>1</v>
      </c>
      <c r="BU4">
        <v>0.95</v>
      </c>
      <c r="BV4">
        <v>0.5</v>
      </c>
      <c r="BW4">
        <v>0.71</v>
      </c>
      <c r="BX4">
        <v>0.34</v>
      </c>
      <c r="BY4">
        <v>0.46</v>
      </c>
      <c r="BZ4">
        <v>0.5</v>
      </c>
      <c r="CA4">
        <v>0.06</v>
      </c>
      <c r="CB4">
        <v>0.3</v>
      </c>
      <c r="CC4">
        <f>BS4*BT4*(BU4+BV4+BY4-BZ4*(CA4+CB4))</f>
        <v>1.73</v>
      </c>
      <c r="CD4">
        <f>(CC4/BS4)</f>
        <v>1.73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1.334233245812535</v>
      </c>
      <c r="CK4">
        <v>1</v>
      </c>
      <c r="CL4">
        <v>1</v>
      </c>
      <c r="CM4">
        <v>0.95</v>
      </c>
      <c r="CN4">
        <v>1</v>
      </c>
      <c r="CO4">
        <v>0.97</v>
      </c>
      <c r="CP4">
        <v>0.5</v>
      </c>
      <c r="CQ4">
        <v>0.04</v>
      </c>
      <c r="CR4">
        <v>0.15</v>
      </c>
      <c r="CS4">
        <f>CL4*(CO4-CP4*(CQ4+CR4))</f>
        <v>0.875</v>
      </c>
      <c r="CT4">
        <f>TANH(CS4/CL4)</f>
        <v>0.70390560393662105</v>
      </c>
      <c r="CU4">
        <v>1</v>
      </c>
      <c r="CV4">
        <v>1</v>
      </c>
      <c r="CW4">
        <v>0.71</v>
      </c>
      <c r="CX4">
        <v>0.5</v>
      </c>
      <c r="CY4">
        <v>0.8</v>
      </c>
      <c r="CZ4">
        <v>0.28999999999999998</v>
      </c>
      <c r="DA4">
        <v>0.42</v>
      </c>
      <c r="DB4">
        <v>0.5</v>
      </c>
      <c r="DC4">
        <v>0.34</v>
      </c>
      <c r="DD4">
        <v>0.21</v>
      </c>
      <c r="DE4">
        <f>CU4*CV4*(CW4+CX4+DA4-DB4*(DC4+DD4))</f>
        <v>1.355</v>
      </c>
      <c r="DF4">
        <f>(DE4/CU4)</f>
        <v>1.355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1.6842500604496204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0.96</v>
      </c>
      <c r="S5">
        <v>0.96</v>
      </c>
      <c r="T5">
        <v>0.96</v>
      </c>
      <c r="U5">
        <v>0.5</v>
      </c>
      <c r="V5">
        <v>3.0000000000000001E-3</v>
      </c>
      <c r="W5">
        <v>0.28999999999999998</v>
      </c>
      <c r="X5">
        <f t="shared" ref="X5" si="0">N5*O5*(P5+Q5+T5-U5*(V5+W5))</f>
        <v>2.8134999999999999</v>
      </c>
      <c r="Y5">
        <f t="shared" ref="Y5" si="1">(X5/N5)</f>
        <v>2.8134999999999999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0.9</v>
      </c>
      <c r="AZ5">
        <f t="shared" ref="AZ5" si="2">AP5*AQ5*(AR5+AS5+AV5-AW5*(AX5+AY5))</f>
        <v>2.5499999999999998</v>
      </c>
      <c r="BA5">
        <f t="shared" ref="BA5" si="3">(AZ5/AP5)</f>
        <v>2.5499999999999998</v>
      </c>
      <c r="BS5">
        <v>1</v>
      </c>
      <c r="BT5">
        <v>1</v>
      </c>
      <c r="BU5">
        <v>1</v>
      </c>
      <c r="BV5">
        <v>0.5</v>
      </c>
      <c r="BW5">
        <v>0.72</v>
      </c>
      <c r="BX5">
        <v>0.36</v>
      </c>
      <c r="BY5">
        <v>0.48</v>
      </c>
      <c r="BZ5">
        <v>0.5</v>
      </c>
      <c r="CA5">
        <v>0.08</v>
      </c>
      <c r="CB5">
        <v>0.18</v>
      </c>
      <c r="CC5">
        <f>BS5*BT5*(BU5+BV5+BY5-BZ5*(CA5+CB5))</f>
        <v>1.85</v>
      </c>
      <c r="CD5">
        <f>(CC5/BS5)</f>
        <v>1.85</v>
      </c>
      <c r="CU5">
        <v>1</v>
      </c>
      <c r="CV5">
        <v>1</v>
      </c>
      <c r="CW5">
        <v>1</v>
      </c>
      <c r="CX5">
        <v>1</v>
      </c>
      <c r="CY5">
        <v>0.94</v>
      </c>
      <c r="CZ5">
        <v>0.94</v>
      </c>
      <c r="DA5">
        <v>0.94</v>
      </c>
      <c r="DB5">
        <v>0.5</v>
      </c>
      <c r="DC5">
        <v>0.06</v>
      </c>
      <c r="DD5">
        <v>0.3</v>
      </c>
      <c r="DE5">
        <f t="shared" ref="DE5" si="4">CU5*CV5*(CW5+CX5+DA5-DB5*(DC5+DD5))</f>
        <v>2.76</v>
      </c>
      <c r="DF5">
        <f t="shared" ref="DF5" si="5">(DE5/CU5)</f>
        <v>2.76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0.96</v>
      </c>
      <c r="CZ6">
        <v>0.96</v>
      </c>
      <c r="DA6">
        <v>0.96</v>
      </c>
      <c r="DB6">
        <v>0.5</v>
      </c>
      <c r="DC6">
        <v>2E-3</v>
      </c>
      <c r="DD6">
        <v>0.31</v>
      </c>
      <c r="DE6">
        <f>CU6*CV6*(CW6+CX6+DA6-DB6*(DC6+DD6))</f>
        <v>2.8039999999999998</v>
      </c>
      <c r="DF6">
        <f>(DE6/CU6)</f>
        <v>2.8039999999999998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0.92743502237219788</v>
      </c>
      <c r="AP9">
        <v>1</v>
      </c>
      <c r="AW9">
        <v>0.5</v>
      </c>
      <c r="BF9" s="14">
        <f>TANH(BF4)</f>
        <v>0.93681955732116384</v>
      </c>
      <c r="BS9">
        <v>1</v>
      </c>
      <c r="BZ9">
        <v>0.5</v>
      </c>
      <c r="CI9" s="14">
        <f>TANH(CI4)</f>
        <v>0.87028016276927056</v>
      </c>
      <c r="CU9">
        <v>1</v>
      </c>
      <c r="DB9">
        <v>0.5</v>
      </c>
      <c r="DK9" s="14">
        <f>TANH(DK4)</f>
        <v>0.93341089959035672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0.92743502237219788</v>
      </c>
      <c r="W16" s="8" t="s">
        <v>24</v>
      </c>
      <c r="X16">
        <f>AVERAGE(X4:X15)</f>
        <v>2.81175</v>
      </c>
      <c r="Y16">
        <f>AVERAGE(Y4:Y15)</f>
        <v>2.81175</v>
      </c>
      <c r="AY16" s="8" t="s">
        <v>24</v>
      </c>
      <c r="AZ16">
        <f>AVERAGE(AZ4:AZ15)</f>
        <v>2.5499999999999998</v>
      </c>
      <c r="BA16">
        <f>AVERAGE(BA4:BA15)</f>
        <v>2.5499999999999998</v>
      </c>
      <c r="CB16" s="8" t="s">
        <v>24</v>
      </c>
      <c r="CC16">
        <f>AVERAGE(CC4:CC15)</f>
        <v>1.79</v>
      </c>
      <c r="CD16">
        <f>AVERAGE(CD4:CD15)</f>
        <v>1.79</v>
      </c>
      <c r="DD16" s="8" t="s">
        <v>24</v>
      </c>
      <c r="DE16">
        <f>AVERAGE(DE4:DE15)</f>
        <v>2.3063333333333333</v>
      </c>
      <c r="DF16">
        <f>AVERAGE(DF4:DF15)</f>
        <v>2.3063333333333333</v>
      </c>
    </row>
    <row r="17" spans="1:110" x14ac:dyDescent="0.3">
      <c r="A17" s="8" t="s">
        <v>37</v>
      </c>
      <c r="B17">
        <f>BF9</f>
        <v>0.93681955732116384</v>
      </c>
      <c r="X17" s="8" t="s">
        <v>29</v>
      </c>
      <c r="Y17">
        <f>TANH(Y16)</f>
        <v>0.99280204476876577</v>
      </c>
      <c r="AZ17" s="8" t="s">
        <v>29</v>
      </c>
      <c r="BA17">
        <f>TANH(BA16)</f>
        <v>0.98788039701683161</v>
      </c>
      <c r="CC17" s="8" t="s">
        <v>29</v>
      </c>
      <c r="CD17">
        <f>TANH(CD16)</f>
        <v>0.94576056559647392</v>
      </c>
      <c r="DE17" s="8" t="s">
        <v>29</v>
      </c>
      <c r="DF17">
        <f>TANH(DF16)</f>
        <v>0.9803444565129994</v>
      </c>
    </row>
    <row r="18" spans="1:110" x14ac:dyDescent="0.3">
      <c r="A18" s="8" t="s">
        <v>23</v>
      </c>
      <c r="B18">
        <f>CI9</f>
        <v>0.87028016276927056</v>
      </c>
    </row>
    <row r="19" spans="1:110" x14ac:dyDescent="0.3">
      <c r="A19" s="8" t="s">
        <v>38</v>
      </c>
      <c r="B19">
        <f>DK9</f>
        <v>0.93341089959035672</v>
      </c>
    </row>
    <row r="20" spans="1:110" x14ac:dyDescent="0.3">
      <c r="A20" s="8" t="s">
        <v>20</v>
      </c>
      <c r="B20" s="14">
        <f>(B16*0.25+B17*0.25+B18*0.25+B19*0.25)</f>
        <v>0.91698641051324725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9D4-8DFF-4DCE-B8E9-18D8190CA687}">
  <dimension ref="A1:DK20"/>
  <sheetViews>
    <sheetView topLeftCell="CL1" workbookViewId="0">
      <selection activeCell="DH4" sqref="DH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15</v>
      </c>
      <c r="B2" t="s">
        <v>53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0.81</v>
      </c>
      <c r="G4">
        <v>1</v>
      </c>
      <c r="H4">
        <v>0.9</v>
      </c>
      <c r="I4">
        <v>0.5</v>
      </c>
      <c r="J4">
        <v>0.16</v>
      </c>
      <c r="K4">
        <v>0.14000000000000001</v>
      </c>
      <c r="L4">
        <f>E4*(H4-I4*(J4+K4))</f>
        <v>0.75</v>
      </c>
      <c r="M4">
        <f>TANH(L4/E4)</f>
        <v>0.6351489523872873</v>
      </c>
      <c r="N4">
        <v>1</v>
      </c>
      <c r="O4">
        <v>1</v>
      </c>
      <c r="P4">
        <v>0.81</v>
      </c>
      <c r="Q4">
        <v>1</v>
      </c>
      <c r="R4">
        <v>0.81</v>
      </c>
      <c r="S4">
        <v>0.96</v>
      </c>
      <c r="T4">
        <v>0.88</v>
      </c>
      <c r="U4">
        <v>0.5</v>
      </c>
      <c r="V4">
        <v>0.14000000000000001</v>
      </c>
      <c r="W4">
        <v>0.32</v>
      </c>
      <c r="X4">
        <f>N4*O4*(P4+Q4+T4-U4*(V4+W4))</f>
        <v>2.46</v>
      </c>
      <c r="Y4">
        <f>(X4/N4)</f>
        <v>2.46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1.621494687543011</v>
      </c>
      <c r="AF4">
        <v>1</v>
      </c>
      <c r="AG4">
        <v>1</v>
      </c>
      <c r="AH4">
        <v>0.93</v>
      </c>
      <c r="AI4">
        <v>1</v>
      </c>
      <c r="AJ4">
        <v>0.97</v>
      </c>
      <c r="AK4">
        <v>0.5</v>
      </c>
      <c r="AL4">
        <v>0.05</v>
      </c>
      <c r="AM4">
        <v>0.1</v>
      </c>
      <c r="AN4">
        <f>AG4*(AJ4-AK4*(AL4+AM4))</f>
        <v>0.89500000000000002</v>
      </c>
      <c r="AO4">
        <f>TANH(AN4/AG4)</f>
        <v>0.71385455303983836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0.21</v>
      </c>
      <c r="AZ4">
        <f>AP4*AQ4*(AR4+AS4+AV4-AW4*(AX4+AY4))</f>
        <v>2.895</v>
      </c>
      <c r="BA4">
        <f>(AZ4/AP4)</f>
        <v>2.895</v>
      </c>
      <c r="BB4">
        <v>1</v>
      </c>
      <c r="BC4">
        <v>3</v>
      </c>
      <c r="BD4">
        <f>BB4*BC4</f>
        <v>3</v>
      </c>
      <c r="BE4">
        <f>TANH(BC4)</f>
        <v>0.99505475368673058</v>
      </c>
      <c r="BF4">
        <f>AF4*(AG4*AO4+AP4*BA17-BB4*BE4)</f>
        <v>0.69160000972406166</v>
      </c>
      <c r="BI4">
        <v>1</v>
      </c>
      <c r="BJ4">
        <v>1</v>
      </c>
      <c r="BK4">
        <v>0.92</v>
      </c>
      <c r="BL4">
        <v>1</v>
      </c>
      <c r="BM4">
        <v>0.96</v>
      </c>
      <c r="BN4">
        <v>0.5</v>
      </c>
      <c r="BO4">
        <v>7.0000000000000007E-2</v>
      </c>
      <c r="BP4">
        <v>0.14000000000000001</v>
      </c>
      <c r="BQ4">
        <f>BJ4*(BM4-BN4*(BO4+BP4))</f>
        <v>0.85499999999999998</v>
      </c>
      <c r="BR4">
        <f>TANH(BQ4/BJ4)</f>
        <v>0.69367256846982761</v>
      </c>
      <c r="BS4">
        <v>1</v>
      </c>
      <c r="BT4">
        <v>1</v>
      </c>
      <c r="BU4">
        <v>1</v>
      </c>
      <c r="BV4">
        <v>1</v>
      </c>
      <c r="BW4">
        <v>0.99</v>
      </c>
      <c r="BX4">
        <v>0.99</v>
      </c>
      <c r="BY4">
        <v>0.99</v>
      </c>
      <c r="BZ4">
        <v>0.5</v>
      </c>
      <c r="CA4">
        <v>1E-3</v>
      </c>
      <c r="CB4">
        <v>0.46</v>
      </c>
      <c r="CC4">
        <f>BS4*BT4*(BU4+BV4+BY4-BZ4*(CA4+CB4))</f>
        <v>2.7595000000000001</v>
      </c>
      <c r="CD4">
        <f>(CC4/BS4)</f>
        <v>2.7595000000000001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1.6856848863360607</v>
      </c>
      <c r="CK4">
        <v>1</v>
      </c>
      <c r="CL4">
        <v>1</v>
      </c>
      <c r="CM4">
        <v>0.7</v>
      </c>
      <c r="CN4">
        <v>1</v>
      </c>
      <c r="CO4">
        <v>0.82</v>
      </c>
      <c r="CP4">
        <v>0.5</v>
      </c>
      <c r="CQ4">
        <v>0.32</v>
      </c>
      <c r="CR4">
        <v>0.18</v>
      </c>
      <c r="CS4">
        <f>CL4*(CO4-CP4*(CQ4+CR4))</f>
        <v>0.56999999999999995</v>
      </c>
      <c r="CT4">
        <f>TANH(CS4/CL4)</f>
        <v>0.51535927800740966</v>
      </c>
      <c r="CU4">
        <v>1</v>
      </c>
      <c r="CV4">
        <v>1</v>
      </c>
      <c r="CW4">
        <v>0.91</v>
      </c>
      <c r="CX4">
        <v>0.5</v>
      </c>
      <c r="CY4">
        <v>0.35</v>
      </c>
      <c r="CZ4">
        <v>0.16</v>
      </c>
      <c r="DA4">
        <v>0.22</v>
      </c>
      <c r="DB4">
        <v>0.5</v>
      </c>
      <c r="DC4">
        <v>0.24</v>
      </c>
      <c r="DD4">
        <v>0.4</v>
      </c>
      <c r="DE4">
        <f>CU4*CV4*(CW4+CX4+DA4-DB4*(DC4+DD4))</f>
        <v>1.31</v>
      </c>
      <c r="DF4">
        <f>(DE4/CU4)</f>
        <v>1.31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1.4918015556964608</v>
      </c>
    </row>
    <row r="5" spans="1:115" x14ac:dyDescent="0.3">
      <c r="N5">
        <v>1</v>
      </c>
      <c r="O5">
        <v>1</v>
      </c>
      <c r="P5">
        <v>0.69</v>
      </c>
      <c r="Q5">
        <v>1</v>
      </c>
      <c r="R5">
        <v>0.76</v>
      </c>
      <c r="S5">
        <v>1</v>
      </c>
      <c r="T5">
        <v>0.87</v>
      </c>
      <c r="U5">
        <v>0.5</v>
      </c>
      <c r="V5">
        <v>0.33</v>
      </c>
      <c r="W5">
        <v>0.3</v>
      </c>
      <c r="X5">
        <f t="shared" ref="X5" si="0">N5*O5*(P5+Q5+T5-U5*(V5+W5))</f>
        <v>2.2450000000000001</v>
      </c>
      <c r="Y5">
        <f t="shared" ref="Y5" si="1">(X5/N5)</f>
        <v>2.2450000000000001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0.15</v>
      </c>
      <c r="AZ5">
        <f t="shared" ref="AZ5" si="2">AP5*AQ5*(AR5+AS5+AV5-AW5*(AX5+AY5))</f>
        <v>2.9249999999999998</v>
      </c>
      <c r="BA5">
        <f t="shared" ref="BA5" si="3">(AZ5/AP5)</f>
        <v>2.9249999999999998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0.47</v>
      </c>
      <c r="DE5">
        <f t="shared" ref="DE5" si="4">CU5*CV5*(CW5+CX5+DA5-DB5*(DC5+DD5))</f>
        <v>2.7650000000000001</v>
      </c>
      <c r="DF5">
        <f t="shared" ref="DF5" si="5">(DE5/CU5)</f>
        <v>2.7650000000000001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0.98</v>
      </c>
      <c r="S6">
        <v>0.98</v>
      </c>
      <c r="T6">
        <v>0.98</v>
      </c>
      <c r="U6">
        <v>0.5</v>
      </c>
      <c r="V6">
        <v>0.04</v>
      </c>
      <c r="W6">
        <v>0.39</v>
      </c>
      <c r="X6">
        <f t="shared" ref="X6" si="6">N6*O6*(P6+Q6+T6-U6*(V6+W6))</f>
        <v>2.7650000000000001</v>
      </c>
      <c r="Y6">
        <f t="shared" ref="Y6" si="7">(X6/N6)</f>
        <v>2.7650000000000001</v>
      </c>
      <c r="AD6" s="8" t="s">
        <v>34</v>
      </c>
      <c r="AP6">
        <v>1</v>
      </c>
      <c r="AQ6">
        <v>1</v>
      </c>
      <c r="AR6">
        <v>0</v>
      </c>
      <c r="AS6">
        <v>1</v>
      </c>
      <c r="AT6">
        <v>0.28999999999999998</v>
      </c>
      <c r="AU6">
        <v>0.67</v>
      </c>
      <c r="AV6">
        <v>0.4</v>
      </c>
      <c r="AW6">
        <v>0.5</v>
      </c>
      <c r="AX6">
        <v>0.37</v>
      </c>
      <c r="AY6">
        <v>0.85</v>
      </c>
      <c r="AZ6">
        <f t="shared" ref="AZ6:AZ8" si="8">AP6*AQ6*(AR6+AS6+AV6-AW6*(AX6+AY6))</f>
        <v>0.78999999999999992</v>
      </c>
      <c r="BA6">
        <f t="shared" ref="BA6:BA8" si="9">(AZ6/AP6)</f>
        <v>0.78999999999999992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0.97</v>
      </c>
      <c r="CX6">
        <v>0.5</v>
      </c>
      <c r="CY6">
        <v>0.57999999999999996</v>
      </c>
      <c r="CZ6">
        <v>0.28000000000000003</v>
      </c>
      <c r="DA6">
        <v>0.38</v>
      </c>
      <c r="DB6">
        <v>0.5</v>
      </c>
      <c r="DC6">
        <v>0.14000000000000001</v>
      </c>
      <c r="DD6">
        <v>0.33</v>
      </c>
      <c r="DE6">
        <f>CU6*CV6*(CW6+CX6+DA6-DB6*(DC6+DD6))</f>
        <v>1.615</v>
      </c>
      <c r="DF6">
        <f>(DE6/CU6)</f>
        <v>1.615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0.63</v>
      </c>
      <c r="AZ7">
        <f t="shared" si="8"/>
        <v>2.6850000000000001</v>
      </c>
      <c r="BA7">
        <f t="shared" si="9"/>
        <v>2.6850000000000001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0.94</v>
      </c>
      <c r="CZ7">
        <v>0.94</v>
      </c>
      <c r="DA7">
        <v>0.94</v>
      </c>
      <c r="DB7">
        <v>0.5</v>
      </c>
      <c r="DC7">
        <v>2E-3</v>
      </c>
      <c r="DD7">
        <v>0.3</v>
      </c>
      <c r="DE7">
        <f t="shared" ref="DE7:DE8" si="10">CU7*CV7*(CW7+CX7+DA7-DB7*(DC7+DD7))</f>
        <v>2.7890000000000001</v>
      </c>
      <c r="DF7">
        <f t="shared" ref="DF7:DF8" si="11">(DE7/CU7)</f>
        <v>2.7890000000000001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Q8">
        <v>1</v>
      </c>
      <c r="AR8">
        <v>0.86</v>
      </c>
      <c r="AS8">
        <v>0.5</v>
      </c>
      <c r="AT8">
        <v>0.54</v>
      </c>
      <c r="AU8">
        <v>0.93</v>
      </c>
      <c r="AV8">
        <v>0.68</v>
      </c>
      <c r="AW8">
        <v>0.5</v>
      </c>
      <c r="AX8">
        <v>0.25</v>
      </c>
      <c r="AY8">
        <v>1</v>
      </c>
      <c r="AZ8">
        <f t="shared" si="8"/>
        <v>1.415</v>
      </c>
      <c r="BA8">
        <f t="shared" si="9"/>
        <v>1.415</v>
      </c>
      <c r="BS8">
        <v>1</v>
      </c>
      <c r="BZ8">
        <v>0.5</v>
      </c>
      <c r="CU8">
        <v>1</v>
      </c>
      <c r="CV8">
        <v>1</v>
      </c>
      <c r="CW8">
        <v>1</v>
      </c>
      <c r="CX8">
        <v>1</v>
      </c>
      <c r="CY8">
        <v>0.79</v>
      </c>
      <c r="CZ8">
        <v>0.79</v>
      </c>
      <c r="DA8">
        <v>0.79</v>
      </c>
      <c r="DB8">
        <v>0.5</v>
      </c>
      <c r="DC8">
        <v>0.01</v>
      </c>
      <c r="DD8">
        <v>0.38</v>
      </c>
      <c r="DE8">
        <f t="shared" si="10"/>
        <v>2.5950000000000002</v>
      </c>
      <c r="DF8">
        <f t="shared" si="11"/>
        <v>2.5950000000000002</v>
      </c>
    </row>
    <row r="9" spans="1:115" x14ac:dyDescent="0.3">
      <c r="N9">
        <v>1</v>
      </c>
      <c r="U9">
        <v>0.5</v>
      </c>
      <c r="AD9" s="14">
        <f>TANH(AD4)</f>
        <v>0.92484075396701015</v>
      </c>
      <c r="AP9">
        <v>1</v>
      </c>
      <c r="AW9">
        <v>0.5</v>
      </c>
      <c r="BF9" s="14">
        <f>TANH(BF4)</f>
        <v>0.59900889140726632</v>
      </c>
      <c r="BS9">
        <v>1</v>
      </c>
      <c r="BZ9">
        <v>0.5</v>
      </c>
      <c r="CI9" s="14">
        <f>TANH(CI4)</f>
        <v>0.93359537775213886</v>
      </c>
      <c r="CU9">
        <v>1</v>
      </c>
      <c r="DB9">
        <v>0.5</v>
      </c>
      <c r="DK9" s="14">
        <f>TANH(DK4)</f>
        <v>0.90365569780101473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0.92484075396701015</v>
      </c>
      <c r="W16" s="8" t="s">
        <v>24</v>
      </c>
      <c r="X16">
        <f>AVERAGE(X4:X15)</f>
        <v>2.4900000000000002</v>
      </c>
      <c r="Y16">
        <f>AVERAGE(Y4:Y15)</f>
        <v>2.4900000000000002</v>
      </c>
      <c r="AY16" s="8" t="s">
        <v>24</v>
      </c>
      <c r="AZ16">
        <f>AVERAGE(AZ4:AZ15)</f>
        <v>2.1420000000000003</v>
      </c>
      <c r="BA16">
        <f>AVERAGE(BA4:BA15)</f>
        <v>2.1420000000000003</v>
      </c>
      <c r="CB16" s="8" t="s">
        <v>24</v>
      </c>
      <c r="CC16">
        <f>AVERAGE(CC4:CC15)</f>
        <v>2.7595000000000001</v>
      </c>
      <c r="CD16">
        <f>AVERAGE(CD4:CD15)</f>
        <v>2.7595000000000001</v>
      </c>
      <c r="DD16" s="8" t="s">
        <v>24</v>
      </c>
      <c r="DE16">
        <f>AVERAGE(DE4:DE15)</f>
        <v>2.2148000000000003</v>
      </c>
      <c r="DF16">
        <f>AVERAGE(DF4:DF15)</f>
        <v>2.2148000000000003</v>
      </c>
    </row>
    <row r="17" spans="1:110" x14ac:dyDescent="0.3">
      <c r="A17" s="8" t="s">
        <v>37</v>
      </c>
      <c r="B17">
        <f>BF9</f>
        <v>0.59900889140726632</v>
      </c>
      <c r="X17" s="8" t="s">
        <v>29</v>
      </c>
      <c r="Y17">
        <f>TANH(Y16)</f>
        <v>0.98634573515572366</v>
      </c>
      <c r="AZ17" s="8" t="s">
        <v>29</v>
      </c>
      <c r="BA17">
        <f>TANH(BA16)</f>
        <v>0.97280021037095377</v>
      </c>
      <c r="CC17" s="8" t="s">
        <v>29</v>
      </c>
      <c r="CD17">
        <f>TANH(CD16)</f>
        <v>0.99201231786623312</v>
      </c>
      <c r="DE17" s="8" t="s">
        <v>29</v>
      </c>
      <c r="DF17">
        <f>TANH(DF16)</f>
        <v>0.97644227768905112</v>
      </c>
    </row>
    <row r="18" spans="1:110" x14ac:dyDescent="0.3">
      <c r="A18" s="8" t="s">
        <v>23</v>
      </c>
      <c r="B18">
        <f>CI9</f>
        <v>0.93359537775213886</v>
      </c>
    </row>
    <row r="19" spans="1:110" x14ac:dyDescent="0.3">
      <c r="A19" s="8" t="s">
        <v>38</v>
      </c>
      <c r="B19">
        <f>DK9</f>
        <v>0.90365569780101473</v>
      </c>
    </row>
    <row r="20" spans="1:110" x14ac:dyDescent="0.3">
      <c r="A20" s="8" t="s">
        <v>20</v>
      </c>
      <c r="B20" s="14">
        <f>(B16*0.25+B17*0.25+B18*0.25+B19*0.25)</f>
        <v>0.84027518023185754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DA5E-498D-4D1A-8DE9-D0615E7841F7}">
  <dimension ref="A1:DK20"/>
  <sheetViews>
    <sheetView topLeftCell="CL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16</v>
      </c>
      <c r="B2" t="s">
        <v>54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0.82</v>
      </c>
      <c r="G4">
        <v>1</v>
      </c>
      <c r="H4">
        <v>0.9</v>
      </c>
      <c r="I4">
        <v>0.5</v>
      </c>
      <c r="J4">
        <v>0.17</v>
      </c>
      <c r="K4">
        <v>0.09</v>
      </c>
      <c r="L4">
        <f>E4*(H4-I4*(J4+K4))</f>
        <v>0.77</v>
      </c>
      <c r="M4">
        <f>TANH(L4/E4)</f>
        <v>0.64692945044176664</v>
      </c>
      <c r="N4">
        <v>1</v>
      </c>
      <c r="O4">
        <v>1</v>
      </c>
      <c r="P4">
        <v>0.85</v>
      </c>
      <c r="Q4">
        <v>0.5</v>
      </c>
      <c r="R4">
        <v>0.55000000000000004</v>
      </c>
      <c r="S4">
        <v>0.23</v>
      </c>
      <c r="T4">
        <v>0.32</v>
      </c>
      <c r="U4">
        <v>0.5</v>
      </c>
      <c r="V4">
        <v>0.14000000000000001</v>
      </c>
      <c r="W4">
        <v>0.14000000000000001</v>
      </c>
      <c r="X4">
        <f>N4*O4*(P4+Q4+T4-U4*(V4+W4))</f>
        <v>1.5300000000000002</v>
      </c>
      <c r="Y4">
        <f>(X4/N4)</f>
        <v>1.5300000000000002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1.5733226046580746</v>
      </c>
      <c r="AF4">
        <v>1</v>
      </c>
      <c r="AG4">
        <v>1</v>
      </c>
      <c r="AH4">
        <v>0.95</v>
      </c>
      <c r="AI4">
        <v>1</v>
      </c>
      <c r="AJ4">
        <v>0.97</v>
      </c>
      <c r="AK4">
        <v>0.5</v>
      </c>
      <c r="AL4">
        <v>0.04</v>
      </c>
      <c r="AM4">
        <v>0.11</v>
      </c>
      <c r="AN4">
        <f>AG4*(AJ4-AK4*(AL4+AM4))</f>
        <v>0.89500000000000002</v>
      </c>
      <c r="AO4">
        <f>TANH(AN4/AG4)</f>
        <v>0.71385455303983836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0.32</v>
      </c>
      <c r="AZ4">
        <f>AP4*AQ4*(AR4+AS4+AV4-AW4*(AX4+AY4))</f>
        <v>2.84</v>
      </c>
      <c r="BA4">
        <f>(AZ4/AP4)</f>
        <v>2.84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1.679830176161182</v>
      </c>
      <c r="BI4">
        <v>1</v>
      </c>
      <c r="BJ4">
        <v>1</v>
      </c>
      <c r="BK4">
        <v>0.82</v>
      </c>
      <c r="BL4">
        <v>1</v>
      </c>
      <c r="BM4">
        <v>0.9</v>
      </c>
      <c r="BN4">
        <v>0.5</v>
      </c>
      <c r="BO4">
        <v>0.17</v>
      </c>
      <c r="BP4">
        <v>0.17</v>
      </c>
      <c r="BQ4">
        <f>BJ4*(BM4-BN4*(BO4+BP4))</f>
        <v>0.73</v>
      </c>
      <c r="BR4">
        <f>TANH(BQ4/BJ4)</f>
        <v>0.62306534957236115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0.37</v>
      </c>
      <c r="CC4">
        <f>BS4*BT4*(BU4+BV4+BY4-BZ4*(CA4+CB4))</f>
        <v>2.8149999999999999</v>
      </c>
      <c r="CD4">
        <f>(CC4/BS4)</f>
        <v>2.8149999999999999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1.6159138625675169</v>
      </c>
      <c r="CK4">
        <v>1</v>
      </c>
      <c r="CL4">
        <v>1</v>
      </c>
      <c r="CM4">
        <v>0.71</v>
      </c>
      <c r="CN4">
        <v>1</v>
      </c>
      <c r="CO4">
        <v>0.83</v>
      </c>
      <c r="CP4">
        <v>0.5</v>
      </c>
      <c r="CQ4">
        <v>0.27</v>
      </c>
      <c r="CR4">
        <v>0.18</v>
      </c>
      <c r="CS4">
        <f>CL4*(CO4-CP4*(CQ4+CR4))</f>
        <v>0.60499999999999998</v>
      </c>
      <c r="CT4">
        <f>TANH(CS4/CL4)</f>
        <v>0.54059789809320369</v>
      </c>
      <c r="CU4">
        <v>1</v>
      </c>
      <c r="CV4">
        <v>1</v>
      </c>
      <c r="CW4">
        <v>0.93</v>
      </c>
      <c r="CX4">
        <v>1</v>
      </c>
      <c r="CY4">
        <v>0.88</v>
      </c>
      <c r="CZ4">
        <v>0.93</v>
      </c>
      <c r="DA4">
        <v>0.9</v>
      </c>
      <c r="DB4">
        <v>0.5</v>
      </c>
      <c r="DC4">
        <v>8.0000000000000002E-3</v>
      </c>
      <c r="DD4">
        <v>0.26</v>
      </c>
      <c r="DE4">
        <f>CU4*CV4*(CW4+CX4+DA4-DB4*(DC4+DD4))</f>
        <v>2.6960000000000002</v>
      </c>
      <c r="DF4">
        <f>(DE4/CU4)</f>
        <v>2.6960000000000002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1.5329603518724144</v>
      </c>
    </row>
    <row r="5" spans="1:115" x14ac:dyDescent="0.3">
      <c r="N5">
        <v>1</v>
      </c>
      <c r="O5">
        <v>1</v>
      </c>
      <c r="P5">
        <v>0.85</v>
      </c>
      <c r="Q5">
        <v>0.5</v>
      </c>
      <c r="R5">
        <v>0.55000000000000004</v>
      </c>
      <c r="S5">
        <v>0.23</v>
      </c>
      <c r="T5">
        <v>0.32</v>
      </c>
      <c r="U5">
        <v>0.5</v>
      </c>
      <c r="V5">
        <v>0.16</v>
      </c>
      <c r="W5">
        <v>0.11</v>
      </c>
      <c r="X5">
        <f t="shared" ref="X5:X6" si="0">N5*O5*(P5+Q5+T5-U5*(V5+W5))</f>
        <v>1.5350000000000001</v>
      </c>
      <c r="Y5">
        <f t="shared" ref="Y5:Y6" si="1">(X5/N5)</f>
        <v>1.5350000000000001</v>
      </c>
      <c r="AP5">
        <v>1</v>
      </c>
      <c r="AQ5">
        <v>1</v>
      </c>
      <c r="AR5">
        <v>0.8</v>
      </c>
      <c r="AS5">
        <v>0.33</v>
      </c>
      <c r="AT5">
        <v>0</v>
      </c>
      <c r="AU5">
        <v>0</v>
      </c>
      <c r="AV5">
        <v>0</v>
      </c>
      <c r="AW5">
        <v>0.5</v>
      </c>
      <c r="AX5">
        <v>1</v>
      </c>
      <c r="AY5">
        <v>0.53</v>
      </c>
      <c r="AZ5">
        <f t="shared" ref="AZ5:AZ6" si="2">AP5*AQ5*(AR5+AS5+AV5-AW5*(AX5+AY5))</f>
        <v>0.3650000000000001</v>
      </c>
      <c r="BA5">
        <f t="shared" ref="BA5:BA6" si="3">(AZ5/AP5)</f>
        <v>0.3650000000000001</v>
      </c>
      <c r="BS5">
        <v>1</v>
      </c>
      <c r="BZ5">
        <v>0.5</v>
      </c>
      <c r="CU5">
        <v>1</v>
      </c>
      <c r="CV5">
        <v>1</v>
      </c>
      <c r="CW5">
        <v>0.98</v>
      </c>
      <c r="CX5">
        <v>1</v>
      </c>
      <c r="CY5">
        <v>0.93</v>
      </c>
      <c r="CZ5">
        <v>0.95</v>
      </c>
      <c r="DA5">
        <v>0.94</v>
      </c>
      <c r="DB5">
        <v>0.5</v>
      </c>
      <c r="DC5">
        <v>0.01</v>
      </c>
      <c r="DD5">
        <v>0.28999999999999998</v>
      </c>
      <c r="DE5">
        <f t="shared" ref="DE5" si="4">CU5*CV5*(CW5+CX5+DA5-DB5*(DC5+DD5))</f>
        <v>2.77</v>
      </c>
      <c r="DF5">
        <f t="shared" ref="DF5" si="5">(DE5/CU5)</f>
        <v>2.77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0.5</v>
      </c>
      <c r="X6">
        <f t="shared" si="0"/>
        <v>2.75</v>
      </c>
      <c r="Y6">
        <f t="shared" si="1"/>
        <v>2.75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0.24</v>
      </c>
      <c r="AZ6">
        <f t="shared" si="2"/>
        <v>2.88</v>
      </c>
      <c r="BA6">
        <f t="shared" si="3"/>
        <v>2.88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</v>
      </c>
      <c r="DD6">
        <v>0.24</v>
      </c>
      <c r="DE6">
        <f>CU6*CV6*(CW6+CX6+DA6-DB6*(DC6+DD6))</f>
        <v>2.88</v>
      </c>
      <c r="DF6">
        <f>(DE6/CU6)</f>
        <v>2.88</v>
      </c>
      <c r="DK6" s="8" t="s">
        <v>34</v>
      </c>
    </row>
    <row r="7" spans="1:115" x14ac:dyDescent="0.3">
      <c r="N7">
        <v>1</v>
      </c>
      <c r="O7">
        <v>1</v>
      </c>
      <c r="P7">
        <v>0.5</v>
      </c>
      <c r="Q7">
        <v>0.33</v>
      </c>
      <c r="R7">
        <v>0</v>
      </c>
      <c r="S7">
        <v>0</v>
      </c>
      <c r="T7">
        <v>0</v>
      </c>
      <c r="U7">
        <v>0.5</v>
      </c>
      <c r="V7">
        <v>0.66</v>
      </c>
      <c r="W7">
        <v>0.17</v>
      </c>
      <c r="X7">
        <f t="shared" ref="X7:X9" si="6">N7*O7*(P7+Q7+T7-U7*(V7+W7))</f>
        <v>0.41500000000000004</v>
      </c>
      <c r="Y7">
        <f t="shared" ref="Y7:Y9" si="7">(X7/N7)</f>
        <v>0.41500000000000004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O8">
        <v>1</v>
      </c>
      <c r="P8">
        <v>1</v>
      </c>
      <c r="Q8">
        <v>1</v>
      </c>
      <c r="R8">
        <v>0.97</v>
      </c>
      <c r="S8">
        <v>0.97</v>
      </c>
      <c r="T8">
        <v>0.97</v>
      </c>
      <c r="U8">
        <v>0.5</v>
      </c>
      <c r="V8">
        <v>2E-3</v>
      </c>
      <c r="W8">
        <v>0.16</v>
      </c>
      <c r="X8">
        <f t="shared" si="6"/>
        <v>2.8889999999999998</v>
      </c>
      <c r="Y8">
        <f t="shared" si="7"/>
        <v>2.8889999999999998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O9">
        <v>1</v>
      </c>
      <c r="P9">
        <v>0.6</v>
      </c>
      <c r="Q9">
        <v>0.33</v>
      </c>
      <c r="R9">
        <v>0</v>
      </c>
      <c r="S9">
        <v>0</v>
      </c>
      <c r="T9">
        <v>0</v>
      </c>
      <c r="U9">
        <v>0.5</v>
      </c>
      <c r="V9">
        <v>0.38</v>
      </c>
      <c r="W9">
        <v>0.13</v>
      </c>
      <c r="X9">
        <f t="shared" si="6"/>
        <v>0.67499999999999993</v>
      </c>
      <c r="Y9">
        <f t="shared" si="7"/>
        <v>0.67499999999999993</v>
      </c>
      <c r="AD9" s="14">
        <f>TANH(AD4)</f>
        <v>0.91755266000931313</v>
      </c>
      <c r="AP9">
        <v>1</v>
      </c>
      <c r="AW9">
        <v>0.5</v>
      </c>
      <c r="BF9" s="14">
        <f>TANH(BF4)</f>
        <v>0.93283951202095583</v>
      </c>
      <c r="BS9">
        <v>1</v>
      </c>
      <c r="BZ9">
        <v>0.5</v>
      </c>
      <c r="CI9" s="14">
        <f>TANH(CI4)</f>
        <v>0.92402919804436257</v>
      </c>
      <c r="CU9">
        <v>1</v>
      </c>
      <c r="DB9">
        <v>0.5</v>
      </c>
      <c r="DK9" s="14">
        <f>TANH(DK4)</f>
        <v>0.91092982704071268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0.91755266000931313</v>
      </c>
      <c r="W16" s="8" t="s">
        <v>24</v>
      </c>
      <c r="X16">
        <f>AVERAGE(X4:X15)</f>
        <v>1.6323333333333334</v>
      </c>
      <c r="Y16">
        <f>AVERAGE(Y4:Y15)</f>
        <v>1.6323333333333334</v>
      </c>
      <c r="AY16" s="8" t="s">
        <v>24</v>
      </c>
      <c r="AZ16">
        <f>AVERAGE(AZ4:AZ15)</f>
        <v>2.0283333333333333</v>
      </c>
      <c r="BA16">
        <f>AVERAGE(BA4:BA15)</f>
        <v>2.0283333333333333</v>
      </c>
      <c r="CB16" s="8" t="s">
        <v>24</v>
      </c>
      <c r="CC16">
        <f>AVERAGE(CC4:CC15)</f>
        <v>2.8149999999999999</v>
      </c>
      <c r="CD16">
        <f>AVERAGE(CD4:CD15)</f>
        <v>2.8149999999999999</v>
      </c>
      <c r="DD16" s="8" t="s">
        <v>24</v>
      </c>
      <c r="DE16">
        <f>AVERAGE(DE4:DE15)</f>
        <v>2.782</v>
      </c>
      <c r="DF16">
        <f>AVERAGE(DF4:DF15)</f>
        <v>2.782</v>
      </c>
    </row>
    <row r="17" spans="1:110" x14ac:dyDescent="0.3">
      <c r="A17" s="8" t="s">
        <v>37</v>
      </c>
      <c r="B17">
        <f>BF9</f>
        <v>0.93283951202095583</v>
      </c>
      <c r="X17" s="8" t="s">
        <v>29</v>
      </c>
      <c r="Y17">
        <f>TANH(Y16)</f>
        <v>0.92639315421630797</v>
      </c>
      <c r="AZ17" s="8" t="s">
        <v>29</v>
      </c>
      <c r="BA17">
        <f>TANH(BA16)</f>
        <v>0.96597562312134355</v>
      </c>
      <c r="CC17" s="8" t="s">
        <v>29</v>
      </c>
      <c r="CD17">
        <f>TANH(CD16)</f>
        <v>0.99284851299515564</v>
      </c>
      <c r="DE17" s="8" t="s">
        <v>29</v>
      </c>
      <c r="DF17">
        <f>TANH(DF16)</f>
        <v>0.99236245377921073</v>
      </c>
    </row>
    <row r="18" spans="1:110" x14ac:dyDescent="0.3">
      <c r="A18" s="8" t="s">
        <v>23</v>
      </c>
      <c r="B18">
        <f>CI9</f>
        <v>0.92402919804436257</v>
      </c>
    </row>
    <row r="19" spans="1:110" x14ac:dyDescent="0.3">
      <c r="A19" s="8" t="s">
        <v>38</v>
      </c>
      <c r="B19">
        <f>DK9</f>
        <v>0.91092982704071268</v>
      </c>
    </row>
    <row r="20" spans="1:110" x14ac:dyDescent="0.3">
      <c r="A20" s="8" t="s">
        <v>20</v>
      </c>
      <c r="B20" s="14">
        <f>(B16*0.25+B17*0.25+B18*0.25+B19*0.25)</f>
        <v>0.92133779927883608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BC82-98BE-43A6-A748-4217316E3074}">
  <dimension ref="A1:DK20"/>
  <sheetViews>
    <sheetView topLeftCell="CK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17</v>
      </c>
      <c r="B2" t="s">
        <v>55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0.06</v>
      </c>
      <c r="G4">
        <v>1</v>
      </c>
      <c r="H4">
        <v>0.11</v>
      </c>
      <c r="I4">
        <v>0.5</v>
      </c>
      <c r="J4">
        <v>1</v>
      </c>
      <c r="K4">
        <v>0.89</v>
      </c>
      <c r="L4">
        <f>E4*(H4-I4*(J4+K4))</f>
        <v>-0.83500000000000008</v>
      </c>
      <c r="M4">
        <f>TANH(L4/E4)</f>
        <v>-0.68315164231008851</v>
      </c>
      <c r="N4">
        <v>1</v>
      </c>
      <c r="O4">
        <v>1</v>
      </c>
      <c r="P4">
        <v>1</v>
      </c>
      <c r="Q4">
        <v>1</v>
      </c>
      <c r="R4">
        <v>0.99</v>
      </c>
      <c r="S4">
        <v>0.99</v>
      </c>
      <c r="T4">
        <v>0.99</v>
      </c>
      <c r="U4">
        <v>0.5</v>
      </c>
      <c r="V4">
        <v>8.9999999999999998E-4</v>
      </c>
      <c r="W4">
        <v>0.28000000000000003</v>
      </c>
      <c r="X4">
        <f>N4*O4*(P4+Q4+T4-U4*(V4+W4))</f>
        <v>2.8495500000000002</v>
      </c>
      <c r="Y4">
        <f>(X4/N4)</f>
        <v>2.8495500000000002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0.30971845344463089</v>
      </c>
      <c r="AF4">
        <v>1</v>
      </c>
      <c r="AG4">
        <v>1</v>
      </c>
      <c r="AH4">
        <v>0.97</v>
      </c>
      <c r="AI4">
        <v>1</v>
      </c>
      <c r="AJ4">
        <v>0.98</v>
      </c>
      <c r="AK4">
        <v>0.5</v>
      </c>
      <c r="AL4">
        <v>0.03</v>
      </c>
      <c r="AM4">
        <v>0.12</v>
      </c>
      <c r="AN4">
        <f>AG4*(AJ4-AK4*(AL4+AM4))</f>
        <v>0.90500000000000003</v>
      </c>
      <c r="AO4">
        <f>TANH(AN4/AG4)</f>
        <v>0.7187237485317316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0.24</v>
      </c>
      <c r="AZ4">
        <f>AP4*AQ4*(AR4+AS4+AV4-AW4*(AX4+AY4))</f>
        <v>2.88</v>
      </c>
      <c r="BA4">
        <f>(AZ4/AP4)</f>
        <v>2.88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1.711851711836224</v>
      </c>
      <c r="BI4">
        <v>1</v>
      </c>
      <c r="BJ4">
        <v>1</v>
      </c>
      <c r="BK4">
        <v>0.93</v>
      </c>
      <c r="BL4">
        <v>1</v>
      </c>
      <c r="BM4">
        <v>0.96</v>
      </c>
      <c r="BN4">
        <v>0.5</v>
      </c>
      <c r="BO4">
        <v>0.06</v>
      </c>
      <c r="BP4">
        <v>0.15</v>
      </c>
      <c r="BQ4">
        <f>BJ4*(BM4-BN4*(BO4+BP4))</f>
        <v>0.85499999999999998</v>
      </c>
      <c r="BR4">
        <f>TANH(BQ4/BJ4)</f>
        <v>0.69367256846982761</v>
      </c>
      <c r="BS4">
        <v>1</v>
      </c>
      <c r="BT4">
        <v>1</v>
      </c>
      <c r="BU4">
        <v>1</v>
      </c>
      <c r="BV4">
        <v>1</v>
      </c>
      <c r="BW4">
        <v>0.97</v>
      </c>
      <c r="BX4">
        <v>0.97</v>
      </c>
      <c r="BY4">
        <v>0.97</v>
      </c>
      <c r="BZ4">
        <v>0.5</v>
      </c>
      <c r="CA4">
        <v>3.0000000000000001E-3</v>
      </c>
      <c r="CB4">
        <v>0.45</v>
      </c>
      <c r="CC4">
        <f>BS4*BT4*(BU4+BV4+BY4-BZ4*(CA4+CB4))</f>
        <v>2.7434999999999996</v>
      </c>
      <c r="CD4">
        <f>(CC4/BS4)</f>
        <v>2.7434999999999996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1.6854262177913857</v>
      </c>
      <c r="CK4">
        <v>1</v>
      </c>
      <c r="CL4">
        <v>1</v>
      </c>
      <c r="CM4">
        <v>0.05</v>
      </c>
      <c r="CN4">
        <v>1</v>
      </c>
      <c r="CO4">
        <v>0.1</v>
      </c>
      <c r="CP4">
        <v>0.5</v>
      </c>
      <c r="CQ4">
        <v>1</v>
      </c>
      <c r="CR4">
        <v>1</v>
      </c>
      <c r="CS4">
        <f>CL4*(CO4-CP4*(CQ4+CR4))</f>
        <v>-0.9</v>
      </c>
      <c r="CT4">
        <f>TANH(CS4/CL4)</f>
        <v>-0.71629787019902458</v>
      </c>
      <c r="CU4">
        <v>1</v>
      </c>
      <c r="CV4">
        <v>1</v>
      </c>
      <c r="CW4">
        <v>1</v>
      </c>
      <c r="CX4">
        <v>1</v>
      </c>
      <c r="CY4">
        <v>0.88</v>
      </c>
      <c r="CZ4">
        <v>0.88</v>
      </c>
      <c r="DA4">
        <v>0.88</v>
      </c>
      <c r="DB4">
        <v>0.5</v>
      </c>
      <c r="DC4">
        <v>7.0000000000000001E-3</v>
      </c>
      <c r="DD4">
        <v>0.47</v>
      </c>
      <c r="DE4">
        <f>CU4*CV4*(CW4+CX4+DA4-DB4*(DC4+DD4))</f>
        <v>2.6414999999999997</v>
      </c>
      <c r="DF4">
        <f>(DE4/CU4)</f>
        <v>2.6414999999999997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0.27542011569682834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0.42</v>
      </c>
      <c r="X5">
        <f t="shared" ref="X5:X6" si="0">N5*O5*(P5+Q5+T5-U5*(V5+W5))</f>
        <v>2.79</v>
      </c>
      <c r="Y5">
        <f t="shared" ref="Y5:Y6" si="1">(X5/N5)</f>
        <v>2.79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0.42</v>
      </c>
      <c r="AZ5">
        <f t="shared" ref="AZ5" si="2">AP5*AQ5*(AR5+AS5+AV5-AW5*(AX5+AY5))</f>
        <v>2.79</v>
      </c>
      <c r="BA5">
        <f t="shared" ref="BA5" si="3">(AZ5/AP5)</f>
        <v>2.79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0.92</v>
      </c>
      <c r="CZ5">
        <v>0.92</v>
      </c>
      <c r="DA5">
        <v>0.92</v>
      </c>
      <c r="DB5">
        <v>0.5</v>
      </c>
      <c r="DC5">
        <v>5.0000000000000001E-3</v>
      </c>
      <c r="DD5">
        <v>0.28999999999999998</v>
      </c>
      <c r="DE5">
        <f t="shared" ref="DE5" si="4">CU5*CV5*(CW5+CX5+DA5-DB5*(DC5+DD5))</f>
        <v>2.7725</v>
      </c>
      <c r="DF5">
        <f t="shared" ref="DF5" si="5">(DE5/CU5)</f>
        <v>2.7725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0.38</v>
      </c>
      <c r="X6">
        <f t="shared" si="0"/>
        <v>2.81</v>
      </c>
      <c r="Y6">
        <f t="shared" si="1"/>
        <v>2.81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</v>
      </c>
      <c r="DD6">
        <v>0.38</v>
      </c>
      <c r="DE6">
        <f>CU6*CV6*(CW6+CX6+DA6-DB6*(DC6+DD6))</f>
        <v>2.81</v>
      </c>
      <c r="DF6">
        <f>(DE6/CU6)</f>
        <v>2.81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0.30018094201334294</v>
      </c>
      <c r="AP9">
        <v>1</v>
      </c>
      <c r="AW9">
        <v>0.5</v>
      </c>
      <c r="BF9" s="14">
        <f>TANH(BF4)</f>
        <v>0.936874338708376</v>
      </c>
      <c r="BS9">
        <v>1</v>
      </c>
      <c r="BZ9">
        <v>0.5</v>
      </c>
      <c r="CI9" s="14">
        <f>TANH(CI4)</f>
        <v>0.93356215677434617</v>
      </c>
      <c r="CU9">
        <v>1</v>
      </c>
      <c r="DB9">
        <v>0.5</v>
      </c>
      <c r="DK9" s="14">
        <f>TANH(DK4)</f>
        <v>0.26866101827300765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0.30018094201334294</v>
      </c>
      <c r="W16" s="8" t="s">
        <v>24</v>
      </c>
      <c r="X16">
        <f>AVERAGE(X4:X15)</f>
        <v>2.8165166666666668</v>
      </c>
      <c r="Y16">
        <f>AVERAGE(Y4:Y15)</f>
        <v>2.8165166666666668</v>
      </c>
      <c r="AY16" s="8" t="s">
        <v>24</v>
      </c>
      <c r="AZ16">
        <f>AVERAGE(AZ4:AZ15)</f>
        <v>2.835</v>
      </c>
      <c r="BA16">
        <f>AVERAGE(BA4:BA15)</f>
        <v>2.835</v>
      </c>
      <c r="CB16" s="8" t="s">
        <v>24</v>
      </c>
      <c r="CC16">
        <f>AVERAGE(CC4:CC15)</f>
        <v>2.7434999999999996</v>
      </c>
      <c r="CD16">
        <f>AVERAGE(CD4:CD15)</f>
        <v>2.7434999999999996</v>
      </c>
      <c r="DD16" s="8" t="s">
        <v>24</v>
      </c>
      <c r="DE16">
        <f>AVERAGE(DE4:DE15)</f>
        <v>2.7413333333333334</v>
      </c>
      <c r="DF16">
        <f>AVERAGE(DF4:DF15)</f>
        <v>2.7413333333333334</v>
      </c>
    </row>
    <row r="17" spans="1:110" x14ac:dyDescent="0.3">
      <c r="A17" s="8" t="s">
        <v>37</v>
      </c>
      <c r="B17">
        <f>BF9</f>
        <v>0.936874338708376</v>
      </c>
      <c r="X17" s="8" t="s">
        <v>29</v>
      </c>
      <c r="Y17">
        <f>TANH(Y16)</f>
        <v>0.99287009575471941</v>
      </c>
      <c r="AZ17" s="8" t="s">
        <v>29</v>
      </c>
      <c r="BA17">
        <f>TANH(BA16)</f>
        <v>0.99312796330449238</v>
      </c>
      <c r="CC17" s="8" t="s">
        <v>29</v>
      </c>
      <c r="CD17">
        <f>TANH(CD16)</f>
        <v>0.99175364932155807</v>
      </c>
      <c r="DE17" s="8" t="s">
        <v>29</v>
      </c>
      <c r="DF17">
        <f>TANH(DF16)</f>
        <v>0.99171798589585292</v>
      </c>
    </row>
    <row r="18" spans="1:110" x14ac:dyDescent="0.3">
      <c r="A18" s="8" t="s">
        <v>23</v>
      </c>
      <c r="B18">
        <f>CI9</f>
        <v>0.93356215677434617</v>
      </c>
    </row>
    <row r="19" spans="1:110" x14ac:dyDescent="0.3">
      <c r="A19" s="8" t="s">
        <v>38</v>
      </c>
      <c r="B19">
        <f>DK9</f>
        <v>0.26866101827300765</v>
      </c>
    </row>
    <row r="20" spans="1:110" x14ac:dyDescent="0.3">
      <c r="A20" s="8" t="s">
        <v>20</v>
      </c>
      <c r="B20" s="14">
        <f>(B16*0.25+B17*0.25+B18*0.25+B19*0.25)</f>
        <v>0.60981961394226825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AA5-08E9-4C90-84BD-07007B42EF91}">
  <dimension ref="A1:DK20"/>
  <sheetViews>
    <sheetView topLeftCell="CP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18</v>
      </c>
      <c r="B2" t="s">
        <v>56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0.76</v>
      </c>
      <c r="G4">
        <v>0.99</v>
      </c>
      <c r="H4">
        <v>0.86</v>
      </c>
      <c r="I4">
        <v>0.5</v>
      </c>
      <c r="J4">
        <v>0.21</v>
      </c>
      <c r="K4">
        <v>0.12</v>
      </c>
      <c r="L4">
        <f>E4*(H4-I4*(J4+K4))</f>
        <v>0.69500000000000006</v>
      </c>
      <c r="M4">
        <f>TANH(L4/E4)</f>
        <v>0.60118448630266319</v>
      </c>
      <c r="N4">
        <v>1</v>
      </c>
      <c r="O4">
        <v>1</v>
      </c>
      <c r="P4">
        <v>0.57999999999999996</v>
      </c>
      <c r="Q4">
        <v>1</v>
      </c>
      <c r="R4">
        <v>0.68</v>
      </c>
      <c r="S4">
        <v>0.97</v>
      </c>
      <c r="T4">
        <v>0.8</v>
      </c>
      <c r="U4">
        <v>0.5</v>
      </c>
      <c r="V4">
        <v>0.31</v>
      </c>
      <c r="W4">
        <v>0.3</v>
      </c>
      <c r="X4">
        <f>N4*O4*(P4+Q4+T4-U4*(V4+W4))</f>
        <v>2.0749999999999997</v>
      </c>
      <c r="Y4">
        <f>(X4/N4)</f>
        <v>2.0749999999999997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1.5842408125760168</v>
      </c>
      <c r="AF4">
        <v>1</v>
      </c>
      <c r="AG4">
        <v>1</v>
      </c>
      <c r="AH4">
        <v>0.91</v>
      </c>
      <c r="AI4">
        <v>1</v>
      </c>
      <c r="AJ4">
        <v>0.95</v>
      </c>
      <c r="AK4">
        <v>0.5</v>
      </c>
      <c r="AL4">
        <v>0.08</v>
      </c>
      <c r="AM4">
        <v>0.1</v>
      </c>
      <c r="AN4">
        <f>AG4*(AJ4-AK4*(AL4+AM4))</f>
        <v>0.86</v>
      </c>
      <c r="AO4">
        <f>TANH(AN4/AG4)</f>
        <v>0.69625767268668137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0.33</v>
      </c>
      <c r="AZ4">
        <f>AP4*AQ4*(AR4+AS4+AV4-AW4*(AX4+AY4))</f>
        <v>2.835</v>
      </c>
      <c r="BA4">
        <f>(AZ4/AP4)</f>
        <v>2.835</v>
      </c>
      <c r="BB4">
        <v>1</v>
      </c>
      <c r="BC4">
        <v>4</v>
      </c>
      <c r="BD4">
        <f>BB4*BC4</f>
        <v>4</v>
      </c>
      <c r="BE4">
        <f>TANH(BC4)</f>
        <v>0.99932929973906692</v>
      </c>
      <c r="BF4">
        <f>AF4*(AG4*AO4+AP4*BA17-BB4*BE4)</f>
        <v>0.62398038739542006</v>
      </c>
      <c r="BI4">
        <v>1</v>
      </c>
      <c r="BJ4">
        <v>1</v>
      </c>
      <c r="BK4">
        <v>0.91</v>
      </c>
      <c r="BL4">
        <v>1</v>
      </c>
      <c r="BM4">
        <v>0.95</v>
      </c>
      <c r="BN4">
        <v>0.5</v>
      </c>
      <c r="BO4">
        <v>0.08</v>
      </c>
      <c r="BP4">
        <v>0.13</v>
      </c>
      <c r="BQ4">
        <f>BJ4*(BM4-BN4*(BO4+BP4))</f>
        <v>0.84499999999999997</v>
      </c>
      <c r="BR4">
        <f>TANH(BQ4/BJ4)</f>
        <v>0.68844831975250509</v>
      </c>
      <c r="BS4">
        <v>1</v>
      </c>
      <c r="BT4">
        <v>1</v>
      </c>
      <c r="BU4">
        <v>1</v>
      </c>
      <c r="BV4">
        <v>1</v>
      </c>
      <c r="BW4">
        <v>0.93</v>
      </c>
      <c r="BX4">
        <v>0.93</v>
      </c>
      <c r="BY4">
        <v>0.93</v>
      </c>
      <c r="BZ4">
        <v>0.5</v>
      </c>
      <c r="CA4">
        <v>6.0000000000000001E-3</v>
      </c>
      <c r="CB4">
        <v>0.4</v>
      </c>
      <c r="CC4">
        <f>BS4*BT4*(BU4+BV4+BY4-BZ4*(CA4+CB4))</f>
        <v>2.7270000000000003</v>
      </c>
      <c r="CD4">
        <f>(CC4/BS4)</f>
        <v>2.7270000000000003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1.6800569986260641</v>
      </c>
      <c r="CK4">
        <v>1</v>
      </c>
      <c r="CL4">
        <v>1</v>
      </c>
      <c r="CM4">
        <v>0.63</v>
      </c>
      <c r="CN4">
        <v>1</v>
      </c>
      <c r="CO4">
        <v>0.77</v>
      </c>
      <c r="CP4">
        <v>0.5</v>
      </c>
      <c r="CQ4">
        <v>0.51</v>
      </c>
      <c r="CR4">
        <v>0.17</v>
      </c>
      <c r="CS4">
        <f>CL4*(CO4-CP4*(CQ4+CR4))</f>
        <v>0.43</v>
      </c>
      <c r="CT4">
        <f>TANH(CS4/CL4)</f>
        <v>0.40532130868946298</v>
      </c>
      <c r="CU4">
        <v>1</v>
      </c>
      <c r="CV4">
        <v>1</v>
      </c>
      <c r="CW4">
        <v>0.96</v>
      </c>
      <c r="CX4">
        <v>1</v>
      </c>
      <c r="CY4">
        <v>0.92</v>
      </c>
      <c r="CZ4">
        <v>0.96</v>
      </c>
      <c r="DA4">
        <v>0.94</v>
      </c>
      <c r="DB4">
        <v>0.5</v>
      </c>
      <c r="DC4">
        <v>0.03</v>
      </c>
      <c r="DD4">
        <v>0.59</v>
      </c>
      <c r="DE4">
        <f>CU4*CV4*(CW4+CX4+DA4-DB4*(DC4+DD4))</f>
        <v>2.59</v>
      </c>
      <c r="DF4">
        <f>(DE4/CU4)</f>
        <v>2.59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1.3625790310026513</v>
      </c>
    </row>
    <row r="5" spans="1:115" x14ac:dyDescent="0.3">
      <c r="N5">
        <v>1</v>
      </c>
      <c r="O5">
        <v>1</v>
      </c>
      <c r="P5">
        <v>0.84</v>
      </c>
      <c r="Q5">
        <v>1</v>
      </c>
      <c r="R5">
        <v>0.86</v>
      </c>
      <c r="S5">
        <v>1</v>
      </c>
      <c r="T5">
        <v>0.92</v>
      </c>
      <c r="U5">
        <v>0.5</v>
      </c>
      <c r="V5">
        <v>0.11</v>
      </c>
      <c r="W5">
        <v>0.27</v>
      </c>
      <c r="X5">
        <f t="shared" ref="X5:X6" si="0">N5*O5*(P5+Q5+T5-U5*(V5+W5))</f>
        <v>2.57</v>
      </c>
      <c r="Y5">
        <f t="shared" ref="Y5:Y6" si="1">(X5/N5)</f>
        <v>2.57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0.23</v>
      </c>
      <c r="AZ5">
        <f t="shared" ref="AZ5" si="2">AP5*AQ5*(AR5+AS5+AV5-AW5*(AX5+AY5))</f>
        <v>2.8849999999999998</v>
      </c>
      <c r="BA5">
        <f t="shared" ref="BA5" si="3">(AZ5/AP5)</f>
        <v>2.8849999999999998</v>
      </c>
      <c r="BS5">
        <v>1</v>
      </c>
      <c r="BT5">
        <v>1</v>
      </c>
      <c r="BU5">
        <v>1</v>
      </c>
      <c r="BV5">
        <v>1</v>
      </c>
      <c r="BW5">
        <v>0.92</v>
      </c>
      <c r="BX5">
        <v>0.92</v>
      </c>
      <c r="BY5">
        <v>0.92</v>
      </c>
      <c r="BZ5">
        <v>0.5</v>
      </c>
      <c r="CA5">
        <v>5.0000000000000001E-3</v>
      </c>
      <c r="CB5">
        <v>0.35</v>
      </c>
      <c r="CC5">
        <f>BS5*BT5*(BU5+BV5+BY5-BZ5*(CA5+CB5))</f>
        <v>2.7424999999999997</v>
      </c>
      <c r="CD5">
        <f>(CC5/BS5)</f>
        <v>2.7424999999999997</v>
      </c>
      <c r="CU5">
        <v>1</v>
      </c>
      <c r="CV5">
        <v>1</v>
      </c>
      <c r="CW5">
        <v>0.82</v>
      </c>
      <c r="CX5">
        <v>0.06</v>
      </c>
      <c r="CY5">
        <v>0.28999999999999998</v>
      </c>
      <c r="CZ5">
        <v>0.01</v>
      </c>
      <c r="DA5">
        <v>0.03</v>
      </c>
      <c r="DB5">
        <v>0.5</v>
      </c>
      <c r="DC5">
        <v>0.37</v>
      </c>
      <c r="DD5">
        <v>0.33</v>
      </c>
      <c r="DE5">
        <f t="shared" ref="DE5" si="4">CU5*CV5*(CW5+CX5+DA5-DB5*(DC5+DD5))</f>
        <v>0.55999999999999994</v>
      </c>
      <c r="DF5">
        <f t="shared" ref="DF5" si="5">(DE5/CU5)</f>
        <v>0.55999999999999994</v>
      </c>
    </row>
    <row r="6" spans="1:115" x14ac:dyDescent="0.3">
      <c r="N6">
        <v>1</v>
      </c>
      <c r="O6">
        <v>1</v>
      </c>
      <c r="P6">
        <v>0.93</v>
      </c>
      <c r="Q6">
        <v>1</v>
      </c>
      <c r="R6">
        <v>0.89</v>
      </c>
      <c r="S6">
        <v>0.95</v>
      </c>
      <c r="T6">
        <v>0.95</v>
      </c>
      <c r="U6">
        <v>0.5</v>
      </c>
      <c r="V6">
        <v>0.11</v>
      </c>
      <c r="W6">
        <v>0.21</v>
      </c>
      <c r="X6">
        <f t="shared" si="0"/>
        <v>2.7199999999999998</v>
      </c>
      <c r="Y6">
        <f t="shared" si="1"/>
        <v>2.7199999999999998</v>
      </c>
      <c r="AD6" s="8" t="s">
        <v>34</v>
      </c>
      <c r="AP6">
        <v>1</v>
      </c>
      <c r="AQ6">
        <v>1</v>
      </c>
      <c r="AR6">
        <v>0</v>
      </c>
      <c r="AS6">
        <v>1</v>
      </c>
      <c r="AT6">
        <v>0.17</v>
      </c>
      <c r="AU6">
        <v>0.5</v>
      </c>
      <c r="AV6">
        <v>0.25</v>
      </c>
      <c r="AW6">
        <v>0.5</v>
      </c>
      <c r="AX6">
        <v>0.41</v>
      </c>
      <c r="AY6">
        <v>0.6</v>
      </c>
      <c r="AZ6">
        <f t="shared" ref="AZ6:AZ8" si="6">AP6*AQ6*(AR6+AS6+AV6-AW6*(AX6+AY6))</f>
        <v>0.745</v>
      </c>
      <c r="BA6">
        <f t="shared" ref="BA6:BA8" si="7">(AZ6/AP6)</f>
        <v>0.745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0.11</v>
      </c>
      <c r="DD6">
        <v>0.65</v>
      </c>
      <c r="DE6">
        <f>CU6*CV6*(CW6+CX6+DA6-DB6*(DC6+DD6))</f>
        <v>2.62</v>
      </c>
      <c r="DF6">
        <f>(DE6/CU6)</f>
        <v>2.62</v>
      </c>
      <c r="DK6" s="8" t="s">
        <v>34</v>
      </c>
    </row>
    <row r="7" spans="1:115" x14ac:dyDescent="0.3">
      <c r="N7">
        <v>1</v>
      </c>
      <c r="O7">
        <v>1</v>
      </c>
      <c r="P7">
        <v>0.65</v>
      </c>
      <c r="Q7">
        <v>1</v>
      </c>
      <c r="R7">
        <v>0.72</v>
      </c>
      <c r="S7">
        <v>0.97</v>
      </c>
      <c r="T7">
        <v>0.97</v>
      </c>
      <c r="U7">
        <v>0.5</v>
      </c>
      <c r="V7">
        <v>0.59</v>
      </c>
      <c r="W7">
        <v>0.33</v>
      </c>
      <c r="X7">
        <f t="shared" ref="X7" si="8">N7*O7*(P7+Q7+T7-U7*(V7+W7))</f>
        <v>2.16</v>
      </c>
      <c r="Y7">
        <f t="shared" ref="Y7" si="9">(X7/N7)</f>
        <v>2.16</v>
      </c>
      <c r="AD7" s="8" t="s">
        <v>35</v>
      </c>
      <c r="AP7">
        <v>1</v>
      </c>
      <c r="AQ7">
        <v>1</v>
      </c>
      <c r="AR7">
        <v>0.78</v>
      </c>
      <c r="AS7">
        <v>0</v>
      </c>
      <c r="AT7">
        <v>0.27</v>
      </c>
      <c r="AU7">
        <v>0.92</v>
      </c>
      <c r="AV7">
        <v>0.42</v>
      </c>
      <c r="AW7">
        <v>0.5</v>
      </c>
      <c r="AX7">
        <v>0.38</v>
      </c>
      <c r="AY7">
        <v>0.3</v>
      </c>
      <c r="AZ7">
        <f t="shared" si="6"/>
        <v>0.86</v>
      </c>
      <c r="BA7">
        <f t="shared" si="7"/>
        <v>0.86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0.94</v>
      </c>
      <c r="CX7">
        <v>0.06</v>
      </c>
      <c r="CY7">
        <v>0.18</v>
      </c>
      <c r="CZ7">
        <v>0.01</v>
      </c>
      <c r="DA7">
        <v>0.02</v>
      </c>
      <c r="DB7">
        <v>0.5</v>
      </c>
      <c r="DC7">
        <v>0.87</v>
      </c>
      <c r="DD7">
        <v>0.37</v>
      </c>
      <c r="DE7">
        <f t="shared" ref="DE7:DE12" si="10">CU7*CV7*(CW7+CX7+DA7-DB7*(DC7+DD7))</f>
        <v>0.4</v>
      </c>
      <c r="DF7">
        <f t="shared" ref="DF7:DF12" si="11">(DE7/CU7)</f>
        <v>0.4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Q8">
        <v>1</v>
      </c>
      <c r="AR8">
        <v>0.78</v>
      </c>
      <c r="AS8">
        <v>0</v>
      </c>
      <c r="AT8">
        <v>0.27</v>
      </c>
      <c r="AU8">
        <v>0.92</v>
      </c>
      <c r="AV8">
        <v>0.42</v>
      </c>
      <c r="AW8">
        <v>0.5</v>
      </c>
      <c r="AX8">
        <v>0.38</v>
      </c>
      <c r="AY8">
        <v>0.3</v>
      </c>
      <c r="AZ8">
        <f t="shared" si="6"/>
        <v>0.86</v>
      </c>
      <c r="BA8">
        <f t="shared" si="7"/>
        <v>0.86</v>
      </c>
      <c r="BS8">
        <v>1</v>
      </c>
      <c r="BZ8">
        <v>0.5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0.5</v>
      </c>
      <c r="DC8">
        <v>0.24</v>
      </c>
      <c r="DD8">
        <v>0.54</v>
      </c>
      <c r="DE8">
        <f t="shared" si="10"/>
        <v>2.61</v>
      </c>
      <c r="DF8">
        <f t="shared" si="11"/>
        <v>2.61</v>
      </c>
    </row>
    <row r="9" spans="1:115" x14ac:dyDescent="0.3">
      <c r="N9">
        <v>1</v>
      </c>
      <c r="U9">
        <v>0.5</v>
      </c>
      <c r="AD9" s="14">
        <f>TANH(AD4)</f>
        <v>0.91926160898505593</v>
      </c>
      <c r="AP9">
        <v>1</v>
      </c>
      <c r="AW9">
        <v>0.5</v>
      </c>
      <c r="BF9" s="14">
        <f>TANH(BF4)</f>
        <v>0.55389332385124268</v>
      </c>
      <c r="BS9">
        <v>1</v>
      </c>
      <c r="BZ9">
        <v>0.5</v>
      </c>
      <c r="CI9" s="14">
        <f>TANH(CI4)</f>
        <v>0.93286894971681944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0.5</v>
      </c>
      <c r="DC9">
        <v>0.06</v>
      </c>
      <c r="DD9">
        <v>0.72</v>
      </c>
      <c r="DE9">
        <f t="shared" si="10"/>
        <v>2.61</v>
      </c>
      <c r="DF9">
        <f t="shared" si="11"/>
        <v>2.61</v>
      </c>
      <c r="DK9" s="14">
        <f>TANH(DK4)</f>
        <v>0.87698988524421106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CV10">
        <v>1</v>
      </c>
      <c r="CW10">
        <v>1</v>
      </c>
      <c r="CX10">
        <v>1</v>
      </c>
      <c r="CY10">
        <v>0.99</v>
      </c>
      <c r="CZ10">
        <v>0.99</v>
      </c>
      <c r="DA10">
        <v>0.99</v>
      </c>
      <c r="DB10">
        <v>0.5</v>
      </c>
      <c r="DC10">
        <v>3.0000000000000001E-3</v>
      </c>
      <c r="DD10">
        <v>0.42</v>
      </c>
      <c r="DE10">
        <f t="shared" si="10"/>
        <v>2.7785000000000002</v>
      </c>
      <c r="DF10">
        <f t="shared" si="11"/>
        <v>2.7785000000000002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CV11">
        <v>1</v>
      </c>
      <c r="CW11">
        <v>1</v>
      </c>
      <c r="CX11">
        <v>1</v>
      </c>
      <c r="CY11">
        <v>0.96</v>
      </c>
      <c r="CZ11">
        <v>0.96</v>
      </c>
      <c r="DA11">
        <v>0.96</v>
      </c>
      <c r="DB11">
        <v>0.5</v>
      </c>
      <c r="DC11">
        <v>0.09</v>
      </c>
      <c r="DD11">
        <v>0.26</v>
      </c>
      <c r="DE11">
        <f t="shared" si="10"/>
        <v>2.7850000000000001</v>
      </c>
      <c r="DF11">
        <f t="shared" si="11"/>
        <v>2.7850000000000001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CV12">
        <v>1</v>
      </c>
      <c r="CW12">
        <v>0.71</v>
      </c>
      <c r="CX12">
        <v>0.04</v>
      </c>
      <c r="CY12">
        <v>0.28000000000000003</v>
      </c>
      <c r="CZ12">
        <v>0.01</v>
      </c>
      <c r="DA12">
        <v>0.03</v>
      </c>
      <c r="DB12">
        <v>0.5</v>
      </c>
      <c r="DC12">
        <v>0.53</v>
      </c>
      <c r="DD12">
        <v>0.52</v>
      </c>
      <c r="DE12">
        <f t="shared" si="10"/>
        <v>0.255</v>
      </c>
      <c r="DF12">
        <f t="shared" si="11"/>
        <v>0.255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0.91926160898505593</v>
      </c>
      <c r="W16" s="8" t="s">
        <v>24</v>
      </c>
      <c r="X16">
        <f>AVERAGE(X4:X15)</f>
        <v>2.3812499999999996</v>
      </c>
      <c r="Y16">
        <f>AVERAGE(Y4:Y15)</f>
        <v>2.3812499999999996</v>
      </c>
      <c r="AY16" s="8" t="s">
        <v>24</v>
      </c>
      <c r="AZ16">
        <f>AVERAGE(AZ4:AZ15)</f>
        <v>1.637</v>
      </c>
      <c r="BA16">
        <f>AVERAGE(BA4:BA15)</f>
        <v>1.637</v>
      </c>
      <c r="CB16" s="8" t="s">
        <v>24</v>
      </c>
      <c r="CC16">
        <f>AVERAGE(CC4:CC15)</f>
        <v>2.73475</v>
      </c>
      <c r="CD16">
        <f>AVERAGE(CD4:CD15)</f>
        <v>2.73475</v>
      </c>
      <c r="DD16" s="8" t="s">
        <v>24</v>
      </c>
      <c r="DE16">
        <f>AVERAGE(DE4:DE15)</f>
        <v>1.9120555555555552</v>
      </c>
      <c r="DF16">
        <f>AVERAGE(DF4:DF15)</f>
        <v>1.9120555555555552</v>
      </c>
    </row>
    <row r="17" spans="1:110" x14ac:dyDescent="0.3">
      <c r="A17" s="8" t="s">
        <v>37</v>
      </c>
      <c r="B17">
        <f>BF9</f>
        <v>0.55389332385124268</v>
      </c>
      <c r="X17" s="8" t="s">
        <v>29</v>
      </c>
      <c r="Y17">
        <f>TANH(Y16)</f>
        <v>0.9830563262733536</v>
      </c>
      <c r="AZ17" s="8" t="s">
        <v>29</v>
      </c>
      <c r="BA17">
        <f>TANH(BA16)</f>
        <v>0.92705201444780561</v>
      </c>
      <c r="CC17" s="8" t="s">
        <v>29</v>
      </c>
      <c r="CD17">
        <f>TANH(CD16)</f>
        <v>0.99160867887355886</v>
      </c>
      <c r="DE17" s="8" t="s">
        <v>29</v>
      </c>
      <c r="DF17">
        <f>TANH(DF16)</f>
        <v>0.9572577223131884</v>
      </c>
    </row>
    <row r="18" spans="1:110" x14ac:dyDescent="0.3">
      <c r="A18" s="8" t="s">
        <v>23</v>
      </c>
      <c r="B18">
        <f>CI9</f>
        <v>0.93286894971681944</v>
      </c>
    </row>
    <row r="19" spans="1:110" x14ac:dyDescent="0.3">
      <c r="A19" s="8" t="s">
        <v>38</v>
      </c>
      <c r="B19">
        <f>DK9</f>
        <v>0.87698988524421106</v>
      </c>
    </row>
    <row r="20" spans="1:110" x14ac:dyDescent="0.3">
      <c r="A20" s="8" t="s">
        <v>20</v>
      </c>
      <c r="B20" s="14">
        <f>(B16*0.25+B17*0.25+B18*0.25+B19*0.25)</f>
        <v>0.82075344194933231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2E5D-6B8F-4263-9BF5-0E2EACDCBC60}">
  <dimension ref="A1:DK20"/>
  <sheetViews>
    <sheetView topLeftCell="CY1" workbookViewId="0">
      <selection activeCell="DU4" sqref="DU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19</v>
      </c>
      <c r="B2" t="s">
        <v>57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0.94</v>
      </c>
      <c r="G4">
        <v>1</v>
      </c>
      <c r="H4">
        <v>0.97</v>
      </c>
      <c r="I4">
        <v>0.5</v>
      </c>
      <c r="J4">
        <v>0.05</v>
      </c>
      <c r="K4">
        <v>0.14000000000000001</v>
      </c>
      <c r="L4">
        <f>E4*(H4-I4*(J4+K4))</f>
        <v>0.875</v>
      </c>
      <c r="M4">
        <f>TANH(L4/E4)</f>
        <v>0.70390560393662105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</v>
      </c>
      <c r="X4">
        <f>N4*O4*(P4+Q4+T4-U4*(V4+W4))</f>
        <v>3</v>
      </c>
      <c r="Y4">
        <f>(X4/N4)</f>
        <v>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1.6989603576233516</v>
      </c>
      <c r="AF4">
        <v>1</v>
      </c>
      <c r="AG4">
        <v>1</v>
      </c>
      <c r="AH4">
        <v>0.81</v>
      </c>
      <c r="AI4">
        <v>1</v>
      </c>
      <c r="AJ4">
        <v>0.89</v>
      </c>
      <c r="AK4">
        <v>0.5</v>
      </c>
      <c r="AL4">
        <v>0.14000000000000001</v>
      </c>
      <c r="AM4">
        <v>0.08</v>
      </c>
      <c r="AN4">
        <f>AG4*(AJ4-AK4*(AL4+AM4))</f>
        <v>0.78</v>
      </c>
      <c r="AO4">
        <f>TANH(AN4/AG4)</f>
        <v>0.65270670596198999</v>
      </c>
      <c r="AP4">
        <v>1</v>
      </c>
      <c r="AQ4">
        <v>1</v>
      </c>
      <c r="AR4">
        <v>0.4</v>
      </c>
      <c r="AS4">
        <v>0.25</v>
      </c>
      <c r="AT4">
        <v>0.5</v>
      </c>
      <c r="AU4">
        <v>0.05</v>
      </c>
      <c r="AV4">
        <v>0.09</v>
      </c>
      <c r="AW4">
        <v>0.5</v>
      </c>
      <c r="AX4">
        <v>0.69</v>
      </c>
      <c r="AY4">
        <v>1</v>
      </c>
      <c r="AZ4">
        <f>AP4*AQ4*(AR4+AS4+AV4-AW4*(AX4+AY4))</f>
        <v>-0.10499999999999998</v>
      </c>
      <c r="BA4">
        <f>(AZ4/AP4)</f>
        <v>-0.10499999999999998</v>
      </c>
      <c r="BB4">
        <v>1</v>
      </c>
      <c r="BC4">
        <v>2</v>
      </c>
      <c r="BD4">
        <f>BB4*BC4</f>
        <v>2</v>
      </c>
      <c r="BE4">
        <f>TANH(BC4)</f>
        <v>0.96402758007581701</v>
      </c>
      <c r="BF4">
        <f>AF4*(AG4*AO4+AP4*BA17-BB4*BE4)</f>
        <v>0.47434298491311677</v>
      </c>
      <c r="BI4">
        <v>1</v>
      </c>
      <c r="BJ4">
        <v>1</v>
      </c>
      <c r="BK4">
        <v>0.98</v>
      </c>
      <c r="BL4">
        <v>1</v>
      </c>
      <c r="BM4">
        <v>0.99</v>
      </c>
      <c r="BN4">
        <v>0.5</v>
      </c>
      <c r="BO4">
        <v>0.04</v>
      </c>
      <c r="BP4">
        <v>0.12</v>
      </c>
      <c r="BQ4">
        <f>BJ4*(BM4-BN4*(BO4+BP4))</f>
        <v>0.91</v>
      </c>
      <c r="BR4">
        <f>TANH(BQ4/BJ4)</f>
        <v>0.7211322540766999</v>
      </c>
      <c r="BS4">
        <v>1</v>
      </c>
      <c r="BT4">
        <v>1</v>
      </c>
      <c r="BU4">
        <v>1</v>
      </c>
      <c r="BV4">
        <v>1</v>
      </c>
      <c r="BW4">
        <v>0.95</v>
      </c>
      <c r="BX4">
        <v>0.95</v>
      </c>
      <c r="BY4">
        <v>0.95</v>
      </c>
      <c r="BZ4">
        <v>0.5</v>
      </c>
      <c r="CA4">
        <v>4.0000000000000001E-3</v>
      </c>
      <c r="CB4">
        <v>0.46</v>
      </c>
      <c r="CC4">
        <f>BS4*BT4*(BU4+BV4+BY4-BZ4*(CA4+CB4))</f>
        <v>2.718</v>
      </c>
      <c r="CD4">
        <f>(CC4/BS4)</f>
        <v>2.718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1.7124563021909092</v>
      </c>
      <c r="CK4">
        <v>1</v>
      </c>
      <c r="CL4">
        <v>1</v>
      </c>
      <c r="CM4">
        <v>0.87</v>
      </c>
      <c r="CN4">
        <v>1</v>
      </c>
      <c r="CO4">
        <v>0.93</v>
      </c>
      <c r="CP4">
        <v>0.5</v>
      </c>
      <c r="CQ4">
        <v>0.11</v>
      </c>
      <c r="CR4">
        <v>0.16</v>
      </c>
      <c r="CS4">
        <f>CL4*(CO4-CP4*(CQ4+CR4))</f>
        <v>0.79500000000000004</v>
      </c>
      <c r="CT4">
        <f>TANH(CS4/CL4)</f>
        <v>0.66123220613196254</v>
      </c>
      <c r="CU4">
        <v>1</v>
      </c>
      <c r="CV4">
        <v>1</v>
      </c>
      <c r="CW4">
        <v>0.73</v>
      </c>
      <c r="CX4">
        <v>0</v>
      </c>
      <c r="CY4">
        <v>0.24</v>
      </c>
      <c r="CZ4">
        <v>0.52</v>
      </c>
      <c r="DA4">
        <v>0.33</v>
      </c>
      <c r="DB4">
        <v>0.5</v>
      </c>
      <c r="DC4">
        <v>0.64</v>
      </c>
      <c r="DD4">
        <v>0.23</v>
      </c>
      <c r="DE4">
        <f>CU4*CV4*(CW4+CX4+DA4-DB4*(DC4+DD4))</f>
        <v>0.625</v>
      </c>
      <c r="DF4">
        <f>(DE4/CU4)</f>
        <v>0.625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1.2158319284813448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0.75</v>
      </c>
      <c r="AS5">
        <v>1</v>
      </c>
      <c r="AT5">
        <v>0.73</v>
      </c>
      <c r="AU5">
        <v>0.92</v>
      </c>
      <c r="AV5">
        <v>0.81</v>
      </c>
      <c r="AW5">
        <v>0.5</v>
      </c>
      <c r="AX5">
        <v>0.12</v>
      </c>
      <c r="AY5">
        <v>0.55000000000000004</v>
      </c>
      <c r="AZ5">
        <f t="shared" ref="AZ5" si="0">AP5*AQ5*(AR5+AS5+AV5-AW5*(AX5+AY5))</f>
        <v>2.2250000000000001</v>
      </c>
      <c r="BA5">
        <f t="shared" ref="BA5" si="1">(AZ5/AP5)</f>
        <v>2.2250000000000001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0.9352789785776473</v>
      </c>
      <c r="AP9">
        <v>1</v>
      </c>
      <c r="AW9">
        <v>0.5</v>
      </c>
      <c r="BF9" s="14">
        <f>TANH(BF4)</f>
        <v>0.44170167834794033</v>
      </c>
      <c r="BS9">
        <v>1</v>
      </c>
      <c r="BZ9">
        <v>0.5</v>
      </c>
      <c r="CI9" s="14">
        <f>TANH(CI4)</f>
        <v>0.93694821798285355</v>
      </c>
      <c r="CU9">
        <v>1</v>
      </c>
      <c r="DB9">
        <v>0.5</v>
      </c>
      <c r="DK9" s="14">
        <f>TANH(DK4)</f>
        <v>0.83842036343575421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0.9352789785776473</v>
      </c>
      <c r="W16" s="8" t="s">
        <v>24</v>
      </c>
      <c r="X16">
        <f>AVERAGE(X4:X15)</f>
        <v>3</v>
      </c>
      <c r="Y16">
        <f>AVERAGE(Y4:Y15)</f>
        <v>3</v>
      </c>
      <c r="AY16" s="8" t="s">
        <v>24</v>
      </c>
      <c r="AZ16">
        <f>AVERAGE(AZ4:AZ15)</f>
        <v>1.06</v>
      </c>
      <c r="BA16">
        <f>AVERAGE(BA4:BA15)</f>
        <v>1.06</v>
      </c>
      <c r="CB16" s="8" t="s">
        <v>24</v>
      </c>
      <c r="CC16">
        <f>AVERAGE(CC4:CC15)</f>
        <v>2.718</v>
      </c>
      <c r="CD16">
        <f>AVERAGE(CD4:CD15)</f>
        <v>2.718</v>
      </c>
      <c r="DD16" s="8" t="s">
        <v>24</v>
      </c>
      <c r="DE16">
        <f>AVERAGE(DE4:DE15)</f>
        <v>0.625</v>
      </c>
      <c r="DF16">
        <f>AVERAGE(DF4:DF15)</f>
        <v>0.625</v>
      </c>
    </row>
    <row r="17" spans="1:110" x14ac:dyDescent="0.3">
      <c r="A17" s="8" t="s">
        <v>37</v>
      </c>
      <c r="B17">
        <f>BF9</f>
        <v>0.44170167834794033</v>
      </c>
      <c r="X17" s="8" t="s">
        <v>29</v>
      </c>
      <c r="Y17">
        <f>TANH(Y16)</f>
        <v>0.99505475368673058</v>
      </c>
      <c r="AZ17" s="8" t="s">
        <v>29</v>
      </c>
      <c r="BA17">
        <f>TANH(BA16)</f>
        <v>0.78566385902694369</v>
      </c>
      <c r="CC17" s="8" t="s">
        <v>29</v>
      </c>
      <c r="CD17">
        <f>TANH(CD16)</f>
        <v>0.99132404811420927</v>
      </c>
      <c r="DE17" s="8" t="s">
        <v>29</v>
      </c>
      <c r="DF17">
        <f>TANH(DF16)</f>
        <v>0.55459972234938226</v>
      </c>
    </row>
    <row r="18" spans="1:110" x14ac:dyDescent="0.3">
      <c r="A18" s="8" t="s">
        <v>23</v>
      </c>
      <c r="B18">
        <f>CI9</f>
        <v>0.93694821798285355</v>
      </c>
    </row>
    <row r="19" spans="1:110" x14ac:dyDescent="0.3">
      <c r="A19" s="8" t="s">
        <v>38</v>
      </c>
      <c r="B19">
        <f>DK9</f>
        <v>0.83842036343575421</v>
      </c>
    </row>
    <row r="20" spans="1:110" x14ac:dyDescent="0.3">
      <c r="A20" s="8" t="s">
        <v>20</v>
      </c>
      <c r="B20" s="14">
        <f>(B16*0.25+B17*0.25+B18*0.25+B19*0.25)</f>
        <v>0.78808730958604878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D72A-9432-4654-9F84-6F049F14B981}">
  <dimension ref="A1:DK20"/>
  <sheetViews>
    <sheetView topLeftCell="CL1" workbookViewId="0">
      <selection activeCell="CR17" sqref="CR17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</v>
      </c>
      <c r="B2" t="s">
        <v>40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0.19</v>
      </c>
      <c r="G4">
        <v>1</v>
      </c>
      <c r="H4">
        <v>0.32</v>
      </c>
      <c r="I4">
        <v>0.5</v>
      </c>
      <c r="J4">
        <v>1</v>
      </c>
      <c r="K4">
        <v>1</v>
      </c>
      <c r="L4">
        <f>E4*(H4-I4*(J4+K4))</f>
        <v>-0.67999999999999994</v>
      </c>
      <c r="M4">
        <f>TANH(L4/E4)</f>
        <v>-0.59151939543181642</v>
      </c>
      <c r="N4">
        <v>1</v>
      </c>
      <c r="O4">
        <v>1</v>
      </c>
      <c r="P4">
        <v>0.88</v>
      </c>
      <c r="Q4">
        <v>1</v>
      </c>
      <c r="R4">
        <v>0.86</v>
      </c>
      <c r="S4">
        <v>0.96</v>
      </c>
      <c r="T4">
        <v>0.90600000000000003</v>
      </c>
      <c r="U4">
        <v>0.5</v>
      </c>
      <c r="V4">
        <v>0.28999999999999998</v>
      </c>
      <c r="W4">
        <v>0.28999999999999998</v>
      </c>
      <c r="X4">
        <f>N4*O4*(P4+Q4+T4-U4*(V4+W4))</f>
        <v>2.496</v>
      </c>
      <c r="Y4">
        <f>(X4/N4)</f>
        <v>2.496</v>
      </c>
      <c r="Z4">
        <v>1</v>
      </c>
      <c r="AA4">
        <v>0</v>
      </c>
      <c r="AB4">
        <f>Z4*AA4</f>
        <v>0</v>
      </c>
      <c r="AC4">
        <f>TANH(AB4)</f>
        <v>0</v>
      </c>
      <c r="AD4">
        <f>D4*(E4*M4+N4*Y17+Z4*AC4)</f>
        <v>0.39655222482956443</v>
      </c>
      <c r="AF4">
        <v>1</v>
      </c>
      <c r="AG4">
        <v>1</v>
      </c>
      <c r="AH4">
        <v>0.93</v>
      </c>
      <c r="AI4">
        <v>1</v>
      </c>
      <c r="AJ4">
        <v>0.97</v>
      </c>
      <c r="AK4">
        <v>0.5</v>
      </c>
      <c r="AL4">
        <v>0.06</v>
      </c>
      <c r="AM4">
        <v>0.16</v>
      </c>
      <c r="AN4">
        <f>AG4*(AJ4-AK4*(AL4+AM4))</f>
        <v>0.86</v>
      </c>
      <c r="AO4">
        <f>TANH(AN4/AG4)</f>
        <v>0.69625767268668137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0.23</v>
      </c>
      <c r="AZ4">
        <f>AP4*AQ4*(AR4+AS4+AV4-AW4*(AX4+AY4))</f>
        <v>2.8849999999999998</v>
      </c>
      <c r="BA4">
        <f>(AZ4/AP4)</f>
        <v>2.8849999999999998</v>
      </c>
      <c r="BB4">
        <v>1</v>
      </c>
      <c r="BC4">
        <v>0</v>
      </c>
      <c r="BD4">
        <f>BB4*BC4</f>
        <v>0</v>
      </c>
      <c r="BE4">
        <f>TANH(BD4)</f>
        <v>0</v>
      </c>
      <c r="BF4">
        <f>AF4*(AG4*AO4+AP4*BA17+BB4*BE4)</f>
        <v>1.6870842981032732</v>
      </c>
      <c r="BI4">
        <v>1</v>
      </c>
      <c r="BJ4">
        <v>1</v>
      </c>
      <c r="BK4">
        <v>0.26</v>
      </c>
      <c r="BL4">
        <v>1</v>
      </c>
      <c r="BM4">
        <v>0.42</v>
      </c>
      <c r="BN4">
        <v>0.5</v>
      </c>
      <c r="BO4">
        <v>1</v>
      </c>
      <c r="BP4">
        <v>0.61</v>
      </c>
      <c r="BQ4">
        <f>BJ4*(BM4-BN4*(BO4+BP4))</f>
        <v>-0.38499999999999995</v>
      </c>
      <c r="BR4">
        <f>TANH(BQ4/BJ4)</f>
        <v>-0.36704178747263116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0.38</v>
      </c>
      <c r="CC4">
        <f>BS4*BT4*(BU4+BV4+BY4-BZ4*(CA4+CB4))</f>
        <v>2.81</v>
      </c>
      <c r="CD4">
        <f>(CC4/BS4)</f>
        <v>2.81</v>
      </c>
      <c r="CE4">
        <v>1</v>
      </c>
      <c r="CF4">
        <v>0</v>
      </c>
      <c r="CG4">
        <f>CE4*CF4</f>
        <v>0</v>
      </c>
      <c r="CH4">
        <f>TANH(CG4)</f>
        <v>0</v>
      </c>
      <c r="CI4">
        <f>BI4*(BJ4*BR4+BS4*CD17+CE4*CH4)</f>
        <v>0.62573511145850558</v>
      </c>
      <c r="CK4">
        <v>1</v>
      </c>
      <c r="CL4">
        <v>1</v>
      </c>
      <c r="CM4">
        <v>0.76</v>
      </c>
      <c r="CN4">
        <v>1</v>
      </c>
      <c r="CO4">
        <v>0.87</v>
      </c>
      <c r="CP4">
        <v>0.5</v>
      </c>
      <c r="CQ4">
        <v>0.22</v>
      </c>
      <c r="CR4">
        <v>0.16</v>
      </c>
      <c r="CS4">
        <f>CL4*(CO4-CP4*(CQ4+CR4))</f>
        <v>0.67999999999999994</v>
      </c>
      <c r="CT4">
        <f>TANH(CS4/CL4)</f>
        <v>0.59151939543181642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0.2</v>
      </c>
      <c r="DE4">
        <f>CU4*CV4*(CW4+CX4+DA4-DB4*(DC4+DD4))</f>
        <v>2.9</v>
      </c>
      <c r="DF4">
        <f>(DE4/CU4)</f>
        <v>2.9</v>
      </c>
      <c r="DG4">
        <v>1</v>
      </c>
      <c r="DH4">
        <v>0</v>
      </c>
      <c r="DI4">
        <f>DG4*DH4</f>
        <v>0</v>
      </c>
      <c r="DJ4">
        <f>TANH(DI4)</f>
        <v>0</v>
      </c>
      <c r="DK4">
        <f>CK4*(CL4*CT4+CU4*DF17+DG4*DJ4)</f>
        <v>1.5841996962653089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0.96</v>
      </c>
      <c r="S5">
        <v>0.96</v>
      </c>
      <c r="T5">
        <v>0.96</v>
      </c>
      <c r="U5">
        <v>0.5</v>
      </c>
      <c r="V5">
        <v>0.17</v>
      </c>
      <c r="W5">
        <v>0.51</v>
      </c>
      <c r="X5">
        <f>N5*O5*(P5+Q5+T5-U5*(V5+W5))</f>
        <v>2.62</v>
      </c>
      <c r="Y5">
        <f>(X5/N5)</f>
        <v>2.62</v>
      </c>
      <c r="AP5">
        <v>1</v>
      </c>
      <c r="AQ5">
        <v>1</v>
      </c>
      <c r="AR5">
        <v>1</v>
      </c>
      <c r="AS5">
        <v>1</v>
      </c>
      <c r="AT5">
        <v>0.96</v>
      </c>
      <c r="AU5">
        <v>0.96</v>
      </c>
      <c r="AV5">
        <v>0.96</v>
      </c>
      <c r="AW5">
        <v>0.5</v>
      </c>
      <c r="AX5">
        <v>0.05</v>
      </c>
      <c r="AY5">
        <v>0.88</v>
      </c>
      <c r="AZ5">
        <f>AP5*AQ5*(AR5+AS5+AV5-AW5*(AX5+AY5))</f>
        <v>2.4950000000000001</v>
      </c>
      <c r="BA5">
        <f>(AZ5/AP5)</f>
        <v>2.4950000000000001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0.77</v>
      </c>
      <c r="CZ5">
        <v>0.89</v>
      </c>
      <c r="DA5">
        <v>0.83</v>
      </c>
      <c r="DB5">
        <v>0.5</v>
      </c>
      <c r="DC5">
        <v>0.1</v>
      </c>
      <c r="DD5">
        <v>0.28000000000000003</v>
      </c>
      <c r="DE5">
        <f>CU5*CV5*(CW5+CX5+DA5-DB5*(DC5+DD5))</f>
        <v>2.64</v>
      </c>
      <c r="DF5">
        <f>(DE5/CU5)</f>
        <v>2.64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</v>
      </c>
      <c r="DD6">
        <v>0.26</v>
      </c>
      <c r="DE6">
        <f>CU6*CV6*(CW6+CX6+DA6-DB6*(DC6+DD6))</f>
        <v>2.87</v>
      </c>
      <c r="DF6">
        <f>(DE6/CU6)</f>
        <v>2.87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0.37699505424194457</v>
      </c>
      <c r="AP9">
        <v>1</v>
      </c>
      <c r="AW9">
        <v>0.5</v>
      </c>
      <c r="BF9" s="14">
        <f>TANH(BF4)</f>
        <v>0.93377482719710381</v>
      </c>
      <c r="BS9">
        <v>1</v>
      </c>
      <c r="BZ9">
        <v>0.5</v>
      </c>
      <c r="CI9" s="14">
        <f>TANH(CI4)</f>
        <v>0.55510852007442135</v>
      </c>
      <c r="CU9">
        <v>1</v>
      </c>
      <c r="DB9">
        <v>0.5</v>
      </c>
      <c r="DK9" s="14">
        <f>TANH(DK4)</f>
        <v>0.91925523743908677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0.37699505424194457</v>
      </c>
      <c r="W16" s="8" t="s">
        <v>24</v>
      </c>
      <c r="X16">
        <f>AVERAGE(X4:X15)</f>
        <v>2.5579999999999998</v>
      </c>
      <c r="Y16">
        <f>AVERAGE(Y4:Y15)</f>
        <v>2.5579999999999998</v>
      </c>
      <c r="AY16" s="8" t="s">
        <v>24</v>
      </c>
      <c r="AZ16">
        <f>AVERAGE(AZ4:AZ15)</f>
        <v>2.69</v>
      </c>
      <c r="BA16">
        <f>AVERAGE(BA4:BA15)</f>
        <v>2.69</v>
      </c>
      <c r="CB16" s="8" t="s">
        <v>24</v>
      </c>
      <c r="CC16">
        <f>AVERAGE(CC4:CC15)</f>
        <v>2.81</v>
      </c>
      <c r="CD16">
        <f>AVERAGE(CD4:CD15)</f>
        <v>2.81</v>
      </c>
      <c r="DD16" s="8" t="s">
        <v>24</v>
      </c>
      <c r="DE16">
        <f>AVERAGE(DE4:DE15)</f>
        <v>2.8033333333333332</v>
      </c>
      <c r="DF16">
        <f>AVERAGE(DF4:DF15)</f>
        <v>2.8033333333333332</v>
      </c>
    </row>
    <row r="17" spans="1:110" x14ac:dyDescent="0.3">
      <c r="A17" s="8" t="s">
        <v>37</v>
      </c>
      <c r="B17">
        <f>BF9</f>
        <v>0.93377482719710381</v>
      </c>
      <c r="X17" s="8" t="s">
        <v>29</v>
      </c>
      <c r="Y17">
        <f>TANH(Y16)</f>
        <v>0.98807162026138085</v>
      </c>
      <c r="AZ17" s="8" t="s">
        <v>29</v>
      </c>
      <c r="BA17">
        <f>TANH(BA16)</f>
        <v>0.99082662541659194</v>
      </c>
      <c r="CC17" s="8" t="s">
        <v>29</v>
      </c>
      <c r="CD17">
        <f>TANH(CD16)</f>
        <v>0.99277689893113674</v>
      </c>
      <c r="DE17" s="8" t="s">
        <v>29</v>
      </c>
      <c r="DF17">
        <f>TANH(DF16)</f>
        <v>0.99268030083349246</v>
      </c>
    </row>
    <row r="18" spans="1:110" x14ac:dyDescent="0.3">
      <c r="A18" s="8" t="s">
        <v>23</v>
      </c>
      <c r="B18">
        <f>CI9</f>
        <v>0.55510852007442135</v>
      </c>
    </row>
    <row r="19" spans="1:110" x14ac:dyDescent="0.3">
      <c r="A19" s="8" t="s">
        <v>38</v>
      </c>
      <c r="B19">
        <f>DK9</f>
        <v>0.91925523743908677</v>
      </c>
    </row>
    <row r="20" spans="1:110" x14ac:dyDescent="0.3">
      <c r="A20" s="8" t="s">
        <v>20</v>
      </c>
      <c r="B20" s="14">
        <f>(B16*0.25+B17*0.25+B18*0.25+B19*0.25)</f>
        <v>0.69628340973813918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9D6C-F42F-473F-A875-A2A56BF9686B}">
  <dimension ref="A1:DK20"/>
  <sheetViews>
    <sheetView topLeftCell="CB1" workbookViewId="0">
      <selection activeCell="DU4" sqref="DU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20</v>
      </c>
      <c r="B2" t="s">
        <v>58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0.76</v>
      </c>
      <c r="G4">
        <v>1</v>
      </c>
      <c r="H4">
        <v>0.87</v>
      </c>
      <c r="I4">
        <v>0.5</v>
      </c>
      <c r="J4">
        <v>0.22</v>
      </c>
      <c r="K4">
        <v>0.18</v>
      </c>
      <c r="L4">
        <f>E4*(H4-I4*(J4+K4))</f>
        <v>0.66999999999999993</v>
      </c>
      <c r="M4">
        <f>TANH(L4/E4)</f>
        <v>0.58497988288072877</v>
      </c>
      <c r="N4">
        <v>1</v>
      </c>
      <c r="O4">
        <v>1</v>
      </c>
      <c r="P4">
        <v>0.33</v>
      </c>
      <c r="Q4">
        <v>0.33</v>
      </c>
      <c r="R4">
        <v>1</v>
      </c>
      <c r="S4">
        <v>0.11</v>
      </c>
      <c r="T4">
        <v>0.2</v>
      </c>
      <c r="U4">
        <v>0.5</v>
      </c>
      <c r="V4">
        <v>0.59</v>
      </c>
      <c r="W4">
        <v>0.14000000000000001</v>
      </c>
      <c r="X4">
        <f>N4*O4*(P4+Q4+T4-U4*(V4+W4))</f>
        <v>0.49500000000000011</v>
      </c>
      <c r="Y4">
        <f>(X4/N4)</f>
        <v>0.49500000000000011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1.5193654922979354</v>
      </c>
      <c r="AF4">
        <v>1</v>
      </c>
      <c r="AG4">
        <v>1</v>
      </c>
      <c r="AH4">
        <v>0.99</v>
      </c>
      <c r="AI4">
        <v>1</v>
      </c>
      <c r="AJ4">
        <v>1</v>
      </c>
      <c r="AK4">
        <v>0.5</v>
      </c>
      <c r="AL4">
        <v>1.4999999999999999E-2</v>
      </c>
      <c r="AM4">
        <v>0.1</v>
      </c>
      <c r="AN4">
        <f>AG4*(AJ4-AK4*(AL4+AM4))</f>
        <v>0.9425</v>
      </c>
      <c r="AO4">
        <f>TANH(AN4/AG4)</f>
        <v>0.7363687637736096</v>
      </c>
      <c r="AP4">
        <v>1</v>
      </c>
      <c r="AQ4">
        <v>1</v>
      </c>
      <c r="AR4">
        <v>0.5</v>
      </c>
      <c r="AS4">
        <v>0.2</v>
      </c>
      <c r="AT4">
        <v>1</v>
      </c>
      <c r="AU4">
        <v>0.1</v>
      </c>
      <c r="AV4">
        <v>0.19</v>
      </c>
      <c r="AW4">
        <v>0.5</v>
      </c>
      <c r="AX4">
        <v>0.45</v>
      </c>
      <c r="AY4">
        <v>0.36</v>
      </c>
      <c r="AZ4">
        <f>AP4*AQ4*(AR4+AS4+AV4-AW4*(AX4+AY4))</f>
        <v>0.48499999999999988</v>
      </c>
      <c r="BA4">
        <f>(AZ4/AP4)</f>
        <v>0.48499999999999988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1.1866077593532556</v>
      </c>
      <c r="BI4">
        <v>1</v>
      </c>
      <c r="BJ4">
        <v>1</v>
      </c>
      <c r="BK4">
        <v>0.43</v>
      </c>
      <c r="BL4">
        <v>1</v>
      </c>
      <c r="BM4">
        <v>0.6</v>
      </c>
      <c r="BN4">
        <v>0.5</v>
      </c>
      <c r="BO4">
        <v>1</v>
      </c>
      <c r="BP4">
        <v>0.37</v>
      </c>
      <c r="BQ4">
        <f>BJ4*(BM4-BN4*(BO4+BP4))</f>
        <v>-8.5000000000000075E-2</v>
      </c>
      <c r="BR4">
        <f>TANH(BQ4/BJ4)</f>
        <v>-8.479588154870206E-2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0.5</v>
      </c>
      <c r="CC4">
        <f>BS4*BT4*(BU4+BV4+BY4-BZ4*(CA4+CB4))</f>
        <v>2.75</v>
      </c>
      <c r="CD4">
        <f>(CC4/BS4)</f>
        <v>2.75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0.90706384301950571</v>
      </c>
      <c r="CK4">
        <v>1</v>
      </c>
      <c r="CL4">
        <v>1</v>
      </c>
      <c r="CM4">
        <v>0.81</v>
      </c>
      <c r="CN4">
        <v>1</v>
      </c>
      <c r="CO4">
        <v>0.9</v>
      </c>
      <c r="CP4">
        <v>0.5</v>
      </c>
      <c r="CQ4">
        <v>0.17</v>
      </c>
      <c r="CR4">
        <v>0.12</v>
      </c>
      <c r="CS4">
        <f>CL4*(CO4-CP4*(CQ4+CR4))</f>
        <v>0.755</v>
      </c>
      <c r="CT4">
        <f>TANH(CS4/CL4)</f>
        <v>0.6381224136957161</v>
      </c>
      <c r="CU4">
        <v>1</v>
      </c>
      <c r="CV4">
        <v>1</v>
      </c>
      <c r="CW4">
        <v>0.92</v>
      </c>
      <c r="CX4">
        <v>0.5</v>
      </c>
      <c r="CY4">
        <v>0</v>
      </c>
      <c r="CZ4">
        <v>0</v>
      </c>
      <c r="DA4">
        <v>0</v>
      </c>
      <c r="DB4">
        <v>0.5</v>
      </c>
      <c r="DC4">
        <v>1</v>
      </c>
      <c r="DD4">
        <v>0.09</v>
      </c>
      <c r="DE4">
        <f>CU4*CV4*(CW4+CX4+DA4-DB4*(DC4+DD4))</f>
        <v>0.87499999999999989</v>
      </c>
      <c r="DF4">
        <f>(DE4/CU4)</f>
        <v>0.87499999999999989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1.604062343180594</v>
      </c>
    </row>
    <row r="5" spans="1:115" x14ac:dyDescent="0.3">
      <c r="N5">
        <v>1</v>
      </c>
      <c r="O5">
        <v>1</v>
      </c>
      <c r="P5">
        <v>0.71</v>
      </c>
      <c r="Q5">
        <v>0.33</v>
      </c>
      <c r="R5">
        <v>0.2</v>
      </c>
      <c r="S5">
        <v>0.05</v>
      </c>
      <c r="T5">
        <v>0.08</v>
      </c>
      <c r="U5">
        <v>0.5</v>
      </c>
      <c r="V5">
        <v>0.32</v>
      </c>
      <c r="W5">
        <v>0.09</v>
      </c>
      <c r="X5">
        <f t="shared" ref="X5:X11" si="0">N5*O5*(P5+Q5+T5-U5*(V5+W5))</f>
        <v>0.91500000000000004</v>
      </c>
      <c r="Y5">
        <f t="shared" ref="Y5:Y11" si="1">(X5/N5)</f>
        <v>0.91500000000000004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0.7</v>
      </c>
      <c r="CX5">
        <v>0.5</v>
      </c>
      <c r="CY5">
        <v>0</v>
      </c>
      <c r="CZ5">
        <v>0</v>
      </c>
      <c r="DA5">
        <v>0</v>
      </c>
      <c r="DB5">
        <v>0.5</v>
      </c>
      <c r="DC5">
        <v>0.85</v>
      </c>
      <c r="DD5">
        <v>0.03</v>
      </c>
      <c r="DE5">
        <f t="shared" ref="DE5:DE8" si="2">CU5*CV5*(CW5+CX5+DA5-DB5*(DC5+DD5))</f>
        <v>0.76</v>
      </c>
      <c r="DF5">
        <f t="shared" ref="DF5:DF8" si="3">(DE5/CU5)</f>
        <v>0.76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0.26</v>
      </c>
      <c r="X6">
        <f t="shared" si="0"/>
        <v>2.87</v>
      </c>
      <c r="Y6">
        <f t="shared" si="1"/>
        <v>2.87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</v>
      </c>
      <c r="DD6">
        <v>0.3</v>
      </c>
      <c r="DE6">
        <f t="shared" si="2"/>
        <v>2.85</v>
      </c>
      <c r="DF6">
        <f t="shared" si="3"/>
        <v>2.85</v>
      </c>
      <c r="DK6" s="8" t="s">
        <v>34</v>
      </c>
    </row>
    <row r="7" spans="1:115" x14ac:dyDescent="0.3">
      <c r="N7">
        <v>1</v>
      </c>
      <c r="O7">
        <v>1</v>
      </c>
      <c r="P7">
        <v>0.8</v>
      </c>
      <c r="Q7">
        <v>0.33</v>
      </c>
      <c r="R7">
        <v>0.75</v>
      </c>
      <c r="S7">
        <v>0.2</v>
      </c>
      <c r="T7">
        <v>0.32</v>
      </c>
      <c r="U7">
        <v>0.5</v>
      </c>
      <c r="V7">
        <v>0.16</v>
      </c>
      <c r="W7">
        <v>0.18</v>
      </c>
      <c r="X7">
        <f t="shared" si="0"/>
        <v>1.2800000000000002</v>
      </c>
      <c r="Y7">
        <f t="shared" si="1"/>
        <v>1.2800000000000002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0.97</v>
      </c>
      <c r="CZ7">
        <v>0.97</v>
      </c>
      <c r="DA7">
        <v>0.97</v>
      </c>
      <c r="DB7">
        <v>0.5</v>
      </c>
      <c r="DC7">
        <v>2E-3</v>
      </c>
      <c r="DD7">
        <v>0.43</v>
      </c>
      <c r="DE7">
        <f t="shared" si="2"/>
        <v>2.7539999999999996</v>
      </c>
      <c r="DF7">
        <f t="shared" si="3"/>
        <v>2.7539999999999996</v>
      </c>
      <c r="DK7" s="8" t="s">
        <v>35</v>
      </c>
    </row>
    <row r="8" spans="1:115" x14ac:dyDescent="0.3">
      <c r="N8">
        <v>1</v>
      </c>
      <c r="O8">
        <v>1</v>
      </c>
      <c r="P8">
        <v>0.88</v>
      </c>
      <c r="Q8">
        <v>0.33</v>
      </c>
      <c r="R8">
        <v>0.93</v>
      </c>
      <c r="S8">
        <v>0.27</v>
      </c>
      <c r="T8">
        <v>0.42</v>
      </c>
      <c r="U8">
        <v>0.5</v>
      </c>
      <c r="V8">
        <v>0.19</v>
      </c>
      <c r="W8">
        <v>0.09</v>
      </c>
      <c r="X8">
        <f t="shared" si="0"/>
        <v>1.4899999999999998</v>
      </c>
      <c r="Y8">
        <f t="shared" si="1"/>
        <v>1.4899999999999998</v>
      </c>
      <c r="AP8">
        <v>1</v>
      </c>
      <c r="AW8">
        <v>0.5</v>
      </c>
      <c r="BS8">
        <v>1</v>
      </c>
      <c r="BZ8">
        <v>0.5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0.5</v>
      </c>
      <c r="DC8">
        <v>0</v>
      </c>
      <c r="DD8">
        <v>0.2</v>
      </c>
      <c r="DE8">
        <f t="shared" si="2"/>
        <v>2.9</v>
      </c>
      <c r="DF8">
        <f t="shared" si="3"/>
        <v>2.9</v>
      </c>
    </row>
    <row r="9" spans="1:115" x14ac:dyDescent="0.3"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0.5</v>
      </c>
      <c r="V9">
        <v>0</v>
      </c>
      <c r="W9">
        <v>0.3</v>
      </c>
      <c r="X9">
        <f t="shared" si="0"/>
        <v>2.85</v>
      </c>
      <c r="Y9">
        <f t="shared" si="1"/>
        <v>2.85</v>
      </c>
      <c r="AD9" s="14">
        <f>TANH(AD4)</f>
        <v>0.9085870199074032</v>
      </c>
      <c r="AP9">
        <v>1</v>
      </c>
      <c r="AW9">
        <v>0.5</v>
      </c>
      <c r="BF9" s="14">
        <f>TANH(BF4)</f>
        <v>0.82952383475240876</v>
      </c>
      <c r="BS9">
        <v>1</v>
      </c>
      <c r="BZ9">
        <v>0.5</v>
      </c>
      <c r="CI9" s="14">
        <f>TANH(CI4)</f>
        <v>0.71972000570772765</v>
      </c>
      <c r="CU9">
        <v>1</v>
      </c>
      <c r="DB9">
        <v>0.5</v>
      </c>
      <c r="DK9" s="14">
        <f>TANH(DK4)</f>
        <v>0.92227776273763429</v>
      </c>
    </row>
    <row r="10" spans="1:115" x14ac:dyDescent="0.3">
      <c r="N10">
        <v>1</v>
      </c>
      <c r="O10">
        <v>1</v>
      </c>
      <c r="P10">
        <v>0.67</v>
      </c>
      <c r="Q10">
        <v>0.33</v>
      </c>
      <c r="R10">
        <v>0.25</v>
      </c>
      <c r="S10">
        <v>0.06</v>
      </c>
      <c r="T10">
        <v>0.1</v>
      </c>
      <c r="U10">
        <v>0.5</v>
      </c>
      <c r="V10">
        <v>0.26</v>
      </c>
      <c r="W10">
        <v>0.26</v>
      </c>
      <c r="X10">
        <f t="shared" si="0"/>
        <v>0.84000000000000008</v>
      </c>
      <c r="Y10">
        <f t="shared" si="1"/>
        <v>0.84000000000000008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0.5</v>
      </c>
      <c r="V11">
        <v>0</v>
      </c>
      <c r="W11">
        <v>0.41</v>
      </c>
      <c r="X11">
        <f t="shared" si="0"/>
        <v>2.7949999999999999</v>
      </c>
      <c r="Y11">
        <f t="shared" si="1"/>
        <v>2.7949999999999999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0.9085870199074032</v>
      </c>
      <c r="W16" s="8" t="s">
        <v>24</v>
      </c>
      <c r="X16">
        <f>AVERAGE(X4:X15)</f>
        <v>1.691875</v>
      </c>
      <c r="Y16">
        <f>AVERAGE(Y4:Y15)</f>
        <v>1.691875</v>
      </c>
      <c r="AY16" s="8" t="s">
        <v>24</v>
      </c>
      <c r="AZ16">
        <f>AVERAGE(AZ4:AZ15)</f>
        <v>0.48499999999999988</v>
      </c>
      <c r="BA16">
        <f>AVERAGE(BA4:BA15)</f>
        <v>0.48499999999999988</v>
      </c>
      <c r="CB16" s="8" t="s">
        <v>24</v>
      </c>
      <c r="CC16">
        <f>AVERAGE(CC4:CC15)</f>
        <v>2.75</v>
      </c>
      <c r="CD16">
        <f>AVERAGE(CD4:CD15)</f>
        <v>2.75</v>
      </c>
      <c r="DD16" s="8" t="s">
        <v>24</v>
      </c>
      <c r="DE16">
        <f>AVERAGE(DE4:DE15)</f>
        <v>2.0278</v>
      </c>
      <c r="DF16">
        <f>AVERAGE(DF4:DF15)</f>
        <v>2.0278</v>
      </c>
    </row>
    <row r="17" spans="1:110" x14ac:dyDescent="0.3">
      <c r="A17" s="8" t="s">
        <v>37</v>
      </c>
      <c r="B17">
        <f>BF9</f>
        <v>0.82952383475240876</v>
      </c>
      <c r="X17" s="8" t="s">
        <v>29</v>
      </c>
      <c r="Y17">
        <f>TANH(Y16)</f>
        <v>0.9343856094172065</v>
      </c>
      <c r="AZ17" s="8" t="s">
        <v>29</v>
      </c>
      <c r="BA17">
        <f>TANH(BA16)</f>
        <v>0.45023899557964597</v>
      </c>
      <c r="CC17" s="8" t="s">
        <v>29</v>
      </c>
      <c r="CD17">
        <f>TANH(CD16)</f>
        <v>0.99185972456820781</v>
      </c>
      <c r="DE17" s="8" t="s">
        <v>29</v>
      </c>
      <c r="DF17">
        <f>TANH(DF16)</f>
        <v>0.96593992948487806</v>
      </c>
    </row>
    <row r="18" spans="1:110" x14ac:dyDescent="0.3">
      <c r="A18" s="8" t="s">
        <v>23</v>
      </c>
      <c r="B18">
        <f>CI9</f>
        <v>0.71972000570772765</v>
      </c>
    </row>
    <row r="19" spans="1:110" x14ac:dyDescent="0.3">
      <c r="A19" s="8" t="s">
        <v>38</v>
      </c>
      <c r="B19">
        <f>DK9</f>
        <v>0.92227776273763429</v>
      </c>
    </row>
    <row r="20" spans="1:110" x14ac:dyDescent="0.3">
      <c r="A20" s="8" t="s">
        <v>20</v>
      </c>
      <c r="B20" s="14">
        <f>(B16*0.25+B17*0.25+B18*0.25+B19*0.25)</f>
        <v>0.8450271557762935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5BBD-00CF-4042-B5E9-A4A27864AC39}">
  <dimension ref="A1:DK20"/>
  <sheetViews>
    <sheetView topLeftCell="CM1" workbookViewId="0">
      <selection activeCell="DH4" sqref="DH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21</v>
      </c>
      <c r="B2" t="s">
        <v>59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0.59</v>
      </c>
      <c r="G4">
        <v>1</v>
      </c>
      <c r="H4">
        <v>0.74</v>
      </c>
      <c r="I4">
        <v>0.5</v>
      </c>
      <c r="J4">
        <v>0.42</v>
      </c>
      <c r="K4">
        <v>0.21</v>
      </c>
      <c r="L4">
        <f>E4*(H4-I4*(J4+K4))</f>
        <v>0.42499999999999999</v>
      </c>
      <c r="M4">
        <f>TANH(L4/E4)</f>
        <v>0.4011342849479459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0.5</v>
      </c>
      <c r="V4">
        <v>1</v>
      </c>
      <c r="W4">
        <v>1</v>
      </c>
      <c r="X4">
        <f>N4*O4*(P4+Q4+T4-U4*(V4+W4))</f>
        <v>-1</v>
      </c>
      <c r="Y4">
        <f>(X4/N4)</f>
        <v>-1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1.299512760563319</v>
      </c>
      <c r="AF4">
        <v>1</v>
      </c>
      <c r="AG4">
        <v>1</v>
      </c>
      <c r="AH4">
        <v>0.87</v>
      </c>
      <c r="AI4">
        <v>1</v>
      </c>
      <c r="AJ4">
        <v>0.93</v>
      </c>
      <c r="AK4">
        <v>0.5</v>
      </c>
      <c r="AL4">
        <v>0.1</v>
      </c>
      <c r="AM4">
        <v>0.12</v>
      </c>
      <c r="AN4">
        <f>AG4*(AJ4-AK4*(AL4+AM4))</f>
        <v>0.82000000000000006</v>
      </c>
      <c r="AO4">
        <f>TANH(AN4/AG4)</f>
        <v>0.67506987483860803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0.36</v>
      </c>
      <c r="AZ4">
        <f>AP4*AQ4*(AR4+AS4+AV4-AW4*(AX4+AY4))</f>
        <v>2.82</v>
      </c>
      <c r="BA4">
        <f>(AZ4/AP4)</f>
        <v>2.82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1.6666156492397683</v>
      </c>
      <c r="BI4">
        <v>1</v>
      </c>
      <c r="BJ4">
        <v>1</v>
      </c>
      <c r="BK4">
        <v>0.2</v>
      </c>
      <c r="BL4">
        <v>1</v>
      </c>
      <c r="BM4">
        <v>0.33</v>
      </c>
      <c r="BN4">
        <v>0.5</v>
      </c>
      <c r="BO4">
        <v>1</v>
      </c>
      <c r="BP4">
        <v>1</v>
      </c>
      <c r="BQ4">
        <f>BJ4*(BM4-BN4*(BO4+BP4))</f>
        <v>-0.66999999999999993</v>
      </c>
      <c r="BR4">
        <f>TANH(BQ4/BJ4)</f>
        <v>-0.58497988288072877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0.56999999999999995</v>
      </c>
      <c r="CC4">
        <f>BS4*BT4*(BU4+BV4+BY4-BZ4*(CA4+CB4))</f>
        <v>2.7149999999999999</v>
      </c>
      <c r="CD4">
        <f>(CC4/BS4)</f>
        <v>2.7149999999999999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0.4062921808945662</v>
      </c>
      <c r="CK4">
        <v>1</v>
      </c>
      <c r="CL4">
        <v>1</v>
      </c>
      <c r="CM4">
        <v>0.78</v>
      </c>
      <c r="CN4">
        <v>1</v>
      </c>
      <c r="CO4">
        <v>0.88</v>
      </c>
      <c r="CP4">
        <v>0.5</v>
      </c>
      <c r="CQ4">
        <v>0.19</v>
      </c>
      <c r="CR4">
        <v>0.12</v>
      </c>
      <c r="CS4">
        <f>CL4*(CO4-CP4*(CQ4+CR4))</f>
        <v>0.72499999999999998</v>
      </c>
      <c r="CT4">
        <f>TANH(CS4/CL4)</f>
        <v>0.61999686796937403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0.46</v>
      </c>
      <c r="DE4">
        <f>CU4*CV4*(CW4+CX4+DA4-DB4*(DC4+DD4))</f>
        <v>2.77</v>
      </c>
      <c r="DF4">
        <f>(DE4/CU4)</f>
        <v>2.77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1.6128096628065338</v>
      </c>
    </row>
    <row r="5" spans="1:115" x14ac:dyDescent="0.3">
      <c r="N5">
        <v>1</v>
      </c>
      <c r="O5">
        <v>1</v>
      </c>
      <c r="P5">
        <v>0.84</v>
      </c>
      <c r="Q5">
        <v>0.33</v>
      </c>
      <c r="R5">
        <v>0.55000000000000004</v>
      </c>
      <c r="S5">
        <v>0.15</v>
      </c>
      <c r="T5">
        <v>0.24</v>
      </c>
      <c r="U5">
        <v>0.5</v>
      </c>
      <c r="V5">
        <v>0.2</v>
      </c>
      <c r="W5">
        <v>0.19</v>
      </c>
      <c r="X5">
        <f t="shared" ref="X5:X7" si="0">N5*O5*(P5+Q5+T5-U5*(V5+W5))</f>
        <v>1.2149999999999999</v>
      </c>
      <c r="Y5">
        <f t="shared" ref="Y5:Y7" si="1">(X5/N5)</f>
        <v>1.2149999999999999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0.33</v>
      </c>
      <c r="AZ5">
        <f t="shared" ref="AZ5:AZ8" si="2">AP5*AQ5*(AR5+AS5+AV5-AW5*(AX5+AY5))</f>
        <v>2.835</v>
      </c>
      <c r="BA5">
        <f t="shared" ref="BA5:BA8" si="3">(AZ5/AP5)</f>
        <v>2.835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0.28999999999999998</v>
      </c>
      <c r="DE5">
        <f t="shared" ref="DE5" si="4">CU5*CV5*(CW5+CX5+DA5-DB5*(DC5+DD5))</f>
        <v>2.855</v>
      </c>
      <c r="DF5">
        <f t="shared" ref="DF5" si="5">(DE5/CU5)</f>
        <v>2.855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0.28999999999999998</v>
      </c>
      <c r="X6">
        <f t="shared" si="0"/>
        <v>2.855</v>
      </c>
      <c r="Y6">
        <f t="shared" si="1"/>
        <v>2.855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0.28999999999999998</v>
      </c>
      <c r="AZ6">
        <f t="shared" si="2"/>
        <v>2.855</v>
      </c>
      <c r="BA6">
        <f t="shared" si="3"/>
        <v>2.855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0.92</v>
      </c>
      <c r="S7">
        <v>0.92</v>
      </c>
      <c r="T7">
        <v>0.92</v>
      </c>
      <c r="U7">
        <v>0.5</v>
      </c>
      <c r="V7">
        <v>0.02</v>
      </c>
      <c r="W7">
        <v>0.25</v>
      </c>
      <c r="X7">
        <f t="shared" si="0"/>
        <v>2.7850000000000001</v>
      </c>
      <c r="Y7">
        <f t="shared" si="1"/>
        <v>2.7850000000000001</v>
      </c>
      <c r="AD7" s="8" t="s">
        <v>35</v>
      </c>
      <c r="AP7">
        <v>1</v>
      </c>
      <c r="AQ7">
        <v>1</v>
      </c>
      <c r="AR7">
        <v>0.93</v>
      </c>
      <c r="AS7">
        <v>1</v>
      </c>
      <c r="AT7">
        <v>0.88</v>
      </c>
      <c r="AU7">
        <v>0.95</v>
      </c>
      <c r="AV7">
        <v>0.91</v>
      </c>
      <c r="AW7">
        <v>0.5</v>
      </c>
      <c r="AX7">
        <v>0.06</v>
      </c>
      <c r="AY7">
        <v>0.25</v>
      </c>
      <c r="AZ7">
        <f t="shared" si="2"/>
        <v>2.6850000000000005</v>
      </c>
      <c r="BA7">
        <f t="shared" si="3"/>
        <v>2.6850000000000005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Q8">
        <v>1</v>
      </c>
      <c r="AR8">
        <v>0.81</v>
      </c>
      <c r="AS8">
        <v>1</v>
      </c>
      <c r="AT8">
        <v>0.8</v>
      </c>
      <c r="AU8">
        <v>0.95</v>
      </c>
      <c r="AV8">
        <v>0.86</v>
      </c>
      <c r="AW8">
        <v>0.5</v>
      </c>
      <c r="AX8">
        <v>7.0000000000000007E-2</v>
      </c>
      <c r="AY8">
        <v>0.35</v>
      </c>
      <c r="AZ8">
        <f t="shared" si="2"/>
        <v>2.46</v>
      </c>
      <c r="BA8">
        <f t="shared" si="3"/>
        <v>2.46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0.86159767503097007</v>
      </c>
      <c r="AP9">
        <v>1</v>
      </c>
      <c r="AW9">
        <v>0.5</v>
      </c>
      <c r="BF9" s="14">
        <f>TANH(BF4)</f>
        <v>0.93110282124704735</v>
      </c>
      <c r="BS9">
        <v>1</v>
      </c>
      <c r="BZ9">
        <v>0.5</v>
      </c>
      <c r="CI9" s="14">
        <f>TANH(CI4)</f>
        <v>0.38531988509075715</v>
      </c>
      <c r="CU9">
        <v>1</v>
      </c>
      <c r="DB9">
        <v>0.5</v>
      </c>
      <c r="DK9" s="14">
        <f>TANH(DK4)</f>
        <v>0.92357415326178138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0.86159767503097007</v>
      </c>
      <c r="W16" s="8" t="s">
        <v>24</v>
      </c>
      <c r="X16">
        <f>AVERAGE(X4:X15)</f>
        <v>1.4637500000000001</v>
      </c>
      <c r="Y16">
        <f>AVERAGE(Y4:Y15)</f>
        <v>1.4637500000000001</v>
      </c>
      <c r="AY16" s="8" t="s">
        <v>24</v>
      </c>
      <c r="AZ16">
        <f>AVERAGE(AZ4:AZ15)</f>
        <v>2.7310000000000003</v>
      </c>
      <c r="BA16">
        <f>AVERAGE(BA4:BA15)</f>
        <v>2.7310000000000003</v>
      </c>
      <c r="CB16" s="8" t="s">
        <v>24</v>
      </c>
      <c r="CC16">
        <f>AVERAGE(CC4:CC15)</f>
        <v>2.7149999999999999</v>
      </c>
      <c r="CD16">
        <f>AVERAGE(CD4:CD15)</f>
        <v>2.7149999999999999</v>
      </c>
      <c r="DD16" s="8" t="s">
        <v>24</v>
      </c>
      <c r="DE16">
        <f>AVERAGE(DE4:DE15)</f>
        <v>2.8125</v>
      </c>
      <c r="DF16">
        <f>AVERAGE(DF4:DF15)</f>
        <v>2.8125</v>
      </c>
    </row>
    <row r="17" spans="1:110" x14ac:dyDescent="0.3">
      <c r="A17" s="8" t="s">
        <v>37</v>
      </c>
      <c r="B17">
        <f>BF9</f>
        <v>0.93110282124704735</v>
      </c>
      <c r="X17" s="8" t="s">
        <v>29</v>
      </c>
      <c r="Y17">
        <f>TANH(Y16)</f>
        <v>0.89837847561537298</v>
      </c>
      <c r="AZ17" s="8" t="s">
        <v>29</v>
      </c>
      <c r="BA17">
        <f>TANH(BA16)</f>
        <v>0.99154577440116043</v>
      </c>
      <c r="CC17" s="8" t="s">
        <v>29</v>
      </c>
      <c r="CD17">
        <f>TANH(CD16)</f>
        <v>0.99127206377529498</v>
      </c>
      <c r="DE17" s="8" t="s">
        <v>29</v>
      </c>
      <c r="DF17">
        <f>TANH(DF16)</f>
        <v>0.99281279483715978</v>
      </c>
    </row>
    <row r="18" spans="1:110" x14ac:dyDescent="0.3">
      <c r="A18" s="8" t="s">
        <v>23</v>
      </c>
      <c r="B18">
        <f>CI9</f>
        <v>0.38531988509075715</v>
      </c>
    </row>
    <row r="19" spans="1:110" x14ac:dyDescent="0.3">
      <c r="A19" s="8" t="s">
        <v>38</v>
      </c>
      <c r="B19">
        <f>DK9</f>
        <v>0.92357415326178138</v>
      </c>
    </row>
    <row r="20" spans="1:110" x14ac:dyDescent="0.3">
      <c r="A20" s="8" t="s">
        <v>20</v>
      </c>
      <c r="B20" s="14">
        <f>(B16*0.25+B17*0.25+B18*0.25+B19*0.25)</f>
        <v>0.77539863365763895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6D7C-4C88-492F-BE3D-0B151EBC686F}">
  <dimension ref="A1:DK20"/>
  <sheetViews>
    <sheetView topLeftCell="CL1" workbookViewId="0">
      <selection activeCell="DH4" sqref="DH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22</v>
      </c>
      <c r="B2" t="s">
        <v>60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0.64</v>
      </c>
      <c r="G4">
        <v>1</v>
      </c>
      <c r="H4">
        <v>0.78</v>
      </c>
      <c r="I4">
        <v>0.5</v>
      </c>
      <c r="J4">
        <v>0.41</v>
      </c>
      <c r="K4">
        <v>0.33</v>
      </c>
      <c r="L4">
        <f>E4*(H4-I4*(J4+K4))</f>
        <v>0.41000000000000003</v>
      </c>
      <c r="M4">
        <f>TANH(L4/E4)</f>
        <v>0.38847268021606102</v>
      </c>
      <c r="N4">
        <v>1</v>
      </c>
      <c r="O4">
        <v>1</v>
      </c>
      <c r="P4">
        <v>0.66</v>
      </c>
      <c r="Q4">
        <v>1</v>
      </c>
      <c r="R4">
        <v>0.74</v>
      </c>
      <c r="S4">
        <v>0.99</v>
      </c>
      <c r="T4">
        <v>0.84</v>
      </c>
      <c r="U4">
        <v>0.5</v>
      </c>
      <c r="V4">
        <v>0.3</v>
      </c>
      <c r="W4">
        <v>0.28000000000000003</v>
      </c>
      <c r="X4">
        <f>N4*O4*(P4+Q4+T4-U4*(V4+W4))</f>
        <v>2.21</v>
      </c>
      <c r="Y4">
        <f>(X4/N4)</f>
        <v>2.21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1.3738646464152222</v>
      </c>
      <c r="AF4">
        <v>1</v>
      </c>
      <c r="AG4">
        <v>1</v>
      </c>
      <c r="AH4">
        <v>0.97</v>
      </c>
      <c r="AI4">
        <v>1</v>
      </c>
      <c r="AJ4">
        <v>0.98</v>
      </c>
      <c r="AK4">
        <v>0.5</v>
      </c>
      <c r="AL4">
        <v>0.03</v>
      </c>
      <c r="AM4">
        <v>0.11</v>
      </c>
      <c r="AN4">
        <f>AG4*(AJ4-AK4*(AL4+AM4))</f>
        <v>0.90999999999999992</v>
      </c>
      <c r="AO4">
        <f>TANH(AN4/AG4)</f>
        <v>0.72113225407669967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0.38</v>
      </c>
      <c r="AZ4">
        <f>AP4*AQ4*(AR4+AS4+AV4-AW4*(AX4+AY4))</f>
        <v>2.81</v>
      </c>
      <c r="BA4">
        <f>(AZ4/AP4)</f>
        <v>2.81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1.7139091530078363</v>
      </c>
      <c r="BI4">
        <v>1</v>
      </c>
      <c r="BJ4">
        <v>1</v>
      </c>
      <c r="BK4">
        <v>0.9</v>
      </c>
      <c r="BL4">
        <v>1</v>
      </c>
      <c r="BM4">
        <v>0.94</v>
      </c>
      <c r="BN4">
        <v>0.5</v>
      </c>
      <c r="BO4">
        <v>0.09</v>
      </c>
      <c r="BP4">
        <v>0.17</v>
      </c>
      <c r="BQ4">
        <f>BJ4*(BM4-BN4*(BO4+BP4))</f>
        <v>0.80999999999999994</v>
      </c>
      <c r="BR4">
        <f>TANH(BQ4/BJ4)</f>
        <v>0.66959025961877072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0.31</v>
      </c>
      <c r="CC4">
        <f>BS4*BT4*(BU4+BV4+BY4-BZ4*(CA4+CB4))</f>
        <v>2.8450000000000002</v>
      </c>
      <c r="CD4">
        <f>(CC4/BS4)</f>
        <v>2.8450000000000002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1.6628538400362771</v>
      </c>
      <c r="CK4">
        <v>1</v>
      </c>
      <c r="CL4">
        <v>1</v>
      </c>
      <c r="CM4">
        <v>0.19</v>
      </c>
      <c r="CN4">
        <v>1</v>
      </c>
      <c r="CO4">
        <v>0.32</v>
      </c>
      <c r="CP4">
        <v>0.5</v>
      </c>
      <c r="CQ4">
        <v>1</v>
      </c>
      <c r="CR4">
        <v>1</v>
      </c>
      <c r="CS4">
        <f>CL4*(CO4-CP4*(CQ4+CR4))</f>
        <v>-0.67999999999999994</v>
      </c>
      <c r="CT4">
        <f>TANH(CS4/CL4)</f>
        <v>-0.59151939543181642</v>
      </c>
      <c r="CU4">
        <v>1</v>
      </c>
      <c r="CV4">
        <v>1</v>
      </c>
      <c r="CW4">
        <v>0.9</v>
      </c>
      <c r="CX4">
        <v>1</v>
      </c>
      <c r="CY4">
        <v>0.59</v>
      </c>
      <c r="CZ4">
        <v>0.65</v>
      </c>
      <c r="DA4">
        <v>0.62</v>
      </c>
      <c r="DB4">
        <v>0.5</v>
      </c>
      <c r="DC4">
        <v>0.06</v>
      </c>
      <c r="DD4">
        <v>0.3</v>
      </c>
      <c r="DE4">
        <f>CU4*CV4*(CW4+CX4+DA4-DB4*(DC4+DD4))</f>
        <v>2.34</v>
      </c>
      <c r="DF4">
        <f>(DE4/CU4)</f>
        <v>2.34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0.39511483213890197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0.94</v>
      </c>
      <c r="S5">
        <v>0.94</v>
      </c>
      <c r="T5">
        <v>0.94</v>
      </c>
      <c r="U5">
        <v>0.5</v>
      </c>
      <c r="V5">
        <v>6.0000000000000001E-3</v>
      </c>
      <c r="W5">
        <v>0.47</v>
      </c>
      <c r="X5">
        <f t="shared" ref="X5" si="0">N5*O5*(P5+Q5+T5-U5*(V5+W5))</f>
        <v>2.702</v>
      </c>
      <c r="Y5">
        <f t="shared" ref="Y5" si="1">(X5/N5)</f>
        <v>2.702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0.97</v>
      </c>
      <c r="CX5">
        <v>1</v>
      </c>
      <c r="CY5">
        <v>0.86</v>
      </c>
      <c r="CZ5">
        <v>0.89</v>
      </c>
      <c r="DA5">
        <v>0.87</v>
      </c>
      <c r="DB5">
        <v>0.5</v>
      </c>
      <c r="DC5">
        <v>7.0000000000000001E-3</v>
      </c>
      <c r="DD5">
        <v>0.35</v>
      </c>
      <c r="DE5">
        <f t="shared" ref="DE5" si="2">CU5*CV5*(CW5+CX5+DA5-DB5*(DC5+DD5))</f>
        <v>2.6614999999999998</v>
      </c>
      <c r="DF5">
        <f t="shared" ref="DF5" si="3">(DE5/CU5)</f>
        <v>2.6614999999999998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0.87956996127538889</v>
      </c>
      <c r="AP9">
        <v>1</v>
      </c>
      <c r="AW9">
        <v>0.5</v>
      </c>
      <c r="BF9" s="14">
        <f>TANH(BF4)</f>
        <v>0.9371254104736777</v>
      </c>
      <c r="BS9">
        <v>1</v>
      </c>
      <c r="BZ9">
        <v>0.5</v>
      </c>
      <c r="CI9" s="14">
        <f>TANH(CI4)</f>
        <v>0.93060056495124333</v>
      </c>
      <c r="CU9">
        <v>1</v>
      </c>
      <c r="DB9">
        <v>0.5</v>
      </c>
      <c r="DK9" s="14">
        <f>TANH(DK4)</f>
        <v>0.37576128365870026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0.87956996127538889</v>
      </c>
      <c r="W16" s="8" t="s">
        <v>24</v>
      </c>
      <c r="X16">
        <f>AVERAGE(X4:X15)</f>
        <v>2.456</v>
      </c>
      <c r="Y16">
        <f>AVERAGE(Y4:Y15)</f>
        <v>2.456</v>
      </c>
      <c r="AY16" s="8" t="s">
        <v>24</v>
      </c>
      <c r="AZ16">
        <f>AVERAGE(AZ4:AZ15)</f>
        <v>2.81</v>
      </c>
      <c r="BA16">
        <f>AVERAGE(BA4:BA15)</f>
        <v>2.81</v>
      </c>
      <c r="CB16" s="8" t="s">
        <v>24</v>
      </c>
      <c r="CC16">
        <f>AVERAGE(CC4:CC15)</f>
        <v>2.8450000000000002</v>
      </c>
      <c r="CD16">
        <f>AVERAGE(CD4:CD15)</f>
        <v>2.8450000000000002</v>
      </c>
      <c r="DD16" s="8" t="s">
        <v>24</v>
      </c>
      <c r="DE16">
        <f>AVERAGE(DE4:DE15)</f>
        <v>2.50075</v>
      </c>
      <c r="DF16">
        <f>AVERAGE(DF4:DF15)</f>
        <v>2.50075</v>
      </c>
    </row>
    <row r="17" spans="1:110" x14ac:dyDescent="0.3">
      <c r="A17" s="8" t="s">
        <v>37</v>
      </c>
      <c r="B17">
        <f>BF9</f>
        <v>0.9371254104736777</v>
      </c>
      <c r="X17" s="8" t="s">
        <v>29</v>
      </c>
      <c r="Y17">
        <f>TANH(Y16)</f>
        <v>0.98539196619916114</v>
      </c>
      <c r="AZ17" s="8" t="s">
        <v>29</v>
      </c>
      <c r="BA17">
        <f>TANH(BA16)</f>
        <v>0.99277689893113674</v>
      </c>
      <c r="CC17" s="8" t="s">
        <v>29</v>
      </c>
      <c r="CD17">
        <f>TANH(CD16)</f>
        <v>0.99326358041750651</v>
      </c>
      <c r="DE17" s="8" t="s">
        <v>29</v>
      </c>
      <c r="DF17">
        <f>TANH(DF16)</f>
        <v>0.98663422757071839</v>
      </c>
    </row>
    <row r="18" spans="1:110" x14ac:dyDescent="0.3">
      <c r="A18" s="8" t="s">
        <v>23</v>
      </c>
      <c r="B18">
        <f>CI9</f>
        <v>0.93060056495124333</v>
      </c>
    </row>
    <row r="19" spans="1:110" x14ac:dyDescent="0.3">
      <c r="A19" s="8" t="s">
        <v>38</v>
      </c>
      <c r="B19">
        <f>DK9</f>
        <v>0.37576128365870026</v>
      </c>
    </row>
    <row r="20" spans="1:110" x14ac:dyDescent="0.3">
      <c r="A20" s="8" t="s">
        <v>20</v>
      </c>
      <c r="B20" s="14">
        <f>(B16*0.25+B17*0.25+B18*0.25+B19*0.25)</f>
        <v>0.78076430508975259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49C6-F618-4555-9726-074CD19369FD}">
  <dimension ref="A1:DK20"/>
  <sheetViews>
    <sheetView topLeftCell="CT1" workbookViewId="0">
      <selection activeCell="DP4" sqref="DP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23</v>
      </c>
      <c r="B2" t="s">
        <v>61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0.99</v>
      </c>
      <c r="G4">
        <v>0.98</v>
      </c>
      <c r="H4">
        <v>0.98</v>
      </c>
      <c r="I4">
        <v>0.5</v>
      </c>
      <c r="J4">
        <v>2E-3</v>
      </c>
      <c r="K4">
        <v>0.12</v>
      </c>
      <c r="L4">
        <f>E4*(H4-I4*(J4+K4))</f>
        <v>0.91900000000000004</v>
      </c>
      <c r="M4">
        <f>TANH(L4/E4)</f>
        <v>0.72542399841200311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</v>
      </c>
      <c r="X4">
        <f>N4*O4*(P4+Q4+T4-U4*(V4+W4))</f>
        <v>3</v>
      </c>
      <c r="Y4">
        <f>(X4/N4)</f>
        <v>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1.7204787520987337</v>
      </c>
      <c r="AF4">
        <v>1</v>
      </c>
      <c r="AG4">
        <v>1</v>
      </c>
      <c r="AH4">
        <v>0.97</v>
      </c>
      <c r="AI4">
        <v>0.99</v>
      </c>
      <c r="AJ4">
        <v>0.98</v>
      </c>
      <c r="AK4">
        <v>0.5</v>
      </c>
      <c r="AL4">
        <v>0.03</v>
      </c>
      <c r="AM4">
        <v>0.11</v>
      </c>
      <c r="AN4">
        <f>AG4*(AJ4-AK4*(AL4+AM4))</f>
        <v>0.90999999999999992</v>
      </c>
      <c r="AO4">
        <f>TANH(AN4/AG4)</f>
        <v>0.72113225407669967</v>
      </c>
      <c r="AP4">
        <v>1</v>
      </c>
      <c r="AQ4">
        <v>1</v>
      </c>
      <c r="AR4">
        <v>1</v>
      </c>
      <c r="AS4">
        <v>1</v>
      </c>
      <c r="AT4">
        <v>0.97</v>
      </c>
      <c r="AU4">
        <v>0.97</v>
      </c>
      <c r="AV4">
        <v>0.97</v>
      </c>
      <c r="AW4">
        <v>0.5</v>
      </c>
      <c r="AX4">
        <v>3.0000000000000001E-3</v>
      </c>
      <c r="AY4">
        <v>0.31</v>
      </c>
      <c r="AZ4">
        <f>AP4*AQ4*(AR4+AS4+AV4-AW4*(AX4+AY4))</f>
        <v>2.8134999999999999</v>
      </c>
      <c r="BA4">
        <f>(AZ4/AP4)</f>
        <v>2.8134999999999999</v>
      </c>
      <c r="BB4">
        <v>1</v>
      </c>
      <c r="BC4">
        <v>1</v>
      </c>
      <c r="BD4">
        <f>BB4*BC4</f>
        <v>1</v>
      </c>
      <c r="BE4">
        <f>TANH(BC4)</f>
        <v>0.76159415595576485</v>
      </c>
      <c r="BF4">
        <f>AF4*(AG4*AO4+AP4*BA17-BB4*BE4)</f>
        <v>0.95136329460680269</v>
      </c>
      <c r="BI4">
        <v>1</v>
      </c>
      <c r="BJ4">
        <v>1</v>
      </c>
      <c r="BK4">
        <v>0.8</v>
      </c>
      <c r="BL4">
        <v>0.99</v>
      </c>
      <c r="BM4">
        <v>0.89</v>
      </c>
      <c r="BN4">
        <v>0.5</v>
      </c>
      <c r="BO4">
        <v>0.17</v>
      </c>
      <c r="BP4">
        <v>0.19</v>
      </c>
      <c r="BQ4">
        <f>BJ4*(BM4-BN4*(BO4+BP4))</f>
        <v>0.71</v>
      </c>
      <c r="BR4">
        <f>TANH(BQ4/BJ4)</f>
        <v>0.61067683281684426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0.47</v>
      </c>
      <c r="CC4">
        <f>BS4*BT4*(BU4+BV4+BY4-BZ4*(CA4+CB4))</f>
        <v>2.7650000000000001</v>
      </c>
      <c r="CD4">
        <f>(CC4/BS4)</f>
        <v>2.7650000000000001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1.5908871968918494</v>
      </c>
      <c r="CK4">
        <v>1</v>
      </c>
      <c r="CL4">
        <v>1</v>
      </c>
      <c r="CM4">
        <v>0.82</v>
      </c>
      <c r="CN4">
        <v>1</v>
      </c>
      <c r="CO4">
        <v>0.9</v>
      </c>
      <c r="CP4">
        <v>0.5</v>
      </c>
      <c r="CQ4">
        <v>0.16</v>
      </c>
      <c r="CR4">
        <v>0.17</v>
      </c>
      <c r="CS4">
        <f>CL4*(CO4-CP4*(CQ4+CR4))</f>
        <v>0.73499999999999999</v>
      </c>
      <c r="CT4">
        <f>TANH(CS4/CL4)</f>
        <v>0.6261147720639072</v>
      </c>
      <c r="CU4">
        <v>1</v>
      </c>
      <c r="CV4">
        <v>1</v>
      </c>
      <c r="CW4">
        <v>0.94</v>
      </c>
      <c r="CX4">
        <v>1</v>
      </c>
      <c r="CY4">
        <v>0.86</v>
      </c>
      <c r="CZ4">
        <v>0.91</v>
      </c>
      <c r="DA4">
        <v>0.89</v>
      </c>
      <c r="DB4">
        <v>0.5</v>
      </c>
      <c r="DC4">
        <v>8.0000000000000002E-3</v>
      </c>
      <c r="DD4">
        <v>0.31</v>
      </c>
      <c r="DE4">
        <f>CU4*CV4*(CW4+CX4+DA4-DB4*(DC4+DD4))</f>
        <v>2.6710000000000003</v>
      </c>
      <c r="DF4">
        <f>(DE4/CU4)</f>
        <v>2.6710000000000003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1.6093532420837633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0.64</v>
      </c>
      <c r="AZ5">
        <f t="shared" ref="AZ5:AZ7" si="0">AP5*AQ5*(AR5+AS5+AV5-AW5*(AX5+AY5))</f>
        <v>2.68</v>
      </c>
      <c r="BA5">
        <f t="shared" ref="BA5:BA7" si="1">(AZ5/AP5)</f>
        <v>2.68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0.5</v>
      </c>
      <c r="CA5">
        <v>0</v>
      </c>
      <c r="CB5">
        <v>0.25</v>
      </c>
      <c r="CC5">
        <f t="shared" ref="CC5:CC8" si="2">BS5*BT5*(BU5+BV5+BY5-BZ5*(CA5+CB5))</f>
        <v>2.875</v>
      </c>
      <c r="CD5">
        <f t="shared" ref="CD5:CD8" si="3">(CC5/BS5)</f>
        <v>2.875</v>
      </c>
      <c r="CU5">
        <v>1</v>
      </c>
      <c r="CV5">
        <v>1</v>
      </c>
      <c r="CW5">
        <v>0.91</v>
      </c>
      <c r="CX5">
        <v>1</v>
      </c>
      <c r="CY5">
        <v>0.88</v>
      </c>
      <c r="CZ5">
        <v>0.95</v>
      </c>
      <c r="DA5">
        <v>0.91</v>
      </c>
      <c r="DB5">
        <v>0.5</v>
      </c>
      <c r="DC5">
        <v>8.0000000000000002E-3</v>
      </c>
      <c r="DD5">
        <v>0.33</v>
      </c>
      <c r="DE5">
        <f t="shared" ref="DE5" si="4">CU5*CV5*(CW5+CX5+DA5-DB5*(DC5+DD5))</f>
        <v>2.6510000000000002</v>
      </c>
      <c r="DF5">
        <f t="shared" ref="DF5" si="5">(DE5/CU5)</f>
        <v>2.6510000000000002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0.54</v>
      </c>
      <c r="AZ6">
        <f t="shared" si="0"/>
        <v>2.73</v>
      </c>
      <c r="BA6">
        <f t="shared" si="1"/>
        <v>2.73</v>
      </c>
      <c r="BF6" s="8" t="s">
        <v>34</v>
      </c>
      <c r="BS6">
        <v>1</v>
      </c>
      <c r="BT6">
        <v>1</v>
      </c>
      <c r="BU6">
        <v>0.86</v>
      </c>
      <c r="BV6">
        <v>0.5</v>
      </c>
      <c r="BW6">
        <v>0.8</v>
      </c>
      <c r="BX6">
        <v>0.34</v>
      </c>
      <c r="BY6">
        <v>0.48</v>
      </c>
      <c r="BZ6">
        <v>0.5</v>
      </c>
      <c r="CA6">
        <v>0.08</v>
      </c>
      <c r="CB6">
        <v>0.23</v>
      </c>
      <c r="CC6">
        <f t="shared" si="2"/>
        <v>1.6849999999999998</v>
      </c>
      <c r="CD6">
        <f t="shared" si="3"/>
        <v>1.6849999999999998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0.87</v>
      </c>
      <c r="CZ6">
        <v>0.87</v>
      </c>
      <c r="DA6">
        <v>0.87</v>
      </c>
      <c r="DB6">
        <v>0.5</v>
      </c>
      <c r="DC6">
        <v>7.0000000000000001E-3</v>
      </c>
      <c r="DD6">
        <v>0.24</v>
      </c>
      <c r="DE6">
        <f t="shared" ref="DE6:DE8" si="6">CU6*CV6*(CW6+CX6+DA6-DB6*(DC6+DD6))</f>
        <v>2.7465000000000002</v>
      </c>
      <c r="DF6">
        <f t="shared" ref="DF6:DF8" si="7">(DE6/CU6)</f>
        <v>2.7465000000000002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0.98</v>
      </c>
      <c r="AS7">
        <v>1</v>
      </c>
      <c r="AT7">
        <v>0.98</v>
      </c>
      <c r="AU7">
        <v>1</v>
      </c>
      <c r="AV7">
        <v>0.99</v>
      </c>
      <c r="AW7">
        <v>0.5</v>
      </c>
      <c r="AX7">
        <v>4.0000000000000001E-3</v>
      </c>
      <c r="AY7">
        <v>0.4</v>
      </c>
      <c r="AZ7">
        <f t="shared" si="0"/>
        <v>2.7679999999999998</v>
      </c>
      <c r="BA7">
        <f t="shared" si="1"/>
        <v>2.7679999999999998</v>
      </c>
      <c r="BF7" s="8" t="s">
        <v>35</v>
      </c>
      <c r="BS7">
        <v>1</v>
      </c>
      <c r="BT7">
        <v>1</v>
      </c>
      <c r="BU7">
        <v>1</v>
      </c>
      <c r="BV7">
        <v>1</v>
      </c>
      <c r="BW7">
        <v>0.98</v>
      </c>
      <c r="BX7">
        <v>0.98</v>
      </c>
      <c r="BY7">
        <v>0.98</v>
      </c>
      <c r="BZ7">
        <v>0.5</v>
      </c>
      <c r="CA7">
        <v>1E-3</v>
      </c>
      <c r="CB7">
        <v>0.43</v>
      </c>
      <c r="CC7">
        <f t="shared" si="2"/>
        <v>2.7645</v>
      </c>
      <c r="CD7">
        <f t="shared" si="3"/>
        <v>2.7645</v>
      </c>
      <c r="CI7" s="8" t="s">
        <v>35</v>
      </c>
      <c r="CU7">
        <v>1</v>
      </c>
      <c r="CV7">
        <v>1</v>
      </c>
      <c r="CW7">
        <v>0.79</v>
      </c>
      <c r="CX7">
        <v>0.5</v>
      </c>
      <c r="CY7">
        <v>0.09</v>
      </c>
      <c r="CZ7">
        <v>0.04</v>
      </c>
      <c r="DA7">
        <v>0.05</v>
      </c>
      <c r="DB7">
        <v>0.5</v>
      </c>
      <c r="DC7">
        <v>0.23</v>
      </c>
      <c r="DD7">
        <v>0.28000000000000003</v>
      </c>
      <c r="DE7">
        <f t="shared" si="6"/>
        <v>1.085</v>
      </c>
      <c r="DF7">
        <f t="shared" si="7"/>
        <v>1.085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T8">
        <v>1</v>
      </c>
      <c r="BU8">
        <v>0.9</v>
      </c>
      <c r="BV8">
        <v>0.33</v>
      </c>
      <c r="BW8">
        <v>0.78</v>
      </c>
      <c r="BX8">
        <v>0.23</v>
      </c>
      <c r="BY8">
        <v>0.36</v>
      </c>
      <c r="BZ8">
        <v>0.5</v>
      </c>
      <c r="CA8">
        <v>0.14000000000000001</v>
      </c>
      <c r="CB8">
        <v>0.19</v>
      </c>
      <c r="CC8">
        <f t="shared" si="2"/>
        <v>1.4249999999999998</v>
      </c>
      <c r="CD8">
        <f t="shared" si="3"/>
        <v>1.4249999999999998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0.5</v>
      </c>
      <c r="DC8">
        <v>0</v>
      </c>
      <c r="DD8">
        <v>0.44</v>
      </c>
      <c r="DE8">
        <f t="shared" si="6"/>
        <v>2.78</v>
      </c>
      <c r="DF8">
        <f t="shared" si="7"/>
        <v>2.78</v>
      </c>
    </row>
    <row r="9" spans="1:115" x14ac:dyDescent="0.3">
      <c r="N9">
        <v>1</v>
      </c>
      <c r="U9">
        <v>0.5</v>
      </c>
      <c r="AD9" s="14">
        <f>TANH(AD4)</f>
        <v>0.93792065374850464</v>
      </c>
      <c r="AP9">
        <v>1</v>
      </c>
      <c r="AW9">
        <v>0.5</v>
      </c>
      <c r="BF9" s="14">
        <f>TANH(BF4)</f>
        <v>0.74039962120339742</v>
      </c>
      <c r="BS9">
        <v>1</v>
      </c>
      <c r="BZ9">
        <v>0.5</v>
      </c>
      <c r="CI9" s="14">
        <f>TANH(CI4)</f>
        <v>0.92028525074780398</v>
      </c>
      <c r="CU9">
        <v>1</v>
      </c>
      <c r="DB9">
        <v>0.5</v>
      </c>
      <c r="DK9" s="14">
        <f>TANH(DK4)</f>
        <v>0.92306439689818742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0.93792065374850464</v>
      </c>
      <c r="W16" s="8" t="s">
        <v>24</v>
      </c>
      <c r="X16">
        <f>AVERAGE(X4:X15)</f>
        <v>3</v>
      </c>
      <c r="Y16">
        <f>AVERAGE(Y4:Y15)</f>
        <v>3</v>
      </c>
      <c r="AY16" s="8" t="s">
        <v>24</v>
      </c>
      <c r="AZ16">
        <f>AVERAGE(AZ4:AZ15)</f>
        <v>2.7478749999999996</v>
      </c>
      <c r="BA16">
        <f>AVERAGE(BA4:BA15)</f>
        <v>2.7478749999999996</v>
      </c>
      <c r="CB16" s="8" t="s">
        <v>24</v>
      </c>
      <c r="CC16">
        <f>AVERAGE(CC4:CC15)</f>
        <v>2.3029000000000002</v>
      </c>
      <c r="CD16">
        <f>AVERAGE(CD4:CD15)</f>
        <v>2.3029000000000002</v>
      </c>
      <c r="DD16" s="8" t="s">
        <v>24</v>
      </c>
      <c r="DE16">
        <f>AVERAGE(DE4:DE15)</f>
        <v>2.3867000000000003</v>
      </c>
      <c r="DF16">
        <f>AVERAGE(DF4:DF15)</f>
        <v>2.3867000000000003</v>
      </c>
    </row>
    <row r="17" spans="1:110" x14ac:dyDescent="0.3">
      <c r="A17" s="8" t="s">
        <v>37</v>
      </c>
      <c r="B17">
        <f>BF9</f>
        <v>0.74039962120339742</v>
      </c>
      <c r="X17" s="8" t="s">
        <v>29</v>
      </c>
      <c r="Y17">
        <f>TANH(Y16)</f>
        <v>0.99505475368673058</v>
      </c>
      <c r="AZ17" s="8" t="s">
        <v>29</v>
      </c>
      <c r="BA17">
        <f>TANH(BA16)</f>
        <v>0.99182519648586798</v>
      </c>
      <c r="CC17" s="8" t="s">
        <v>29</v>
      </c>
      <c r="CD17">
        <f>TANH(CD16)</f>
        <v>0.98021036407500517</v>
      </c>
      <c r="DE17" s="8" t="s">
        <v>29</v>
      </c>
      <c r="DF17">
        <f>TANH(DF16)</f>
        <v>0.98323847001985598</v>
      </c>
    </row>
    <row r="18" spans="1:110" x14ac:dyDescent="0.3">
      <c r="A18" s="8" t="s">
        <v>23</v>
      </c>
      <c r="B18">
        <f>CI9</f>
        <v>0.92028525074780398</v>
      </c>
    </row>
    <row r="19" spans="1:110" x14ac:dyDescent="0.3">
      <c r="A19" s="8" t="s">
        <v>38</v>
      </c>
      <c r="B19">
        <f>DK9</f>
        <v>0.92306439689818742</v>
      </c>
    </row>
    <row r="20" spans="1:110" x14ac:dyDescent="0.3">
      <c r="A20" s="8" t="s">
        <v>20</v>
      </c>
      <c r="B20" s="14">
        <f>(B16*0.25+B17*0.25+B18*0.25+B19*0.25)</f>
        <v>0.88041748064947334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DDF0-2324-47DC-93C8-E93155743236}">
  <dimension ref="A1:DK20"/>
  <sheetViews>
    <sheetView topLeftCell="AM1" workbookViewId="0">
      <selection activeCell="DG5" sqref="DG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24</v>
      </c>
      <c r="B2" t="s">
        <v>62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0.92</v>
      </c>
      <c r="G4">
        <v>1</v>
      </c>
      <c r="H4">
        <v>0.96</v>
      </c>
      <c r="I4">
        <v>0.5</v>
      </c>
      <c r="J4">
        <v>0.16</v>
      </c>
      <c r="K4">
        <v>0.12</v>
      </c>
      <c r="L4">
        <f>E4*(H4-I4*(J4+K4))</f>
        <v>0.82</v>
      </c>
      <c r="M4">
        <f>TANH(L4/E4)</f>
        <v>0.67506987483860781</v>
      </c>
      <c r="N4">
        <v>1</v>
      </c>
      <c r="O4">
        <v>1</v>
      </c>
      <c r="P4">
        <v>1</v>
      </c>
      <c r="Q4">
        <v>1</v>
      </c>
      <c r="R4">
        <v>0.98</v>
      </c>
      <c r="S4">
        <v>0.98</v>
      </c>
      <c r="T4">
        <v>0.98</v>
      </c>
      <c r="U4">
        <v>0.5</v>
      </c>
      <c r="V4">
        <v>2E-3</v>
      </c>
      <c r="W4">
        <v>0.4</v>
      </c>
      <c r="X4">
        <f>N4*O4*(P4+Q4+T4-U4*(V4+W4))</f>
        <v>2.7789999999999999</v>
      </c>
      <c r="Y4">
        <f>(X4/N4)</f>
        <v>2.7789999999999999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1.6672422745970854</v>
      </c>
      <c r="AF4">
        <v>1</v>
      </c>
      <c r="AG4">
        <v>1</v>
      </c>
      <c r="AH4">
        <v>0.98</v>
      </c>
      <c r="AI4">
        <v>1</v>
      </c>
      <c r="AJ4">
        <v>0.99</v>
      </c>
      <c r="AK4">
        <v>0.5</v>
      </c>
      <c r="AL4">
        <v>1.6E-2</v>
      </c>
      <c r="AM4">
        <v>0.12</v>
      </c>
      <c r="AN4">
        <f>AG4*(AJ4-AK4*(AL4+AM4))</f>
        <v>0.92199999999999993</v>
      </c>
      <c r="AO4">
        <f>TANH(AN4/AG4)</f>
        <v>0.72684218785904342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0.28000000000000003</v>
      </c>
      <c r="AZ4">
        <f>AP4*AQ4*(AR4+AS4+AV4-AW4*(AX4+AY4))</f>
        <v>2.86</v>
      </c>
      <c r="BA4">
        <f>(AZ4/AP4)</f>
        <v>2.86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1.7102997318363073</v>
      </c>
      <c r="BI4">
        <v>1</v>
      </c>
      <c r="BJ4">
        <v>1</v>
      </c>
      <c r="BK4">
        <v>0.33</v>
      </c>
      <c r="BL4">
        <v>0.88</v>
      </c>
      <c r="BM4">
        <v>0.48</v>
      </c>
      <c r="BN4">
        <v>0.5</v>
      </c>
      <c r="BO4">
        <v>1</v>
      </c>
      <c r="BP4">
        <v>0.52</v>
      </c>
      <c r="BQ4">
        <f>BJ4*(BM4-BN4*(BO4+BP4))</f>
        <v>-0.28000000000000003</v>
      </c>
      <c r="BR4">
        <f>TANH(BQ4/BJ4)</f>
        <v>-0.27290508056313273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0.55000000000000004</v>
      </c>
      <c r="CC4">
        <f>BS4*BT4*(BU4+BV4+BY4-BZ4*(CA4+CB4))</f>
        <v>2.7250000000000001</v>
      </c>
      <c r="CD4">
        <f>(CC4/BS4)</f>
        <v>2.7250000000000001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0.71853906859745731</v>
      </c>
      <c r="CK4">
        <v>1</v>
      </c>
      <c r="CL4">
        <v>1</v>
      </c>
      <c r="CM4">
        <v>0.89</v>
      </c>
      <c r="CN4">
        <v>1</v>
      </c>
      <c r="CO4">
        <v>0.94</v>
      </c>
      <c r="CP4">
        <v>0.5</v>
      </c>
      <c r="CQ4">
        <v>0.08</v>
      </c>
      <c r="CR4">
        <v>0.14000000000000001</v>
      </c>
      <c r="CS4">
        <f>CL4*(CO4-CP4*(CQ4+CR4))</f>
        <v>0.83</v>
      </c>
      <c r="CT4">
        <f>TANH(CS4/CL4)</f>
        <v>0.68047600611266179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0.54</v>
      </c>
      <c r="DE4">
        <f>CU4*CV4*(CW4+CX4+DA4-DB4*(DC4+DD4))</f>
        <v>2.73</v>
      </c>
      <c r="DF4">
        <f>(DE4/CU4)</f>
        <v>2.73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1.6668149590734442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0.4</v>
      </c>
      <c r="X5">
        <f t="shared" ref="X5:X7" si="0">N5*O5*(P5+Q5+T5-U5*(V5+W5))</f>
        <v>2.8</v>
      </c>
      <c r="Y5">
        <f t="shared" ref="Y5:Y7" si="1">(X5/N5)</f>
        <v>2.8</v>
      </c>
      <c r="AP5">
        <v>1</v>
      </c>
      <c r="AQ5">
        <v>1</v>
      </c>
      <c r="AR5">
        <v>0.89</v>
      </c>
      <c r="AS5">
        <v>0.5</v>
      </c>
      <c r="AT5">
        <v>0.81</v>
      </c>
      <c r="AU5">
        <v>0.36</v>
      </c>
      <c r="AV5">
        <v>0.5</v>
      </c>
      <c r="AW5">
        <v>0.5</v>
      </c>
      <c r="AX5">
        <v>0.1</v>
      </c>
      <c r="AY5">
        <v>0.18</v>
      </c>
      <c r="AZ5">
        <f t="shared" ref="AZ5:AZ6" si="2">AP5*AQ5*(AR5+AS5+AV5-AW5*(AX5+AY5))</f>
        <v>1.75</v>
      </c>
      <c r="BA5">
        <f t="shared" ref="BA5:BA6" si="3">(AZ5/AP5)</f>
        <v>1.75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0.96</v>
      </c>
      <c r="CZ5">
        <v>0.96</v>
      </c>
      <c r="DA5">
        <v>0.96</v>
      </c>
      <c r="DB5">
        <v>0.5</v>
      </c>
      <c r="DC5">
        <v>2E-3</v>
      </c>
      <c r="DD5">
        <v>0.26</v>
      </c>
      <c r="DE5">
        <f t="shared" ref="DE5:DE7" si="4">CU5*CV5*(CW5+CX5+DA5-DB5*(DC5+DD5))</f>
        <v>2.8289999999999997</v>
      </c>
      <c r="DF5">
        <f t="shared" ref="DF5:DF7" si="5">(DE5/CU5)</f>
        <v>2.8289999999999997</v>
      </c>
    </row>
    <row r="6" spans="1:115" x14ac:dyDescent="0.3">
      <c r="N6">
        <v>1</v>
      </c>
      <c r="O6">
        <v>1</v>
      </c>
      <c r="P6">
        <v>0.97</v>
      </c>
      <c r="Q6">
        <v>1</v>
      </c>
      <c r="R6">
        <v>0.99</v>
      </c>
      <c r="S6">
        <v>0.96</v>
      </c>
      <c r="T6">
        <v>0.97</v>
      </c>
      <c r="U6">
        <v>0.5</v>
      </c>
      <c r="V6">
        <v>0.08</v>
      </c>
      <c r="W6">
        <v>0.39</v>
      </c>
      <c r="X6">
        <f t="shared" si="0"/>
        <v>2.7050000000000001</v>
      </c>
      <c r="Y6">
        <f t="shared" si="1"/>
        <v>2.7050000000000001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0.86</v>
      </c>
      <c r="AZ6">
        <f t="shared" si="2"/>
        <v>2.57</v>
      </c>
      <c r="BA6">
        <f t="shared" si="3"/>
        <v>2.57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0.94</v>
      </c>
      <c r="CX6">
        <v>0.5</v>
      </c>
      <c r="CY6">
        <v>0.59</v>
      </c>
      <c r="CZ6">
        <v>0.28000000000000003</v>
      </c>
      <c r="DA6">
        <v>0.38</v>
      </c>
      <c r="DB6">
        <v>0.5</v>
      </c>
      <c r="DC6">
        <v>0.03</v>
      </c>
      <c r="DD6">
        <v>0.31</v>
      </c>
      <c r="DE6">
        <f t="shared" si="4"/>
        <v>1.65</v>
      </c>
      <c r="DF6">
        <f t="shared" si="5"/>
        <v>1.65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0.99</v>
      </c>
      <c r="S7">
        <v>0.99</v>
      </c>
      <c r="T7">
        <v>0.99</v>
      </c>
      <c r="U7">
        <v>0.5</v>
      </c>
      <c r="V7">
        <v>6.9999999999999999E-4</v>
      </c>
      <c r="W7">
        <v>0.39</v>
      </c>
      <c r="X7">
        <f t="shared" si="0"/>
        <v>2.7946500000000003</v>
      </c>
      <c r="Y7">
        <f t="shared" si="1"/>
        <v>2.7946500000000003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0.5</v>
      </c>
      <c r="DC7">
        <v>0</v>
      </c>
      <c r="DD7">
        <v>0.5</v>
      </c>
      <c r="DE7">
        <f t="shared" si="4"/>
        <v>2.75</v>
      </c>
      <c r="DF7">
        <f t="shared" si="5"/>
        <v>2.75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0.93118614358145846</v>
      </c>
      <c r="AP9">
        <v>1</v>
      </c>
      <c r="AW9">
        <v>0.5</v>
      </c>
      <c r="BF9" s="14">
        <f>TANH(BF4)</f>
        <v>0.93668430743204234</v>
      </c>
      <c r="BS9">
        <v>1</v>
      </c>
      <c r="BZ9">
        <v>0.5</v>
      </c>
      <c r="CI9" s="14">
        <f>TANH(CI4)</f>
        <v>0.61600355281955688</v>
      </c>
      <c r="CU9">
        <v>1</v>
      </c>
      <c r="DB9">
        <v>0.5</v>
      </c>
      <c r="DK9" s="14">
        <f>TANH(DK4)</f>
        <v>0.93112933400883635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0.93118614358145846</v>
      </c>
      <c r="W16" s="8" t="s">
        <v>24</v>
      </c>
      <c r="X16">
        <f>AVERAGE(X4:X15)</f>
        <v>2.7696624999999999</v>
      </c>
      <c r="Y16">
        <f>AVERAGE(Y4:Y15)</f>
        <v>2.7696624999999999</v>
      </c>
      <c r="AY16" s="8" t="s">
        <v>24</v>
      </c>
      <c r="AZ16">
        <f>AVERAGE(AZ4:AZ15)</f>
        <v>2.3933333333333331</v>
      </c>
      <c r="BA16">
        <f>AVERAGE(BA4:BA15)</f>
        <v>2.3933333333333331</v>
      </c>
      <c r="CB16" s="8" t="s">
        <v>24</v>
      </c>
      <c r="CC16">
        <f>AVERAGE(CC4:CC15)</f>
        <v>2.7250000000000001</v>
      </c>
      <c r="CD16">
        <f>AVERAGE(CD4:CD15)</f>
        <v>2.7250000000000001</v>
      </c>
      <c r="DD16" s="8" t="s">
        <v>24</v>
      </c>
      <c r="DE16">
        <f>AVERAGE(DE4:DE15)</f>
        <v>2.4897499999999999</v>
      </c>
      <c r="DF16">
        <f>AVERAGE(DF4:DF15)</f>
        <v>2.4897499999999999</v>
      </c>
    </row>
    <row r="17" spans="1:110" x14ac:dyDescent="0.3">
      <c r="A17" s="8" t="s">
        <v>37</v>
      </c>
      <c r="B17">
        <f>BF9</f>
        <v>0.93668430743204234</v>
      </c>
      <c r="X17" s="8" t="s">
        <v>29</v>
      </c>
      <c r="Y17">
        <f>TANH(Y16)</f>
        <v>0.99217239975847771</v>
      </c>
      <c r="AZ17" s="8" t="s">
        <v>29</v>
      </c>
      <c r="BA17">
        <f>TANH(BA16)</f>
        <v>0.98345754397726393</v>
      </c>
      <c r="CC17" s="8" t="s">
        <v>29</v>
      </c>
      <c r="CD17">
        <f>TANH(CD16)</f>
        <v>0.99144414916058998</v>
      </c>
      <c r="DE17" s="8" t="s">
        <v>29</v>
      </c>
      <c r="DF17">
        <f>TANH(DF16)</f>
        <v>0.98633895296078256</v>
      </c>
    </row>
    <row r="18" spans="1:110" x14ac:dyDescent="0.3">
      <c r="A18" s="8" t="s">
        <v>23</v>
      </c>
      <c r="B18">
        <f>CI9</f>
        <v>0.61600355281955688</v>
      </c>
    </row>
    <row r="19" spans="1:110" x14ac:dyDescent="0.3">
      <c r="A19" s="8" t="s">
        <v>38</v>
      </c>
      <c r="B19">
        <f>DK9</f>
        <v>0.93112933400883635</v>
      </c>
    </row>
    <row r="20" spans="1:110" x14ac:dyDescent="0.3">
      <c r="A20" s="8" t="s">
        <v>20</v>
      </c>
      <c r="B20" s="14">
        <f>(B16*0.25+B17*0.25+B18*0.25+B19*0.25)</f>
        <v>0.85375083446047351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463-F834-4B60-8BED-8035C17EE81B}">
  <dimension ref="A1:DK23"/>
  <sheetViews>
    <sheetView topLeftCell="CX1" workbookViewId="0">
      <selection activeCell="DG5" sqref="DG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25</v>
      </c>
      <c r="B2" t="s">
        <v>63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</v>
      </c>
      <c r="G4">
        <v>1</v>
      </c>
      <c r="H4">
        <v>0.95</v>
      </c>
      <c r="I4">
        <v>0.5</v>
      </c>
      <c r="J4">
        <v>7.0000000000000007E-2</v>
      </c>
      <c r="K4">
        <v>0.13</v>
      </c>
      <c r="L4">
        <f>E4*(H4-I4*(J4+K4))</f>
        <v>0.85</v>
      </c>
      <c r="M4">
        <f>TANH(L4/E4)</f>
        <v>0.69106946983293072</v>
      </c>
      <c r="N4">
        <v>1</v>
      </c>
      <c r="O4">
        <v>1</v>
      </c>
      <c r="P4">
        <v>0.66</v>
      </c>
      <c r="Q4">
        <v>1</v>
      </c>
      <c r="R4">
        <v>0.73</v>
      </c>
      <c r="S4">
        <v>0.98</v>
      </c>
      <c r="T4">
        <v>0.84</v>
      </c>
      <c r="U4">
        <v>0.5</v>
      </c>
      <c r="V4">
        <v>0.3</v>
      </c>
      <c r="W4">
        <v>0.27</v>
      </c>
      <c r="X4">
        <f>N4*O4*(P4+Q4+T4-U4*(V4+W4))</f>
        <v>2.2149999999999999</v>
      </c>
      <c r="Y4">
        <f>(X4/N4)</f>
        <v>2.2149999999999999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1.6767059052316888</v>
      </c>
      <c r="AF4">
        <v>1</v>
      </c>
      <c r="AG4">
        <v>1</v>
      </c>
      <c r="AH4">
        <v>0.94</v>
      </c>
      <c r="AI4">
        <v>1</v>
      </c>
      <c r="AJ4">
        <v>0.97</v>
      </c>
      <c r="AK4">
        <v>0.5</v>
      </c>
      <c r="AL4">
        <v>0.04</v>
      </c>
      <c r="AM4">
        <v>0.1</v>
      </c>
      <c r="AN4">
        <f>AG4*(AJ4-AK4*(AL4+AM4))</f>
        <v>0.89999999999999991</v>
      </c>
      <c r="AO4">
        <f>TANH(AN4/AG4)</f>
        <v>0.71629787019902436</v>
      </c>
      <c r="AP4">
        <v>1</v>
      </c>
      <c r="AQ4">
        <v>1</v>
      </c>
      <c r="AR4">
        <v>0.6</v>
      </c>
      <c r="AS4">
        <v>0.5</v>
      </c>
      <c r="AT4">
        <v>0.67</v>
      </c>
      <c r="AU4">
        <v>0.2</v>
      </c>
      <c r="AV4">
        <v>0.31</v>
      </c>
      <c r="AW4">
        <v>0.5</v>
      </c>
      <c r="AX4">
        <v>0.3</v>
      </c>
      <c r="AY4">
        <v>0.06</v>
      </c>
      <c r="AZ4">
        <f>AP4*AQ4*(AR4+AS4+AV4-AW4*(AX4+AY4))</f>
        <v>1.2300000000000002</v>
      </c>
      <c r="BA4">
        <f>(AZ4/AP4)</f>
        <v>1.2300000000000002</v>
      </c>
      <c r="BB4">
        <v>1</v>
      </c>
      <c r="BC4">
        <v>2</v>
      </c>
      <c r="BD4">
        <f>BB4*BC4</f>
        <v>2</v>
      </c>
      <c r="BE4">
        <f>TANH(BC4)</f>
        <v>0.96402758007581701</v>
      </c>
      <c r="BF4">
        <f>AF4*(AG4*AO4+AP4*BA17-BB4*BE4)</f>
        <v>0.44766825722285197</v>
      </c>
      <c r="BI4">
        <v>1</v>
      </c>
      <c r="BJ4">
        <v>1</v>
      </c>
      <c r="BK4">
        <v>0.11</v>
      </c>
      <c r="BL4">
        <v>1</v>
      </c>
      <c r="BM4">
        <v>0.19</v>
      </c>
      <c r="BN4">
        <v>0.5</v>
      </c>
      <c r="BO4">
        <v>1</v>
      </c>
      <c r="BP4">
        <v>1</v>
      </c>
      <c r="BQ4">
        <f>BJ4*(BM4-BN4*(BO4+BP4))</f>
        <v>-0.81</v>
      </c>
      <c r="BR4">
        <f>TANH(BQ4/BJ4)</f>
        <v>-0.66959025961877083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</v>
      </c>
      <c r="CC4">
        <f>BS4*BT4*(BU4+BV4+BY4-BZ4*(CA4+CB4))</f>
        <v>2.8</v>
      </c>
      <c r="CD4">
        <f>(CC4/BS4)</f>
        <v>2.8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0.32304126058235705</v>
      </c>
      <c r="CK4">
        <v>0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</v>
      </c>
      <c r="CS4">
        <f>CL4*(CO4-CP4*(CQ4+CR4))</f>
        <v>1</v>
      </c>
      <c r="CT4">
        <f>TANH(CS4/CL4)</f>
        <v>0.76159415595576485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</v>
      </c>
      <c r="DE4">
        <f>CU4*CV4*(CW4+CX4+DA4-DB4*(DC4+DD4))</f>
        <v>3</v>
      </c>
      <c r="DF4">
        <f>(DE4/CU4)</f>
        <v>3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0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0.96</v>
      </c>
      <c r="S5">
        <v>0.96</v>
      </c>
      <c r="T5">
        <v>0.96</v>
      </c>
      <c r="U5">
        <v>0.5</v>
      </c>
      <c r="V5">
        <v>2E-3</v>
      </c>
      <c r="W5">
        <v>0.49</v>
      </c>
      <c r="X5">
        <f t="shared" ref="X5" si="0">N5*O5*(P5+Q5+T5-U5*(V5+W5))</f>
        <v>2.714</v>
      </c>
      <c r="Y5">
        <f t="shared" ref="Y5" si="1">(X5/N5)</f>
        <v>2.714</v>
      </c>
      <c r="AP5">
        <v>1</v>
      </c>
      <c r="AQ5">
        <v>1</v>
      </c>
      <c r="AR5">
        <v>0.87</v>
      </c>
      <c r="AS5">
        <v>0.5</v>
      </c>
      <c r="AT5">
        <v>0.77</v>
      </c>
      <c r="AU5">
        <v>0.33</v>
      </c>
      <c r="AV5">
        <v>0.47</v>
      </c>
      <c r="AW5">
        <v>0.5</v>
      </c>
      <c r="AX5">
        <v>0.14000000000000001</v>
      </c>
      <c r="AY5">
        <v>0.15</v>
      </c>
      <c r="AZ5">
        <f t="shared" ref="AZ5:AZ6" si="2">AP5*AQ5*(AR5+AS5+AV5-AW5*(AX5+AY5))</f>
        <v>1.6950000000000001</v>
      </c>
      <c r="BA5">
        <f t="shared" ref="BA5:BA6" si="3">(AZ5/AP5)</f>
        <v>1.6950000000000001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0.14000000000000001</v>
      </c>
      <c r="AS6">
        <v>0.11</v>
      </c>
      <c r="AT6">
        <v>0.38</v>
      </c>
      <c r="AU6">
        <v>0.08</v>
      </c>
      <c r="AV6">
        <v>0.13</v>
      </c>
      <c r="AW6">
        <v>0.5</v>
      </c>
      <c r="AX6">
        <v>0.94</v>
      </c>
      <c r="AY6">
        <v>0.52</v>
      </c>
      <c r="AZ6">
        <f t="shared" si="2"/>
        <v>-0.35</v>
      </c>
      <c r="BA6">
        <f t="shared" si="3"/>
        <v>-0.35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IF(TANH(AD4)&gt;0,TANH(AD4),0)</f>
        <v>0.93243276490387295</v>
      </c>
      <c r="AP9">
        <v>1</v>
      </c>
      <c r="AW9">
        <v>0.5</v>
      </c>
      <c r="BF9" s="14">
        <f>TANH(BF4)</f>
        <v>0.41998042587617496</v>
      </c>
      <c r="BS9">
        <v>1</v>
      </c>
      <c r="BZ9">
        <v>0.5</v>
      </c>
      <c r="CI9" s="14">
        <f>TANH(CI4)</f>
        <v>0.31225425114614408</v>
      </c>
      <c r="CU9">
        <v>1</v>
      </c>
      <c r="DB9">
        <v>0.5</v>
      </c>
      <c r="DK9" s="14">
        <f>TANH(DK4)</f>
        <v>0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0.93243276490387295</v>
      </c>
      <c r="W16" s="8" t="s">
        <v>24</v>
      </c>
      <c r="X16">
        <f>AVERAGE(X4:X15)</f>
        <v>2.4645000000000001</v>
      </c>
      <c r="Y16">
        <f>AVERAGE(Y4:Y15)</f>
        <v>2.4645000000000001</v>
      </c>
      <c r="AY16" s="8" t="s">
        <v>24</v>
      </c>
      <c r="AZ16">
        <f>AVERAGE(AZ4:AZ15)</f>
        <v>0.85833333333333339</v>
      </c>
      <c r="BA16">
        <f>AVERAGE(BA4:BA15)</f>
        <v>0.85833333333333339</v>
      </c>
      <c r="CB16" s="8" t="s">
        <v>24</v>
      </c>
      <c r="CC16">
        <f>AVERAGE(CC4:CC15)</f>
        <v>2.8</v>
      </c>
      <c r="CD16">
        <f>AVERAGE(CD4:CD15)</f>
        <v>2.8</v>
      </c>
      <c r="DD16" s="8" t="s">
        <v>24</v>
      </c>
      <c r="DE16">
        <f>AVERAGE(DE4:DE15)</f>
        <v>3</v>
      </c>
      <c r="DF16">
        <f>AVERAGE(DF4:DF15)</f>
        <v>3</v>
      </c>
    </row>
    <row r="17" spans="1:110" x14ac:dyDescent="0.3">
      <c r="A17" s="8" t="s">
        <v>37</v>
      </c>
      <c r="B17">
        <f>BF9</f>
        <v>0.41998042587617496</v>
      </c>
      <c r="X17" s="8" t="s">
        <v>29</v>
      </c>
      <c r="Y17">
        <f>TANH(Y16)</f>
        <v>0.985636435398758</v>
      </c>
      <c r="AZ17" s="8" t="s">
        <v>29</v>
      </c>
      <c r="BA17">
        <f>TANH(BA16)</f>
        <v>0.69539796709964474</v>
      </c>
      <c r="CC17" s="8" t="s">
        <v>29</v>
      </c>
      <c r="CD17">
        <f>TANH(CD16)</f>
        <v>0.99263152020112788</v>
      </c>
      <c r="DE17" s="8" t="s">
        <v>29</v>
      </c>
      <c r="DF17">
        <f>TANH(DF16)</f>
        <v>0.99505475368673058</v>
      </c>
    </row>
    <row r="18" spans="1:110" x14ac:dyDescent="0.3">
      <c r="A18" s="8" t="s">
        <v>23</v>
      </c>
      <c r="B18">
        <f>CI9</f>
        <v>0.31225425114614408</v>
      </c>
    </row>
    <row r="19" spans="1:110" x14ac:dyDescent="0.3">
      <c r="A19" s="8" t="s">
        <v>38</v>
      </c>
      <c r="B19">
        <f>DK9</f>
        <v>0</v>
      </c>
    </row>
    <row r="20" spans="1:110" x14ac:dyDescent="0.3">
      <c r="A20" s="8" t="s">
        <v>20</v>
      </c>
      <c r="B20" s="14">
        <f>(B16+B17+B18)/3</f>
        <v>0.55488914730873062</v>
      </c>
    </row>
    <row r="22" spans="1:110" x14ac:dyDescent="0.3">
      <c r="A22" s="8" t="s">
        <v>64</v>
      </c>
    </row>
    <row r="23" spans="1:110" x14ac:dyDescent="0.3">
      <c r="A23" s="8" t="s">
        <v>65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B8CE-01C5-47FC-BB2F-720016C2BE96}">
  <dimension ref="A1:E26"/>
  <sheetViews>
    <sheetView workbookViewId="0">
      <selection activeCell="H17" sqref="H17"/>
    </sheetView>
  </sheetViews>
  <sheetFormatPr defaultRowHeight="14.4" x14ac:dyDescent="0.3"/>
  <cols>
    <col min="2" max="2" width="18.21875" bestFit="1" customWidth="1"/>
    <col min="4" max="4" width="8.77734375" customWidth="1"/>
  </cols>
  <sheetData>
    <row r="1" spans="1:5" x14ac:dyDescent="0.3">
      <c r="A1" t="s">
        <v>0</v>
      </c>
      <c r="B1" t="s">
        <v>1</v>
      </c>
      <c r="C1" t="s">
        <v>39</v>
      </c>
      <c r="D1" t="s">
        <v>66</v>
      </c>
      <c r="E1" t="s">
        <v>67</v>
      </c>
    </row>
    <row r="2" spans="1:5" x14ac:dyDescent="0.3">
      <c r="A2">
        <v>1</v>
      </c>
      <c r="B2" t="s">
        <v>26</v>
      </c>
      <c r="C2" t="str">
        <f>_xlfn.CONCAT("Sheet",A2)</f>
        <v>Sheet1</v>
      </c>
      <c r="D2">
        <v>1</v>
      </c>
      <c r="E2" t="s">
        <v>68</v>
      </c>
    </row>
    <row r="3" spans="1:5" x14ac:dyDescent="0.3">
      <c r="A3">
        <v>2</v>
      </c>
      <c r="B3" t="s">
        <v>40</v>
      </c>
      <c r="C3" t="str">
        <f t="shared" ref="C3:C26" si="0">_xlfn.CONCAT("Sheet",A3)</f>
        <v>Sheet2</v>
      </c>
      <c r="D3">
        <v>1</v>
      </c>
      <c r="E3" t="s">
        <v>68</v>
      </c>
    </row>
    <row r="4" spans="1:5" x14ac:dyDescent="0.3">
      <c r="A4">
        <v>3</v>
      </c>
      <c r="B4" t="s">
        <v>41</v>
      </c>
      <c r="C4" t="str">
        <f t="shared" si="0"/>
        <v>Sheet3</v>
      </c>
      <c r="D4">
        <v>1</v>
      </c>
      <c r="E4" t="s">
        <v>69</v>
      </c>
    </row>
    <row r="5" spans="1:5" x14ac:dyDescent="0.3">
      <c r="A5">
        <v>4</v>
      </c>
      <c r="B5" t="s">
        <v>42</v>
      </c>
      <c r="C5" t="str">
        <f t="shared" si="0"/>
        <v>Sheet4</v>
      </c>
      <c r="D5">
        <v>1</v>
      </c>
      <c r="E5" t="s">
        <v>70</v>
      </c>
    </row>
    <row r="6" spans="1:5" x14ac:dyDescent="0.3">
      <c r="A6">
        <v>5</v>
      </c>
      <c r="B6" t="s">
        <v>43</v>
      </c>
      <c r="C6" t="str">
        <f t="shared" si="0"/>
        <v>Sheet5</v>
      </c>
      <c r="D6">
        <v>1</v>
      </c>
      <c r="E6" t="s">
        <v>70</v>
      </c>
    </row>
    <row r="7" spans="1:5" x14ac:dyDescent="0.3">
      <c r="A7">
        <v>6</v>
      </c>
      <c r="B7" t="s">
        <v>44</v>
      </c>
      <c r="C7" t="str">
        <f t="shared" si="0"/>
        <v>Sheet6</v>
      </c>
      <c r="D7">
        <v>1</v>
      </c>
      <c r="E7" t="s">
        <v>71</v>
      </c>
    </row>
    <row r="8" spans="1:5" x14ac:dyDescent="0.3">
      <c r="A8">
        <v>7</v>
      </c>
      <c r="B8" t="s">
        <v>45</v>
      </c>
      <c r="C8" t="str">
        <f t="shared" si="0"/>
        <v>Sheet7</v>
      </c>
      <c r="D8">
        <v>1</v>
      </c>
      <c r="E8" t="s">
        <v>72</v>
      </c>
    </row>
    <row r="9" spans="1:5" x14ac:dyDescent="0.3">
      <c r="A9">
        <v>8</v>
      </c>
      <c r="B9" t="s">
        <v>46</v>
      </c>
      <c r="C9" t="str">
        <f t="shared" si="0"/>
        <v>Sheet8</v>
      </c>
      <c r="D9">
        <v>1</v>
      </c>
      <c r="E9" t="s">
        <v>73</v>
      </c>
    </row>
    <row r="10" spans="1:5" x14ac:dyDescent="0.3">
      <c r="A10">
        <v>9</v>
      </c>
      <c r="B10" t="s">
        <v>47</v>
      </c>
      <c r="C10" t="str">
        <f t="shared" si="0"/>
        <v>Sheet9</v>
      </c>
      <c r="D10">
        <v>1</v>
      </c>
      <c r="E10" t="s">
        <v>73</v>
      </c>
    </row>
    <row r="11" spans="1:5" x14ac:dyDescent="0.3">
      <c r="A11">
        <v>10</v>
      </c>
      <c r="B11" t="s">
        <v>48</v>
      </c>
      <c r="C11" t="str">
        <f t="shared" si="0"/>
        <v>Sheet10</v>
      </c>
      <c r="D11">
        <v>1</v>
      </c>
      <c r="E11" t="s">
        <v>74</v>
      </c>
    </row>
    <row r="12" spans="1:5" x14ac:dyDescent="0.3">
      <c r="A12">
        <v>11</v>
      </c>
      <c r="B12" t="s">
        <v>49</v>
      </c>
      <c r="C12" t="str">
        <f t="shared" si="0"/>
        <v>Sheet11</v>
      </c>
      <c r="D12">
        <v>1</v>
      </c>
      <c r="E12" t="s">
        <v>74</v>
      </c>
    </row>
    <row r="13" spans="1:5" x14ac:dyDescent="0.3">
      <c r="A13">
        <v>12</v>
      </c>
      <c r="B13" t="s">
        <v>50</v>
      </c>
      <c r="C13" t="str">
        <f t="shared" si="0"/>
        <v>Sheet12</v>
      </c>
      <c r="D13">
        <v>1</v>
      </c>
      <c r="E13" t="s">
        <v>75</v>
      </c>
    </row>
    <row r="14" spans="1:5" x14ac:dyDescent="0.3">
      <c r="A14">
        <v>13</v>
      </c>
      <c r="B14" t="s">
        <v>51</v>
      </c>
      <c r="C14" t="str">
        <f t="shared" si="0"/>
        <v>Sheet13</v>
      </c>
      <c r="D14">
        <v>2</v>
      </c>
      <c r="E14" t="s">
        <v>75</v>
      </c>
    </row>
    <row r="15" spans="1:5" x14ac:dyDescent="0.3">
      <c r="A15">
        <v>14</v>
      </c>
      <c r="B15" t="s">
        <v>52</v>
      </c>
      <c r="C15" t="str">
        <f t="shared" si="0"/>
        <v>Sheet14</v>
      </c>
      <c r="D15">
        <v>2</v>
      </c>
      <c r="E15" t="s">
        <v>76</v>
      </c>
    </row>
    <row r="16" spans="1:5" x14ac:dyDescent="0.3">
      <c r="A16">
        <v>15</v>
      </c>
      <c r="B16" t="s">
        <v>53</v>
      </c>
      <c r="C16" t="str">
        <f t="shared" si="0"/>
        <v>Sheet15</v>
      </c>
      <c r="D16">
        <v>2</v>
      </c>
      <c r="E16" t="s">
        <v>70</v>
      </c>
    </row>
    <row r="17" spans="1:5" x14ac:dyDescent="0.3">
      <c r="A17">
        <v>16</v>
      </c>
      <c r="B17" t="s">
        <v>54</v>
      </c>
      <c r="C17" t="str">
        <f t="shared" si="0"/>
        <v>Sheet16</v>
      </c>
      <c r="D17">
        <v>2</v>
      </c>
      <c r="E17" t="s">
        <v>74</v>
      </c>
    </row>
    <row r="18" spans="1:5" x14ac:dyDescent="0.3">
      <c r="A18">
        <v>17</v>
      </c>
      <c r="B18" t="s">
        <v>55</v>
      </c>
      <c r="C18" t="str">
        <f t="shared" si="0"/>
        <v>Sheet17</v>
      </c>
      <c r="D18">
        <v>2</v>
      </c>
      <c r="E18" t="s">
        <v>68</v>
      </c>
    </row>
    <row r="19" spans="1:5" x14ac:dyDescent="0.3">
      <c r="A19">
        <v>18</v>
      </c>
      <c r="B19" t="s">
        <v>56</v>
      </c>
      <c r="C19" t="str">
        <f t="shared" si="0"/>
        <v>Sheet18</v>
      </c>
      <c r="D19">
        <v>2</v>
      </c>
      <c r="E19" t="s">
        <v>70</v>
      </c>
    </row>
    <row r="20" spans="1:5" x14ac:dyDescent="0.3">
      <c r="A20">
        <v>19</v>
      </c>
      <c r="B20" t="s">
        <v>57</v>
      </c>
      <c r="C20" t="str">
        <f t="shared" si="0"/>
        <v>Sheet19</v>
      </c>
      <c r="D20">
        <v>3</v>
      </c>
      <c r="E20" t="s">
        <v>70</v>
      </c>
    </row>
    <row r="21" spans="1:5" x14ac:dyDescent="0.3">
      <c r="A21">
        <v>20</v>
      </c>
      <c r="B21" t="s">
        <v>58</v>
      </c>
      <c r="C21" t="str">
        <f t="shared" si="0"/>
        <v>Sheet20</v>
      </c>
      <c r="D21">
        <v>3</v>
      </c>
      <c r="E21" t="s">
        <v>77</v>
      </c>
    </row>
    <row r="22" spans="1:5" x14ac:dyDescent="0.3">
      <c r="A22">
        <v>21</v>
      </c>
      <c r="B22" t="s">
        <v>59</v>
      </c>
      <c r="C22" t="str">
        <f t="shared" si="0"/>
        <v>Sheet21</v>
      </c>
      <c r="D22">
        <v>3</v>
      </c>
      <c r="E22" t="s">
        <v>71</v>
      </c>
    </row>
    <row r="23" spans="1:5" x14ac:dyDescent="0.3">
      <c r="A23">
        <v>22</v>
      </c>
      <c r="B23" t="s">
        <v>60</v>
      </c>
      <c r="C23" t="str">
        <f t="shared" si="0"/>
        <v>Sheet22</v>
      </c>
      <c r="D23">
        <v>3</v>
      </c>
      <c r="E23" t="s">
        <v>78</v>
      </c>
    </row>
    <row r="24" spans="1:5" x14ac:dyDescent="0.3">
      <c r="A24">
        <v>23</v>
      </c>
      <c r="B24" t="s">
        <v>61</v>
      </c>
      <c r="C24" t="str">
        <f t="shared" si="0"/>
        <v>Sheet23</v>
      </c>
      <c r="D24">
        <v>3</v>
      </c>
      <c r="E24" t="s">
        <v>74</v>
      </c>
    </row>
    <row r="25" spans="1:5" x14ac:dyDescent="0.3">
      <c r="A25">
        <v>24</v>
      </c>
      <c r="B25" t="s">
        <v>62</v>
      </c>
      <c r="C25" t="str">
        <f t="shared" si="0"/>
        <v>Sheet24</v>
      </c>
      <c r="D25">
        <v>3</v>
      </c>
      <c r="E25" t="s">
        <v>75</v>
      </c>
    </row>
    <row r="26" spans="1:5" x14ac:dyDescent="0.3">
      <c r="A26">
        <v>25</v>
      </c>
      <c r="B26" t="s">
        <v>63</v>
      </c>
      <c r="C26" t="str">
        <f t="shared" si="0"/>
        <v>Sheet25</v>
      </c>
      <c r="D26">
        <v>4</v>
      </c>
      <c r="E26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C6CD-D539-4916-9658-048761CABAE1}">
  <dimension ref="A1:DK20"/>
  <sheetViews>
    <sheetView topLeftCell="CY1" workbookViewId="0">
      <selection activeCell="DU4" sqref="DU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3</v>
      </c>
      <c r="B2" t="s">
        <v>41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0.15</v>
      </c>
      <c r="G4">
        <v>1</v>
      </c>
      <c r="H4">
        <v>0.26</v>
      </c>
      <c r="I4">
        <v>0.5</v>
      </c>
      <c r="J4">
        <v>1</v>
      </c>
      <c r="K4">
        <v>1</v>
      </c>
      <c r="L4">
        <f>E4*(H4-I4*(J4+K4))</f>
        <v>-0.74</v>
      </c>
      <c r="M4">
        <f>TANH(L4/E4)</f>
        <v>-0.62914516141403543</v>
      </c>
      <c r="N4">
        <v>1</v>
      </c>
      <c r="O4">
        <v>1</v>
      </c>
      <c r="P4">
        <v>0.87</v>
      </c>
      <c r="Q4">
        <v>1</v>
      </c>
      <c r="R4">
        <v>0.84</v>
      </c>
      <c r="S4">
        <v>0.95</v>
      </c>
      <c r="T4">
        <v>0.89</v>
      </c>
      <c r="U4">
        <v>0.5</v>
      </c>
      <c r="V4">
        <v>0.34</v>
      </c>
      <c r="W4">
        <v>0.24</v>
      </c>
      <c r="X4">
        <f>N4*O4*(P4+Q4+T4-U4*(V4+W4))</f>
        <v>2.4700000000000002</v>
      </c>
      <c r="Y4">
        <f>(X4/N4)</f>
        <v>2.4700000000000002</v>
      </c>
      <c r="Z4">
        <v>1</v>
      </c>
      <c r="AA4">
        <v>0</v>
      </c>
      <c r="AB4">
        <f>Z4*AA4</f>
        <v>0</v>
      </c>
      <c r="AC4">
        <f>TANH(AB4)</f>
        <v>0</v>
      </c>
      <c r="AD4">
        <f>D4*(E4*M4+N4*Y17+Z4*AC4)</f>
        <v>0.35873523560279619</v>
      </c>
      <c r="AF4">
        <v>1</v>
      </c>
      <c r="AG4">
        <v>1</v>
      </c>
      <c r="AH4">
        <v>0.94</v>
      </c>
      <c r="AI4">
        <v>1</v>
      </c>
      <c r="AJ4">
        <v>0.97</v>
      </c>
      <c r="AK4">
        <v>0.5</v>
      </c>
      <c r="AL4">
        <v>0.04</v>
      </c>
      <c r="AM4">
        <v>0.14000000000000001</v>
      </c>
      <c r="AN4">
        <f>AG4*(AJ4-AK4*(AL4+AM4))</f>
        <v>0.88</v>
      </c>
      <c r="AO4">
        <f>TANH(AN4/AG4)</f>
        <v>0.70641932039723521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0.21</v>
      </c>
      <c r="AZ4">
        <f>AP4*AQ4*(AR4+AS4+AV4-AW4*(AX4+AY4))</f>
        <v>2.895</v>
      </c>
      <c r="BA4">
        <f>(AZ4/AP4)</f>
        <v>2.895</v>
      </c>
      <c r="BB4">
        <v>1</v>
      </c>
      <c r="BC4">
        <v>0</v>
      </c>
      <c r="BD4">
        <f>BB4*BC4</f>
        <v>0</v>
      </c>
      <c r="BE4">
        <f>TANH(BD4)</f>
        <v>0</v>
      </c>
      <c r="BF4">
        <f>AF4*(AG4*AO4+AP4*BA17+BB4*BE4)</f>
        <v>1.6981152832700339</v>
      </c>
      <c r="BI4">
        <v>1</v>
      </c>
      <c r="BJ4">
        <v>1</v>
      </c>
      <c r="BK4">
        <v>0.89</v>
      </c>
      <c r="BL4">
        <v>1</v>
      </c>
      <c r="BM4">
        <v>0.94</v>
      </c>
      <c r="BN4">
        <v>0.5</v>
      </c>
      <c r="BO4">
        <v>0.08</v>
      </c>
      <c r="BP4">
        <v>0.21</v>
      </c>
      <c r="BQ4">
        <f>BJ4*(BM4-BN4*(BO4+BP4))</f>
        <v>0.79499999999999993</v>
      </c>
      <c r="BR4">
        <f>TANH(BQ4/BJ4)</f>
        <v>0.66123220613196254</v>
      </c>
      <c r="BS4">
        <v>1</v>
      </c>
      <c r="BT4">
        <v>1</v>
      </c>
      <c r="BU4">
        <v>0.97</v>
      </c>
      <c r="BV4">
        <v>1</v>
      </c>
      <c r="BW4">
        <v>0.97</v>
      </c>
      <c r="BX4">
        <v>1</v>
      </c>
      <c r="BY4">
        <v>0.99</v>
      </c>
      <c r="BZ4">
        <v>0.5</v>
      </c>
      <c r="CA4">
        <v>0.02</v>
      </c>
      <c r="CB4">
        <v>0.17</v>
      </c>
      <c r="CC4">
        <f>BS4*BT4*(BU4+BV4+BY4-BZ4*(CA4+CB4))</f>
        <v>2.8649999999999998</v>
      </c>
      <c r="CD4">
        <f>(CC4/BS4)</f>
        <v>2.8649999999999998</v>
      </c>
      <c r="CE4">
        <v>1</v>
      </c>
      <c r="CF4">
        <v>0</v>
      </c>
      <c r="CG4">
        <f>CE4*CF4</f>
        <v>0</v>
      </c>
      <c r="CH4">
        <f>TANH(CG4)</f>
        <v>0</v>
      </c>
      <c r="CI4">
        <f>BI4*(BJ4*BR4+BS4*CD17+CE4*CH4)</f>
        <v>1.6550430232616389</v>
      </c>
      <c r="CK4">
        <v>1</v>
      </c>
      <c r="CL4">
        <v>1</v>
      </c>
      <c r="CM4">
        <v>0.91</v>
      </c>
      <c r="CN4">
        <v>1</v>
      </c>
      <c r="CO4">
        <v>0.95</v>
      </c>
      <c r="CP4">
        <v>0.5</v>
      </c>
      <c r="CQ4">
        <v>7.0000000000000007E-2</v>
      </c>
      <c r="CR4">
        <v>0.16</v>
      </c>
      <c r="CS4">
        <f>CL4*(CO4-CP4*(CQ4+CR4))</f>
        <v>0.83499999999999996</v>
      </c>
      <c r="CT4">
        <f>TANH(CS4/CL4)</f>
        <v>0.6831516423100884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0.42</v>
      </c>
      <c r="DE4">
        <f>CU4*CV4*(CW4+CX4+DA4-DB4*(DC4+DD4))</f>
        <v>2.79</v>
      </c>
      <c r="DF4">
        <f>(DE4/CU4)</f>
        <v>2.79</v>
      </c>
      <c r="DG4">
        <v>1</v>
      </c>
      <c r="DH4">
        <v>0</v>
      </c>
      <c r="DI4">
        <f>DG4*DH4</f>
        <v>0</v>
      </c>
      <c r="DJ4">
        <f>TANH(DI4)</f>
        <v>0</v>
      </c>
      <c r="DK4">
        <f>CK4*(CL4*CT4+CU4*DF17+DG4*DJ4)</f>
        <v>1.675928541241225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0.97</v>
      </c>
      <c r="S5">
        <v>0.97</v>
      </c>
      <c r="T5">
        <v>0.97</v>
      </c>
      <c r="U5">
        <v>0.5</v>
      </c>
      <c r="V5">
        <v>0.15</v>
      </c>
      <c r="W5">
        <v>0.53</v>
      </c>
      <c r="X5">
        <f>N5*O5*(P5+Q5+T5-U5*(V5+W5))</f>
        <v>2.63</v>
      </c>
      <c r="Y5">
        <f>(X5/N5)</f>
        <v>2.63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0.83</v>
      </c>
      <c r="AZ5">
        <f>AP5*AQ5*(AR5+AS5+AV5-AW5*(AX5+AY5))</f>
        <v>2.585</v>
      </c>
      <c r="BA5">
        <f>(AZ5/AP5)</f>
        <v>2.585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0.5</v>
      </c>
      <c r="CA5">
        <v>0</v>
      </c>
      <c r="CB5">
        <v>0.18</v>
      </c>
      <c r="CC5">
        <f>BS5*BT5*(BU5+BV5+BY5-BZ5*(CA5+CB5))</f>
        <v>2.91</v>
      </c>
      <c r="CD5">
        <f>(CC5/BS5)</f>
        <v>2.91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0.34</v>
      </c>
      <c r="DE5">
        <f>CU5*CV5*(CW5+CX5+DA5-DB5*(DC5+DD5))</f>
        <v>2.83</v>
      </c>
      <c r="DF5">
        <f>(DE5/CU5)</f>
        <v>2.83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0.34409950914012566</v>
      </c>
      <c r="AP9">
        <v>1</v>
      </c>
      <c r="AW9">
        <v>0.5</v>
      </c>
      <c r="BF9" s="14">
        <f>TANH(BF4)</f>
        <v>0.93517304658207601</v>
      </c>
      <c r="BS9">
        <v>1</v>
      </c>
      <c r="BZ9">
        <v>0.5</v>
      </c>
      <c r="CI9" s="14">
        <f>TANH(CI4)</f>
        <v>0.92954641055357101</v>
      </c>
      <c r="CU9">
        <v>1</v>
      </c>
      <c r="DB9">
        <v>0.5</v>
      </c>
      <c r="DK9" s="14">
        <f>TANH(DK4)</f>
        <v>0.93233119155306754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0.34409950914012566</v>
      </c>
      <c r="W16" s="8" t="s">
        <v>24</v>
      </c>
      <c r="X16">
        <f>AVERAGE(X4:X15)</f>
        <v>2.5499999999999998</v>
      </c>
      <c r="Y16">
        <f>AVERAGE(Y4:Y15)</f>
        <v>2.5499999999999998</v>
      </c>
      <c r="AY16" s="8" t="s">
        <v>24</v>
      </c>
      <c r="AZ16">
        <f>AVERAGE(AZ4:AZ15)</f>
        <v>2.74</v>
      </c>
      <c r="BA16">
        <f>AVERAGE(BA4:BA15)</f>
        <v>2.74</v>
      </c>
      <c r="CB16" s="8" t="s">
        <v>24</v>
      </c>
      <c r="CC16">
        <f>AVERAGE(CC4:CC15)</f>
        <v>2.8875000000000002</v>
      </c>
      <c r="CD16">
        <f>AVERAGE(CD4:CD15)</f>
        <v>2.8875000000000002</v>
      </c>
      <c r="DD16" s="8" t="s">
        <v>24</v>
      </c>
      <c r="DE16">
        <f>AVERAGE(DE4:DE15)</f>
        <v>2.81</v>
      </c>
      <c r="DF16">
        <f>AVERAGE(DF4:DF15)</f>
        <v>2.81</v>
      </c>
    </row>
    <row r="17" spans="1:110" x14ac:dyDescent="0.3">
      <c r="A17" s="8" t="s">
        <v>37</v>
      </c>
      <c r="B17">
        <f>BF9</f>
        <v>0.93517304658207601</v>
      </c>
      <c r="X17" s="8" t="s">
        <v>29</v>
      </c>
      <c r="Y17">
        <f>TANH(Y16)</f>
        <v>0.98788039701683161</v>
      </c>
      <c r="AZ17" s="8" t="s">
        <v>29</v>
      </c>
      <c r="BA17">
        <f>TANH(BA16)</f>
        <v>0.99169596287279871</v>
      </c>
      <c r="CC17" s="8" t="s">
        <v>29</v>
      </c>
      <c r="CD17">
        <f>TANH(CD16)</f>
        <v>0.99381081712967634</v>
      </c>
      <c r="DE17" s="8" t="s">
        <v>29</v>
      </c>
      <c r="DF17">
        <f>TANH(DF16)</f>
        <v>0.99277689893113674</v>
      </c>
    </row>
    <row r="18" spans="1:110" x14ac:dyDescent="0.3">
      <c r="A18" s="8" t="s">
        <v>23</v>
      </c>
      <c r="B18">
        <f>CI9</f>
        <v>0.92954641055357101</v>
      </c>
    </row>
    <row r="19" spans="1:110" x14ac:dyDescent="0.3">
      <c r="A19" s="8" t="s">
        <v>38</v>
      </c>
      <c r="B19">
        <f>DK9</f>
        <v>0.93233119155306754</v>
      </c>
    </row>
    <row r="20" spans="1:110" x14ac:dyDescent="0.3">
      <c r="A20" s="8" t="s">
        <v>20</v>
      </c>
      <c r="B20" s="14">
        <f>(B16*0.25+B17*0.25+B18*0.25+B19*0.25)</f>
        <v>0.78528753945721008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0911-AAB8-4FDD-8C67-E9A5BE648891}">
  <dimension ref="A1:DK20"/>
  <sheetViews>
    <sheetView topLeftCell="CO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4</v>
      </c>
      <c r="B2" t="s">
        <v>42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0.81</v>
      </c>
      <c r="Q4">
        <v>1</v>
      </c>
      <c r="R4">
        <v>0.8</v>
      </c>
      <c r="S4">
        <v>0.95</v>
      </c>
      <c r="T4">
        <v>0.87</v>
      </c>
      <c r="U4">
        <v>0.5</v>
      </c>
      <c r="V4">
        <v>0.33</v>
      </c>
      <c r="W4">
        <v>0.25</v>
      </c>
      <c r="X4">
        <f>N4*O4*(P4+Q4+T4-U4*(V4+W4))</f>
        <v>2.39</v>
      </c>
      <c r="Y4">
        <f>(X4/N4)</f>
        <v>2.39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1.7208588749260856</v>
      </c>
      <c r="AF4">
        <v>1</v>
      </c>
      <c r="AG4">
        <v>1</v>
      </c>
      <c r="AH4">
        <v>0.9</v>
      </c>
      <c r="AI4">
        <v>0.99</v>
      </c>
      <c r="AJ4">
        <v>0.94</v>
      </c>
      <c r="AK4">
        <v>0.5</v>
      </c>
      <c r="AL4">
        <v>0.08</v>
      </c>
      <c r="AM4">
        <v>0.15</v>
      </c>
      <c r="AN4">
        <f>AG4*(AJ4-AK4*(AL4+AM4))</f>
        <v>0.82499999999999996</v>
      </c>
      <c r="AO4">
        <f>TANH(AN4/AG4)</f>
        <v>0.67778210084682944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0.16</v>
      </c>
      <c r="AZ4">
        <f>AP4*AQ4*(AR4+AS4+AV4-AW4*(AX4+AY4))</f>
        <v>2.92</v>
      </c>
      <c r="BA4">
        <f>(AZ4/AP4)</f>
        <v>2.92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1.523033855769603</v>
      </c>
      <c r="BI4">
        <v>1</v>
      </c>
      <c r="BJ4">
        <v>1</v>
      </c>
      <c r="BK4">
        <v>0.63</v>
      </c>
      <c r="BL4">
        <v>1</v>
      </c>
      <c r="BM4">
        <v>0.77</v>
      </c>
      <c r="BN4">
        <v>0.5</v>
      </c>
      <c r="BO4">
        <v>0.55000000000000004</v>
      </c>
      <c r="BP4">
        <v>0.24</v>
      </c>
      <c r="BQ4">
        <f>BJ4*(BM4-BN4*(BO4+BP4))</f>
        <v>0.375</v>
      </c>
      <c r="BR4">
        <f>TANH(BQ4/BJ4)</f>
        <v>0.35835739835078595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0.375</v>
      </c>
      <c r="CC4">
        <f>BS4*BT4*(BU4+BV4+BY4-BZ4*(CA4+CB4))</f>
        <v>2.8125</v>
      </c>
      <c r="CD4">
        <f>(CC4/BS4)</f>
        <v>2.8125</v>
      </c>
      <c r="CE4">
        <v>1</v>
      </c>
      <c r="CF4">
        <v>1</v>
      </c>
      <c r="CG4">
        <f>CE4*CF4</f>
        <v>1</v>
      </c>
      <c r="CH4">
        <f>TANH(CF4)</f>
        <v>0.76159415595576485</v>
      </c>
      <c r="CI4">
        <f>BI4*(BJ4*BR4+BS4*CD17-CE4*CH4)</f>
        <v>0.58957603723218099</v>
      </c>
      <c r="CK4">
        <v>1</v>
      </c>
      <c r="CL4">
        <v>1</v>
      </c>
      <c r="CM4">
        <v>0.93</v>
      </c>
      <c r="CN4">
        <v>1</v>
      </c>
      <c r="CO4">
        <v>0.96</v>
      </c>
      <c r="CP4">
        <v>0.5</v>
      </c>
      <c r="CQ4">
        <v>0.05</v>
      </c>
      <c r="CR4">
        <v>0.13</v>
      </c>
      <c r="CS4">
        <f>CL4*(CO4-CP4*(CQ4+CR4))</f>
        <v>0.87</v>
      </c>
      <c r="CT4">
        <f>TANH(CS4/CL4)</f>
        <v>0.70137413093831236</v>
      </c>
      <c r="CU4">
        <v>1</v>
      </c>
      <c r="CV4">
        <v>1</v>
      </c>
      <c r="CW4">
        <v>0.98</v>
      </c>
      <c r="CX4">
        <v>1</v>
      </c>
      <c r="CY4">
        <v>0.9</v>
      </c>
      <c r="CZ4">
        <v>0.92</v>
      </c>
      <c r="DA4">
        <v>0.91</v>
      </c>
      <c r="DB4">
        <v>0.5</v>
      </c>
      <c r="DC4">
        <v>0.01</v>
      </c>
      <c r="DD4">
        <v>0.32</v>
      </c>
      <c r="DE4">
        <f>CU4*CV4*(CW4+CX4+DA4-DB4*(DC4+DD4))</f>
        <v>2.7250000000000001</v>
      </c>
      <c r="DF4">
        <f>(DE4/CU4)</f>
        <v>2.7250000000000001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1.6928182800989022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0.71</v>
      </c>
      <c r="AS5">
        <v>0</v>
      </c>
      <c r="AT5">
        <v>0.22</v>
      </c>
      <c r="AU5">
        <v>0.86</v>
      </c>
      <c r="AV5">
        <v>0.35</v>
      </c>
      <c r="AW5">
        <v>0.5</v>
      </c>
      <c r="AX5">
        <v>0</v>
      </c>
      <c r="AY5">
        <v>0.83</v>
      </c>
      <c r="AZ5">
        <f>AP5*AQ5*(AR5+AS5+AV5-AW5*(AX5+AY5))</f>
        <v>0.64500000000000002</v>
      </c>
      <c r="BA5">
        <f>(AZ5/AP5)</f>
        <v>0.64500000000000002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0.75</v>
      </c>
      <c r="AS6">
        <v>0.33</v>
      </c>
      <c r="AT6">
        <v>0</v>
      </c>
      <c r="AU6">
        <v>0</v>
      </c>
      <c r="AV6">
        <v>0</v>
      </c>
      <c r="AW6">
        <v>0.5</v>
      </c>
      <c r="AX6">
        <v>1</v>
      </c>
      <c r="AY6">
        <v>1</v>
      </c>
      <c r="AZ6">
        <f>AP6*AQ6*(AR6+AS6+AV6-AW6*(AX6+AY6))</f>
        <v>8.0000000000000071E-2</v>
      </c>
      <c r="BA6">
        <f>(AZ6/AP6)</f>
        <v>8.0000000000000071E-2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0.75</v>
      </c>
      <c r="AS7">
        <v>1</v>
      </c>
      <c r="AT7">
        <v>0.73</v>
      </c>
      <c r="AU7">
        <v>0.92</v>
      </c>
      <c r="AV7">
        <v>0.81</v>
      </c>
      <c r="AW7">
        <v>0.5</v>
      </c>
      <c r="AX7">
        <v>0.04</v>
      </c>
      <c r="AY7">
        <v>0.64</v>
      </c>
      <c r="AZ7">
        <f t="shared" ref="AZ7:AZ10" si="0">AP7*AQ7*(AR7+AS7+AV7-AW7*(AX7+AY7))</f>
        <v>2.2200000000000002</v>
      </c>
      <c r="BA7">
        <f t="shared" ref="BA7:BA10" si="1">(AZ7/AP7)</f>
        <v>2.2200000000000002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Q8">
        <v>1</v>
      </c>
      <c r="AR8">
        <v>0.75</v>
      </c>
      <c r="AS8">
        <v>0.11</v>
      </c>
      <c r="AT8">
        <v>0</v>
      </c>
      <c r="AU8">
        <v>0</v>
      </c>
      <c r="AV8">
        <v>0</v>
      </c>
      <c r="AW8">
        <v>0.5</v>
      </c>
      <c r="AX8">
        <v>0.89</v>
      </c>
      <c r="AY8">
        <v>1</v>
      </c>
      <c r="AZ8">
        <f t="shared" si="0"/>
        <v>-8.5000000000000075E-2</v>
      </c>
      <c r="BA8">
        <f t="shared" si="1"/>
        <v>-8.5000000000000075E-2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0.93796636806669231</v>
      </c>
      <c r="AP9">
        <v>1</v>
      </c>
      <c r="AQ9">
        <v>1</v>
      </c>
      <c r="AR9">
        <v>0.75</v>
      </c>
      <c r="AS9">
        <v>0.11</v>
      </c>
      <c r="AT9">
        <v>0</v>
      </c>
      <c r="AU9">
        <v>0</v>
      </c>
      <c r="AV9">
        <v>0</v>
      </c>
      <c r="AW9">
        <v>0.5</v>
      </c>
      <c r="AX9">
        <v>0.8</v>
      </c>
      <c r="AY9">
        <v>0.71</v>
      </c>
      <c r="AZ9">
        <f t="shared" si="0"/>
        <v>0.10499999999999998</v>
      </c>
      <c r="BA9">
        <f t="shared" si="1"/>
        <v>0.10499999999999998</v>
      </c>
      <c r="BF9" s="14">
        <f>TANH(BF4)</f>
        <v>0.90922490895192642</v>
      </c>
      <c r="BS9">
        <v>1</v>
      </c>
      <c r="BZ9">
        <v>0.5</v>
      </c>
      <c r="CI9" s="14">
        <f>TANH(CI4)</f>
        <v>0.52959062049288175</v>
      </c>
      <c r="CU9">
        <v>1</v>
      </c>
      <c r="DB9">
        <v>0.5</v>
      </c>
      <c r="DK9" s="14">
        <f>TANH(DK4)</f>
        <v>0.93450522839375583</v>
      </c>
    </row>
    <row r="10" spans="1:115" x14ac:dyDescent="0.3">
      <c r="N10">
        <v>1</v>
      </c>
      <c r="U10">
        <v>0.5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0.5</v>
      </c>
      <c r="AX10">
        <v>0</v>
      </c>
      <c r="AY10">
        <v>0.42</v>
      </c>
      <c r="AZ10">
        <f t="shared" si="0"/>
        <v>2.79</v>
      </c>
      <c r="BA10">
        <f t="shared" si="1"/>
        <v>2.79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0.93796636806669231</v>
      </c>
      <c r="W16" s="8" t="s">
        <v>24</v>
      </c>
      <c r="X16">
        <f>AVERAGE(X4:X15)</f>
        <v>2.39</v>
      </c>
      <c r="Y16">
        <f>AVERAGE(Y4:Y15)</f>
        <v>2.39</v>
      </c>
      <c r="AY16" s="8" t="s">
        <v>24</v>
      </c>
      <c r="AZ16">
        <f>AVERAGE(AZ4:AZ15)</f>
        <v>1.2392857142857143</v>
      </c>
      <c r="BA16">
        <f>AVERAGE(BA4:BA15)</f>
        <v>1.2392857142857143</v>
      </c>
      <c r="CB16" s="8" t="s">
        <v>24</v>
      </c>
      <c r="CC16">
        <f>AVERAGE(CC4:CC15)</f>
        <v>2.8125</v>
      </c>
      <c r="CD16">
        <f>AVERAGE(CD4:CD15)</f>
        <v>2.8125</v>
      </c>
      <c r="DD16" s="8" t="s">
        <v>24</v>
      </c>
      <c r="DE16">
        <f>AVERAGE(DE4:DE15)</f>
        <v>2.7250000000000001</v>
      </c>
      <c r="DF16">
        <f>AVERAGE(DF4:DF15)</f>
        <v>2.7250000000000001</v>
      </c>
    </row>
    <row r="17" spans="1:110" x14ac:dyDescent="0.3">
      <c r="A17" s="8" t="s">
        <v>37</v>
      </c>
      <c r="B17">
        <f>BF9</f>
        <v>0.90922490895192642</v>
      </c>
      <c r="X17" s="8" t="s">
        <v>29</v>
      </c>
      <c r="Y17">
        <f>TANH(Y16)</f>
        <v>0.98334781380313241</v>
      </c>
      <c r="AZ17" s="8" t="s">
        <v>29</v>
      </c>
      <c r="BA17">
        <f>TANH(BA16)</f>
        <v>0.8452517549227736</v>
      </c>
      <c r="CC17" s="8" t="s">
        <v>29</v>
      </c>
      <c r="CD17">
        <f>TANH(CD16)</f>
        <v>0.99281279483715978</v>
      </c>
      <c r="DE17" s="8" t="s">
        <v>29</v>
      </c>
      <c r="DF17">
        <f>TANH(DF16)</f>
        <v>0.99144414916058998</v>
      </c>
    </row>
    <row r="18" spans="1:110" x14ac:dyDescent="0.3">
      <c r="A18" s="8" t="s">
        <v>23</v>
      </c>
      <c r="B18">
        <f>CI9</f>
        <v>0.52959062049288175</v>
      </c>
    </row>
    <row r="19" spans="1:110" x14ac:dyDescent="0.3">
      <c r="A19" s="8" t="s">
        <v>38</v>
      </c>
      <c r="B19">
        <f>DK9</f>
        <v>0.93450522839375583</v>
      </c>
    </row>
    <row r="20" spans="1:110" x14ac:dyDescent="0.3">
      <c r="A20" s="8" t="s">
        <v>20</v>
      </c>
      <c r="B20" s="14">
        <f>(B16*0.25+B17*0.25+B18*0.25+B19*0.25)</f>
        <v>0.82782178147631402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38D5-7D38-409F-BC63-ED01618923F2}">
  <dimension ref="A1:DK20"/>
  <sheetViews>
    <sheetView topLeftCell="CL1" workbookViewId="0">
      <selection activeCell="DH4" sqref="DH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5</v>
      </c>
      <c r="B2" t="s">
        <v>43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0.71</v>
      </c>
      <c r="G4">
        <v>1</v>
      </c>
      <c r="H4">
        <v>0.83</v>
      </c>
      <c r="I4">
        <v>0.5</v>
      </c>
      <c r="J4">
        <v>0.24</v>
      </c>
      <c r="K4">
        <v>0.3</v>
      </c>
      <c r="L4">
        <f>E4*(H4-I4*(J4+K4))</f>
        <v>0.55999999999999994</v>
      </c>
      <c r="M4">
        <f>TANH(L4/E4)</f>
        <v>0.5079774328978961</v>
      </c>
      <c r="N4">
        <v>1</v>
      </c>
      <c r="O4">
        <v>1</v>
      </c>
      <c r="P4">
        <v>0.89</v>
      </c>
      <c r="Q4">
        <v>1</v>
      </c>
      <c r="R4">
        <v>0.88</v>
      </c>
      <c r="S4">
        <v>0.97</v>
      </c>
      <c r="T4">
        <v>0.92</v>
      </c>
      <c r="U4">
        <v>0.5</v>
      </c>
      <c r="V4">
        <v>0.25</v>
      </c>
      <c r="W4">
        <v>0.47</v>
      </c>
      <c r="X4">
        <f>N4*O4*(P4+Q4+T4-U4*(V4+W4))</f>
        <v>2.4500000000000002</v>
      </c>
      <c r="Y4">
        <f>(X4/N4)</f>
        <v>2.4500000000000002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1.4931943502093321</v>
      </c>
      <c r="AF4">
        <v>1</v>
      </c>
      <c r="AG4">
        <v>1</v>
      </c>
      <c r="AH4">
        <v>0.94</v>
      </c>
      <c r="AI4">
        <v>1</v>
      </c>
      <c r="AJ4">
        <v>0.97</v>
      </c>
      <c r="AK4">
        <v>0.5</v>
      </c>
      <c r="AL4">
        <v>0.05</v>
      </c>
      <c r="AM4">
        <v>0.16</v>
      </c>
      <c r="AN4">
        <f>AG4*(AJ4-AK4*(AL4+AM4))</f>
        <v>0.86499999999999999</v>
      </c>
      <c r="AO4">
        <f>TANH(AN4/AG4)</f>
        <v>0.69882484050831206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0.18</v>
      </c>
      <c r="AZ4">
        <f>AP4*AQ4*(AR4+AS4+AV4-AW4*(AX4+AY4))</f>
        <v>2.91</v>
      </c>
      <c r="BA4">
        <f>(AZ4/AP4)</f>
        <v>2.91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1.6630286226201183</v>
      </c>
      <c r="BI4">
        <v>1</v>
      </c>
      <c r="BJ4">
        <v>1</v>
      </c>
      <c r="BK4">
        <v>0.62</v>
      </c>
      <c r="BL4">
        <v>1</v>
      </c>
      <c r="BM4">
        <v>0.76</v>
      </c>
      <c r="BN4">
        <v>0.5</v>
      </c>
      <c r="BO4">
        <v>0.59</v>
      </c>
      <c r="BP4">
        <v>0.22</v>
      </c>
      <c r="BQ4">
        <f>BJ4*(BM4-BN4*(BO4+BP4))</f>
        <v>0.35500000000000004</v>
      </c>
      <c r="BR4">
        <f>TANH(BQ4/BJ4)</f>
        <v>0.34080231961773716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0.33</v>
      </c>
      <c r="CC4">
        <f>BS4*BT4*(BU4+BV4+BY4-BZ4*(CA4+CB4))</f>
        <v>2.835</v>
      </c>
      <c r="CD4">
        <f>(CC4/BS4)</f>
        <v>2.835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1.3339302829222295</v>
      </c>
      <c r="CK4">
        <v>1</v>
      </c>
      <c r="CL4">
        <v>1</v>
      </c>
      <c r="CM4">
        <v>0.89</v>
      </c>
      <c r="CN4">
        <v>1</v>
      </c>
      <c r="CO4">
        <v>0.94</v>
      </c>
      <c r="CP4">
        <v>0.5</v>
      </c>
      <c r="CQ4">
        <v>0.09</v>
      </c>
      <c r="CR4">
        <v>0.16</v>
      </c>
      <c r="CS4">
        <f>CL4*(CO4-CP4*(CQ4+CR4))</f>
        <v>0.81499999999999995</v>
      </c>
      <c r="CT4">
        <f>TANH(CS4/CL4)</f>
        <v>0.67233927755328216</v>
      </c>
      <c r="CU4">
        <v>1</v>
      </c>
      <c r="CV4">
        <v>1</v>
      </c>
      <c r="CW4">
        <v>0.97</v>
      </c>
      <c r="CX4">
        <v>1</v>
      </c>
      <c r="CY4">
        <v>0.86</v>
      </c>
      <c r="CZ4">
        <v>0.88</v>
      </c>
      <c r="DA4">
        <v>0.87</v>
      </c>
      <c r="DB4">
        <v>0.5</v>
      </c>
      <c r="DC4">
        <v>0.01</v>
      </c>
      <c r="DD4">
        <v>0.34</v>
      </c>
      <c r="DE4">
        <f>CU4*CV4*(CW4+CX4+DA4-DB4*(DC4+DD4))</f>
        <v>2.665</v>
      </c>
      <c r="DF4">
        <f>(DE4/CU4)</f>
        <v>2.665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1.6626978413209126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0</v>
      </c>
      <c r="AS5">
        <v>1</v>
      </c>
      <c r="AT5">
        <v>0.44</v>
      </c>
      <c r="AU5">
        <v>0.88</v>
      </c>
      <c r="AV5">
        <v>0.59</v>
      </c>
      <c r="AW5">
        <v>0.5</v>
      </c>
      <c r="AX5">
        <v>0.4</v>
      </c>
      <c r="AY5">
        <v>0.59</v>
      </c>
      <c r="AZ5">
        <f>AP5*AQ5*(AR5+AS5+AV5-AW5*(AX5+AY5))</f>
        <v>1.0949999999999998</v>
      </c>
      <c r="BA5">
        <f>(AZ5/AP5)</f>
        <v>1.0949999999999998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0.90391082393204192</v>
      </c>
      <c r="AP9">
        <v>1</v>
      </c>
      <c r="AW9">
        <v>0.5</v>
      </c>
      <c r="BF9" s="14">
        <f>TANH(BF4)</f>
        <v>0.93062397896566063</v>
      </c>
      <c r="BS9">
        <v>1</v>
      </c>
      <c r="BZ9">
        <v>0.5</v>
      </c>
      <c r="CI9" s="14">
        <f>TANH(CI4)</f>
        <v>0.87020664082100374</v>
      </c>
      <c r="CU9">
        <v>1</v>
      </c>
      <c r="DB9">
        <v>0.5</v>
      </c>
      <c r="DK9" s="14">
        <f>TANH(DK4)</f>
        <v>0.93057966080501653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0.90391082393204192</v>
      </c>
      <c r="W16" s="8" t="s">
        <v>24</v>
      </c>
      <c r="X16">
        <f>AVERAGE(X4:X15)</f>
        <v>2.4500000000000002</v>
      </c>
      <c r="Y16">
        <f>AVERAGE(Y4:Y15)</f>
        <v>2.4500000000000002</v>
      </c>
      <c r="AY16" s="8" t="s">
        <v>24</v>
      </c>
      <c r="AZ16">
        <f>AVERAGE(AZ4:AZ15)</f>
        <v>2.0024999999999999</v>
      </c>
      <c r="BA16">
        <f>AVERAGE(BA4:BA15)</f>
        <v>2.0024999999999999</v>
      </c>
      <c r="CB16" s="8" t="s">
        <v>24</v>
      </c>
      <c r="CC16">
        <f>AVERAGE(CC4:CC15)</f>
        <v>2.835</v>
      </c>
      <c r="CD16">
        <f>AVERAGE(CD4:CD15)</f>
        <v>2.835</v>
      </c>
      <c r="DD16" s="8" t="s">
        <v>24</v>
      </c>
      <c r="DE16">
        <f>AVERAGE(DE4:DE15)</f>
        <v>2.665</v>
      </c>
      <c r="DF16">
        <f>AVERAGE(DF4:DF15)</f>
        <v>2.665</v>
      </c>
    </row>
    <row r="17" spans="1:110" x14ac:dyDescent="0.3">
      <c r="A17" s="8" t="s">
        <v>37</v>
      </c>
      <c r="B17">
        <f>BF9</f>
        <v>0.93062397896566063</v>
      </c>
      <c r="X17" s="8" t="s">
        <v>29</v>
      </c>
      <c r="Y17">
        <f>TANH(Y16)</f>
        <v>0.9852169173114359</v>
      </c>
      <c r="AZ17" s="8" t="s">
        <v>29</v>
      </c>
      <c r="BA17">
        <f>TANH(BA16)</f>
        <v>0.96420378211180635</v>
      </c>
      <c r="CC17" s="8" t="s">
        <v>29</v>
      </c>
      <c r="CD17">
        <f>TANH(CD16)</f>
        <v>0.99312796330449238</v>
      </c>
      <c r="DE17" s="8" t="s">
        <v>29</v>
      </c>
      <c r="DF17">
        <f>TANH(DF16)</f>
        <v>0.99035856376763032</v>
      </c>
    </row>
    <row r="18" spans="1:110" x14ac:dyDescent="0.3">
      <c r="A18" s="8" t="s">
        <v>23</v>
      </c>
      <c r="B18">
        <f>CI9</f>
        <v>0.87020664082100374</v>
      </c>
    </row>
    <row r="19" spans="1:110" x14ac:dyDescent="0.3">
      <c r="A19" s="8" t="s">
        <v>38</v>
      </c>
      <c r="B19">
        <f>DK9</f>
        <v>0.93057966080501653</v>
      </c>
    </row>
    <row r="20" spans="1:110" x14ac:dyDescent="0.3">
      <c r="A20" s="8" t="s">
        <v>20</v>
      </c>
      <c r="B20" s="14">
        <f>(B16*0.25+B17*0.25+B18*0.25+B19*0.25)</f>
        <v>0.90883027613093081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2FBC-562B-4F30-BCE9-651990AFA7B3}">
  <dimension ref="A1:DK20"/>
  <sheetViews>
    <sheetView topLeftCell="CL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6</v>
      </c>
      <c r="B2" t="s">
        <v>44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0.53</v>
      </c>
      <c r="G4">
        <v>1</v>
      </c>
      <c r="H4">
        <v>0.69</v>
      </c>
      <c r="I4">
        <v>0.5</v>
      </c>
      <c r="J4">
        <v>0.74</v>
      </c>
      <c r="K4">
        <v>0.33</v>
      </c>
      <c r="L4">
        <f>E4*(H4-I4*(J4+K4))</f>
        <v>0.15499999999999992</v>
      </c>
      <c r="M4">
        <f>TANH(L4/E4)</f>
        <v>0.15377052226409257</v>
      </c>
      <c r="N4">
        <v>1</v>
      </c>
      <c r="O4">
        <v>1</v>
      </c>
      <c r="P4">
        <v>0.59</v>
      </c>
      <c r="Q4">
        <v>1</v>
      </c>
      <c r="R4">
        <v>0.68</v>
      </c>
      <c r="S4">
        <v>0.95</v>
      </c>
      <c r="T4">
        <v>0.79</v>
      </c>
      <c r="U4">
        <v>0.5</v>
      </c>
      <c r="V4">
        <v>0.46</v>
      </c>
      <c r="W4">
        <v>0.28999999999999998</v>
      </c>
      <c r="X4">
        <f>N4*O4*(P4+Q4+T4-U4*(V4+W4))</f>
        <v>2.0049999999999999</v>
      </c>
      <c r="Y4">
        <f>(X4/N4)</f>
        <v>2.0049999999999999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1.1181496589830417</v>
      </c>
      <c r="AF4">
        <v>1</v>
      </c>
      <c r="AG4">
        <v>1</v>
      </c>
      <c r="AH4">
        <v>0.91</v>
      </c>
      <c r="AI4">
        <v>1</v>
      </c>
      <c r="AJ4">
        <v>0.95</v>
      </c>
      <c r="AK4">
        <v>0.5</v>
      </c>
      <c r="AL4">
        <v>7.0000000000000007E-2</v>
      </c>
      <c r="AM4">
        <v>0.11</v>
      </c>
      <c r="AN4">
        <f>AG4*(AJ4-AK4*(AL4+AM4))</f>
        <v>0.86</v>
      </c>
      <c r="AO4">
        <f>TANH(AN4/AG4)</f>
        <v>0.69625767268668137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0.31</v>
      </c>
      <c r="AZ4">
        <f>AP4*AQ4*(AR4+AS4+AV4-AW4*(AX4+AY4))</f>
        <v>2.8450000000000002</v>
      </c>
      <c r="BA4">
        <f>(AZ4/AP4)</f>
        <v>2.8450000000000002</v>
      </c>
      <c r="BB4">
        <v>1</v>
      </c>
      <c r="BC4">
        <v>1</v>
      </c>
      <c r="BD4">
        <f>BB4*BC4</f>
        <v>1</v>
      </c>
      <c r="BE4">
        <f>TANH(BC4)</f>
        <v>0.76159415595576485</v>
      </c>
      <c r="BF4">
        <f>AF4*(AG4*AO4+AP4*BA17-BB4*BE4)</f>
        <v>0.92570076155396275</v>
      </c>
      <c r="BI4">
        <v>1</v>
      </c>
      <c r="BJ4">
        <v>1</v>
      </c>
      <c r="BK4">
        <v>0.16</v>
      </c>
      <c r="BL4">
        <v>1</v>
      </c>
      <c r="BM4">
        <v>0.28000000000000003</v>
      </c>
      <c r="BN4">
        <v>0.5</v>
      </c>
      <c r="BO4">
        <v>1</v>
      </c>
      <c r="BP4">
        <v>1</v>
      </c>
      <c r="BQ4">
        <f>BJ4*(BM4-BN4*(BO4+BP4))</f>
        <v>-0.72</v>
      </c>
      <c r="BR4">
        <f>TANH(BQ4/BJ4)</f>
        <v>-0.61690930287706502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0.48</v>
      </c>
      <c r="CC4">
        <f>BS4*BT4*(BU4+BV4+BY4-BZ4*(CA4+CB4))</f>
        <v>2.76</v>
      </c>
      <c r="CD4">
        <f>(CC4/BS4)</f>
        <v>2.76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0.37511096682494682</v>
      </c>
      <c r="CK4">
        <v>1</v>
      </c>
      <c r="CL4">
        <v>1</v>
      </c>
      <c r="CM4">
        <v>0.73</v>
      </c>
      <c r="CN4">
        <v>1</v>
      </c>
      <c r="CO4">
        <v>0.84</v>
      </c>
      <c r="CP4">
        <v>0.5</v>
      </c>
      <c r="CQ4">
        <v>0.27</v>
      </c>
      <c r="CR4">
        <v>0.18</v>
      </c>
      <c r="CS4">
        <f>CL4*(CO4-CP4*(CQ4+CR4))</f>
        <v>0.61499999999999999</v>
      </c>
      <c r="CT4">
        <f>TANH(CS4/CL4)</f>
        <v>0.54763714853890766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0.5</v>
      </c>
      <c r="DC4">
        <v>1</v>
      </c>
      <c r="DD4">
        <v>1</v>
      </c>
      <c r="DE4">
        <f>CU4*CV4*(CW4+CX4+DA4-DB4*(DC4+DD4))</f>
        <v>-1</v>
      </c>
      <c r="DF4">
        <f>(DE4/CU4)</f>
        <v>-1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1.488955754195588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0.86</v>
      </c>
      <c r="AZ5">
        <f>AP5*AQ5*(AR5+AS5+AV5-AW5*(AX5+AY5))</f>
        <v>2.57</v>
      </c>
      <c r="BA5">
        <f>(AZ5/AP5)</f>
        <v>2.57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0.28999999999999998</v>
      </c>
      <c r="DE5">
        <f t="shared" ref="DE5:DE7" si="0">CU5*CV5*(CW5+CX5+DA5-DB5*(DC5+DD5))</f>
        <v>2.855</v>
      </c>
      <c r="DF5">
        <f t="shared" ref="DF5:DF7" si="1">(DE5/CU5)</f>
        <v>2.855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0.62</v>
      </c>
      <c r="AZ6">
        <f>AP6*AQ6*(AR6+AS6+AV6-AW6*(AX6+AY6))</f>
        <v>2.69</v>
      </c>
      <c r="BA6">
        <f>(AZ6/AP6)</f>
        <v>2.69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0.78</v>
      </c>
      <c r="CX6">
        <v>1</v>
      </c>
      <c r="CY6">
        <v>0.95</v>
      </c>
      <c r="CZ6">
        <v>0.74</v>
      </c>
      <c r="DA6">
        <v>0.83</v>
      </c>
      <c r="DB6">
        <v>0.5</v>
      </c>
      <c r="DC6">
        <v>0.2</v>
      </c>
      <c r="DD6">
        <v>0.27</v>
      </c>
      <c r="DE6">
        <f t="shared" si="0"/>
        <v>2.375</v>
      </c>
      <c r="DF6">
        <f t="shared" si="1"/>
        <v>2.375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0.88</v>
      </c>
      <c r="CZ7">
        <v>0.89</v>
      </c>
      <c r="DA7">
        <v>0.89</v>
      </c>
      <c r="DB7">
        <v>0.5</v>
      </c>
      <c r="DC7">
        <v>4.0000000000000001E-3</v>
      </c>
      <c r="DD7">
        <v>0.24</v>
      </c>
      <c r="DE7">
        <f t="shared" si="0"/>
        <v>2.7680000000000002</v>
      </c>
      <c r="DF7">
        <f t="shared" si="1"/>
        <v>2.7680000000000002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0.80692434550596259</v>
      </c>
      <c r="AP9">
        <v>1</v>
      </c>
      <c r="AW9">
        <v>0.5</v>
      </c>
      <c r="BF9" s="14">
        <f>TANH(BF4)</f>
        <v>0.72858314778691524</v>
      </c>
      <c r="BS9">
        <v>1</v>
      </c>
      <c r="BZ9">
        <v>0.5</v>
      </c>
      <c r="CI9" s="14">
        <f>TANH(CI4)</f>
        <v>0.35845411096705426</v>
      </c>
      <c r="CU9">
        <v>1</v>
      </c>
      <c r="DB9">
        <v>0.5</v>
      </c>
      <c r="DK9" s="14">
        <f>TANH(DK4)</f>
        <v>0.90313241537660605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0.80692434550596259</v>
      </c>
      <c r="W16" s="8" t="s">
        <v>24</v>
      </c>
      <c r="X16">
        <f>AVERAGE(X4:X15)</f>
        <v>2.0049999999999999</v>
      </c>
      <c r="Y16">
        <f>AVERAGE(Y4:Y15)</f>
        <v>2.0049999999999999</v>
      </c>
      <c r="AY16" s="8" t="s">
        <v>24</v>
      </c>
      <c r="AZ16">
        <f>AVERAGE(AZ4:AZ15)</f>
        <v>2.7016666666666667</v>
      </c>
      <c r="BA16">
        <f>AVERAGE(BA4:BA15)</f>
        <v>2.7016666666666667</v>
      </c>
      <c r="CB16" s="8" t="s">
        <v>24</v>
      </c>
      <c r="CC16">
        <f>AVERAGE(CC4:CC15)</f>
        <v>2.76</v>
      </c>
      <c r="CD16">
        <f>AVERAGE(CD4:CD15)</f>
        <v>2.76</v>
      </c>
      <c r="DD16" s="8" t="s">
        <v>24</v>
      </c>
      <c r="DE16">
        <f>AVERAGE(DE4:DE15)</f>
        <v>1.7495000000000003</v>
      </c>
      <c r="DF16">
        <f>AVERAGE(DF4:DF15)</f>
        <v>1.7495000000000003</v>
      </c>
    </row>
    <row r="17" spans="1:110" x14ac:dyDescent="0.3">
      <c r="A17" s="8" t="s">
        <v>37</v>
      </c>
      <c r="B17">
        <f>BF9</f>
        <v>0.72858314778691524</v>
      </c>
      <c r="X17" s="8" t="s">
        <v>29</v>
      </c>
      <c r="Y17">
        <f>TANH(Y16)</f>
        <v>0.96437913671894926</v>
      </c>
      <c r="AZ17" s="8" t="s">
        <v>29</v>
      </c>
      <c r="BA17">
        <f>TANH(BA16)</f>
        <v>0.99103724482304623</v>
      </c>
      <c r="CC17" s="8" t="s">
        <v>29</v>
      </c>
      <c r="CD17">
        <f>TANH(CD16)</f>
        <v>0.99202026970201185</v>
      </c>
      <c r="DE17" s="8" t="s">
        <v>29</v>
      </c>
      <c r="DF17">
        <f>TANH(DF16)</f>
        <v>0.94131860565668046</v>
      </c>
    </row>
    <row r="18" spans="1:110" x14ac:dyDescent="0.3">
      <c r="A18" s="8" t="s">
        <v>23</v>
      </c>
      <c r="B18">
        <f>CI9</f>
        <v>0.35845411096705426</v>
      </c>
    </row>
    <row r="19" spans="1:110" x14ac:dyDescent="0.3">
      <c r="A19" s="8" t="s">
        <v>38</v>
      </c>
      <c r="B19">
        <f>DK9</f>
        <v>0.90313241537660605</v>
      </c>
    </row>
    <row r="20" spans="1:110" x14ac:dyDescent="0.3">
      <c r="A20" s="8" t="s">
        <v>20</v>
      </c>
      <c r="B20" s="14">
        <f>(B16*0.25+B17*0.25+B18*0.25+B19*0.25)</f>
        <v>0.69927350490913454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F51E-35FA-4A48-A102-7212EA64E263}">
  <dimension ref="A1:DK20"/>
  <sheetViews>
    <sheetView topLeftCell="CL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7</v>
      </c>
      <c r="B2" t="s">
        <v>45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0.75</v>
      </c>
      <c r="G4">
        <v>1</v>
      </c>
      <c r="H4">
        <v>0.86</v>
      </c>
      <c r="I4">
        <v>0.5</v>
      </c>
      <c r="J4">
        <v>0.38</v>
      </c>
      <c r="K4">
        <v>0.39</v>
      </c>
      <c r="L4">
        <f>E4*(H4-I4*(J4+K4))</f>
        <v>0.47499999999999998</v>
      </c>
      <c r="M4">
        <f>TANH(L4/E4)</f>
        <v>0.44223035604572608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0.5</v>
      </c>
      <c r="V4">
        <v>1</v>
      </c>
      <c r="W4">
        <v>1</v>
      </c>
      <c r="X4">
        <f>N4*O4*(P4+Q4+T4-U4*(V4+W4))</f>
        <v>-1</v>
      </c>
      <c r="Y4">
        <f>(X4/N4)</f>
        <v>-1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-0.31936379991003877</v>
      </c>
      <c r="AF4">
        <v>1</v>
      </c>
      <c r="AG4">
        <v>1</v>
      </c>
      <c r="AH4">
        <v>0.97</v>
      </c>
      <c r="AI4">
        <v>1</v>
      </c>
      <c r="AJ4">
        <v>0.99</v>
      </c>
      <c r="AK4">
        <v>0.5</v>
      </c>
      <c r="AL4">
        <v>0.03</v>
      </c>
      <c r="AM4">
        <v>0.13</v>
      </c>
      <c r="AN4">
        <f>AG4*(AJ4-AK4*(AL4+AM4))</f>
        <v>0.91</v>
      </c>
      <c r="AO4">
        <f>TANH(AN4/AG4)</f>
        <v>0.7211322540766999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0.31</v>
      </c>
      <c r="AZ4">
        <f>AP4*AQ4*(AR4+AS4+AV4-AW4*(AX4+AY4))</f>
        <v>2.8450000000000002</v>
      </c>
      <c r="BA4">
        <f>(AZ4/AP4)</f>
        <v>2.8450000000000002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1.7143958344942063</v>
      </c>
      <c r="BI4">
        <v>1</v>
      </c>
      <c r="BJ4">
        <v>1</v>
      </c>
      <c r="BK4">
        <v>0.76</v>
      </c>
      <c r="BL4">
        <v>1</v>
      </c>
      <c r="BM4">
        <v>0.86</v>
      </c>
      <c r="BN4">
        <v>0.5</v>
      </c>
      <c r="BO4">
        <v>0.3</v>
      </c>
      <c r="BP4">
        <v>0.18</v>
      </c>
      <c r="BQ4">
        <f>BJ4*(BM4-BN4*(BO4+BP4))</f>
        <v>0.62</v>
      </c>
      <c r="BR4">
        <f>TANH(BQ4/BJ4)</f>
        <v>0.55112802853814702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0.32</v>
      </c>
      <c r="CC4">
        <f>BS4*BT4*(BU4+BV4+BY4-BZ4*(CA4+CB4))</f>
        <v>2.84</v>
      </c>
      <c r="CD4">
        <f>(CC4/BS4)</f>
        <v>2.84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1.5443241371323126</v>
      </c>
      <c r="CK4">
        <v>1</v>
      </c>
      <c r="CL4">
        <v>1</v>
      </c>
      <c r="CM4">
        <v>0.82</v>
      </c>
      <c r="CN4">
        <v>1</v>
      </c>
      <c r="CO4">
        <v>0.9</v>
      </c>
      <c r="CP4">
        <v>0.5</v>
      </c>
      <c r="CQ4">
        <v>0.17</v>
      </c>
      <c r="CR4">
        <v>0.16</v>
      </c>
      <c r="CS4">
        <f>CL4*(CO4-CP4*(CQ4+CR4))</f>
        <v>0.73499999999999999</v>
      </c>
      <c r="CT4">
        <f>TANH(CS4/CL4)</f>
        <v>0.6261147720639072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0.4</v>
      </c>
      <c r="DE4">
        <f>CU4*CV4*(CW4+CX4+DA4-DB4*(DC4+DD4))</f>
        <v>2.8</v>
      </c>
      <c r="DF4">
        <f>(DE4/CU4)</f>
        <v>2.8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1.5776247190834511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0.57999999999999996</v>
      </c>
      <c r="DE5">
        <f t="shared" ref="DE5:DE7" si="0">CU5*CV5*(CW5+CX5+DA5-DB5*(DC5+DD5))</f>
        <v>2.71</v>
      </c>
      <c r="DF5">
        <f t="shared" ref="DF5:DF7" si="1">(DE5/CU5)</f>
        <v>2.71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0.5</v>
      </c>
      <c r="DC6">
        <v>1</v>
      </c>
      <c r="DD6">
        <v>1</v>
      </c>
      <c r="DE6">
        <f t="shared" si="0"/>
        <v>-1</v>
      </c>
      <c r="DF6">
        <f t="shared" si="1"/>
        <v>-1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0.5</v>
      </c>
      <c r="DC7">
        <v>0</v>
      </c>
      <c r="DD7">
        <v>0.24</v>
      </c>
      <c r="DE7">
        <f t="shared" si="0"/>
        <v>2.88</v>
      </c>
      <c r="DF7">
        <f t="shared" si="1"/>
        <v>2.88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-0.30893155239671666</v>
      </c>
      <c r="AP9">
        <v>1</v>
      </c>
      <c r="AW9">
        <v>0.5</v>
      </c>
      <c r="BF9" s="14">
        <f>TANH(BF4)</f>
        <v>0.93718465928800831</v>
      </c>
      <c r="BS9">
        <v>1</v>
      </c>
      <c r="BZ9">
        <v>0.5</v>
      </c>
      <c r="CI9" s="14">
        <f>TANH(CI4)</f>
        <v>0.9128441226918883</v>
      </c>
      <c r="CU9">
        <v>1</v>
      </c>
      <c r="DB9">
        <v>0.5</v>
      </c>
      <c r="DK9" s="14">
        <f>TANH(DK4)</f>
        <v>0.91823013344370619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-0.30893155239671666</v>
      </c>
      <c r="W16" s="8" t="s">
        <v>24</v>
      </c>
      <c r="X16">
        <f>AVERAGE(X4:X15)</f>
        <v>-1</v>
      </c>
      <c r="Y16">
        <f>AVERAGE(Y4:Y15)</f>
        <v>-1</v>
      </c>
      <c r="AY16" s="8" t="s">
        <v>24</v>
      </c>
      <c r="AZ16">
        <f>AVERAGE(AZ4:AZ15)</f>
        <v>2.8450000000000002</v>
      </c>
      <c r="BA16">
        <f>AVERAGE(BA4:BA15)</f>
        <v>2.8450000000000002</v>
      </c>
      <c r="CB16" s="8" t="s">
        <v>24</v>
      </c>
      <c r="CC16">
        <f>AVERAGE(CC4:CC15)</f>
        <v>2.84</v>
      </c>
      <c r="CD16">
        <f>AVERAGE(CD4:CD15)</f>
        <v>2.84</v>
      </c>
      <c r="DD16" s="8" t="s">
        <v>24</v>
      </c>
      <c r="DE16">
        <f>AVERAGE(DE4:DE15)</f>
        <v>1.8474999999999999</v>
      </c>
      <c r="DF16">
        <f>AVERAGE(DF4:DF15)</f>
        <v>1.8474999999999999</v>
      </c>
    </row>
    <row r="17" spans="1:110" x14ac:dyDescent="0.3">
      <c r="A17" s="8" t="s">
        <v>37</v>
      </c>
      <c r="B17">
        <f>BF9</f>
        <v>0.93718465928800831</v>
      </c>
      <c r="X17" s="8" t="s">
        <v>29</v>
      </c>
      <c r="Y17">
        <f>TANH(Y16)</f>
        <v>-0.76159415595576485</v>
      </c>
      <c r="AZ17" s="8" t="s">
        <v>29</v>
      </c>
      <c r="BA17">
        <f>TANH(BA16)</f>
        <v>0.99326358041750651</v>
      </c>
      <c r="CC17" s="8" t="s">
        <v>29</v>
      </c>
      <c r="CD17">
        <f>TANH(CD16)</f>
        <v>0.99319610859416563</v>
      </c>
      <c r="DE17" s="8" t="s">
        <v>29</v>
      </c>
      <c r="DF17">
        <f>TANH(DF16)</f>
        <v>0.95150994701954383</v>
      </c>
    </row>
    <row r="18" spans="1:110" x14ac:dyDescent="0.3">
      <c r="A18" s="8" t="s">
        <v>23</v>
      </c>
      <c r="B18">
        <f>CI9</f>
        <v>0.9128441226918883</v>
      </c>
    </row>
    <row r="19" spans="1:110" x14ac:dyDescent="0.3">
      <c r="A19" s="8" t="s">
        <v>38</v>
      </c>
      <c r="B19">
        <f>DK9</f>
        <v>0.91823013344370619</v>
      </c>
    </row>
    <row r="20" spans="1:110" x14ac:dyDescent="0.3">
      <c r="A20" s="8" t="s">
        <v>20</v>
      </c>
      <c r="B20" s="14">
        <f>(B16*0.25+B17*0.25+B18*0.25+B19*0.25)</f>
        <v>0.61483184075672148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0623-ACB7-4DDF-AF36-CEC42AC54C49}">
  <dimension ref="A1:DK20"/>
  <sheetViews>
    <sheetView topLeftCell="CK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8</v>
      </c>
      <c r="B2" t="s">
        <v>46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0.31</v>
      </c>
      <c r="G4">
        <v>1</v>
      </c>
      <c r="H4">
        <v>0.48</v>
      </c>
      <c r="I4">
        <v>0.5</v>
      </c>
      <c r="J4">
        <v>1</v>
      </c>
      <c r="K4">
        <v>0.4</v>
      </c>
      <c r="L4">
        <f>E4*(H4-I4*(J4+K4))</f>
        <v>-0.21999999999999997</v>
      </c>
      <c r="M4">
        <f>TANH(L4/E4)</f>
        <v>-0.21651806149302882</v>
      </c>
      <c r="N4">
        <v>1</v>
      </c>
      <c r="O4">
        <v>1</v>
      </c>
      <c r="P4">
        <v>0.43</v>
      </c>
      <c r="Q4">
        <v>0</v>
      </c>
      <c r="R4">
        <v>0.19</v>
      </c>
      <c r="S4">
        <v>0.9</v>
      </c>
      <c r="T4">
        <v>0.32</v>
      </c>
      <c r="U4">
        <v>0.5</v>
      </c>
      <c r="V4">
        <v>0.64</v>
      </c>
      <c r="W4">
        <v>0.45</v>
      </c>
      <c r="X4">
        <f>N4*O4*(P4+Q4+T4-U4*(V4+W4))</f>
        <v>0.20499999999999996</v>
      </c>
      <c r="Y4">
        <f>(X4/N4)</f>
        <v>0.20499999999999996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-1.4342303796289313E-2</v>
      </c>
      <c r="AF4">
        <v>1</v>
      </c>
      <c r="AG4">
        <v>1</v>
      </c>
      <c r="AH4">
        <v>0.97</v>
      </c>
      <c r="AI4">
        <v>1</v>
      </c>
      <c r="AJ4">
        <v>0.98</v>
      </c>
      <c r="AK4">
        <v>0.5</v>
      </c>
      <c r="AL4">
        <v>0.03</v>
      </c>
      <c r="AM4">
        <v>0.13</v>
      </c>
      <c r="AN4">
        <f>AG4*(AJ4-AK4*(AL4+AM4))</f>
        <v>0.9</v>
      </c>
      <c r="AO4">
        <f>TANH(AN4/AG4)</f>
        <v>0.71629787019902458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0.24</v>
      </c>
      <c r="AZ4">
        <f>AP4*AQ4*(AR4+AS4+AV4-AW4*(AX4+AY4))</f>
        <v>2.88</v>
      </c>
      <c r="BA4">
        <f>(AZ4/AP4)</f>
        <v>2.88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1.7100154436293658</v>
      </c>
      <c r="BI4">
        <v>1</v>
      </c>
      <c r="BJ4">
        <v>1</v>
      </c>
      <c r="BK4">
        <v>0.71</v>
      </c>
      <c r="BL4">
        <v>1</v>
      </c>
      <c r="BM4">
        <v>0.83</v>
      </c>
      <c r="BN4">
        <v>0.5</v>
      </c>
      <c r="BO4">
        <v>0.4</v>
      </c>
      <c r="BP4">
        <v>0.17</v>
      </c>
      <c r="BQ4">
        <f>BJ4*(BM4-BN4*(BO4+BP4))</f>
        <v>0.54499999999999993</v>
      </c>
      <c r="BR4">
        <f>TANH(BQ4/BJ4)</f>
        <v>0.49676344321412841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0.38</v>
      </c>
      <c r="CC4">
        <f>BS4*BT4*(BU4+BV4+BY4-BZ4*(CA4+CB4))</f>
        <v>2.81</v>
      </c>
      <c r="CD4">
        <f>(CC4/BS4)</f>
        <v>2.81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1.4895403421452651</v>
      </c>
      <c r="CK4">
        <v>1</v>
      </c>
      <c r="CL4">
        <v>1</v>
      </c>
      <c r="CM4">
        <v>0.18</v>
      </c>
      <c r="CN4">
        <v>1</v>
      </c>
      <c r="CO4">
        <v>0.3</v>
      </c>
      <c r="CP4">
        <v>0.5</v>
      </c>
      <c r="CQ4">
        <v>1</v>
      </c>
      <c r="CR4">
        <v>1</v>
      </c>
      <c r="CS4">
        <f>CL4*(CO4-CP4*(CQ4+CR4))</f>
        <v>-0.7</v>
      </c>
      <c r="CT4">
        <f>TANH(CS4/CL4)</f>
        <v>-0.60436777711716361</v>
      </c>
      <c r="CU4">
        <v>1</v>
      </c>
      <c r="CV4">
        <v>1</v>
      </c>
      <c r="CW4">
        <v>1</v>
      </c>
      <c r="CX4">
        <v>1</v>
      </c>
      <c r="CY4">
        <v>0.92</v>
      </c>
      <c r="CZ4">
        <v>0.92</v>
      </c>
      <c r="DA4">
        <v>0.92</v>
      </c>
      <c r="DB4">
        <v>0.5</v>
      </c>
      <c r="DC4">
        <v>4.0000000000000001E-3</v>
      </c>
      <c r="DD4">
        <v>0.37</v>
      </c>
      <c r="DE4">
        <f>CU4*CV4*(CW4+CX4+DA4-DB4*(DC4+DD4))</f>
        <v>2.7330000000000001</v>
      </c>
      <c r="DF4">
        <f>(DE4/CU4)</f>
        <v>2.7330000000000001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0.38831252371632885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6.0000000000000001E-3</v>
      </c>
      <c r="DD5">
        <v>0.28000000000000003</v>
      </c>
      <c r="DE5">
        <f t="shared" ref="DE5:DE6" si="0">CU5*CV5*(CW5+CX5+DA5-DB5*(DC5+DD5))</f>
        <v>2.8570000000000002</v>
      </c>
      <c r="DF5">
        <f t="shared" ref="DF5:DF6" si="1">(DE5/CU5)</f>
        <v>2.8570000000000002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0.98</v>
      </c>
      <c r="CX6">
        <v>1</v>
      </c>
      <c r="CY6">
        <v>0.95</v>
      </c>
      <c r="CZ6">
        <v>0.98</v>
      </c>
      <c r="DA6">
        <v>0.97</v>
      </c>
      <c r="DB6">
        <v>0.5</v>
      </c>
      <c r="DC6">
        <v>0</v>
      </c>
      <c r="DD6">
        <v>0.26</v>
      </c>
      <c r="DE6">
        <f t="shared" si="0"/>
        <v>2.8200000000000003</v>
      </c>
      <c r="DF6">
        <f t="shared" si="1"/>
        <v>2.8200000000000003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-1.434132046521173E-2</v>
      </c>
      <c r="AP9">
        <v>1</v>
      </c>
      <c r="AW9">
        <v>0.5</v>
      </c>
      <c r="BF9" s="14">
        <f>TANH(BF4)</f>
        <v>0.93664943801467382</v>
      </c>
      <c r="BS9">
        <v>1</v>
      </c>
      <c r="BZ9">
        <v>0.5</v>
      </c>
      <c r="CI9" s="14">
        <f>TANH(CI4)</f>
        <v>0.90324012836049161</v>
      </c>
      <c r="CU9">
        <v>1</v>
      </c>
      <c r="DB9">
        <v>0.5</v>
      </c>
      <c r="DK9" s="14">
        <f>TANH(DK4)</f>
        <v>0.36990455794825888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-1.434132046521173E-2</v>
      </c>
      <c r="W16" s="8" t="s">
        <v>24</v>
      </c>
      <c r="X16">
        <f>AVERAGE(X4:X15)</f>
        <v>0.20499999999999996</v>
      </c>
      <c r="Y16">
        <f>AVERAGE(Y4:Y15)</f>
        <v>0.20499999999999996</v>
      </c>
      <c r="AY16" s="8" t="s">
        <v>24</v>
      </c>
      <c r="AZ16">
        <f>AVERAGE(AZ4:AZ15)</f>
        <v>2.88</v>
      </c>
      <c r="BA16">
        <f>AVERAGE(BA4:BA15)</f>
        <v>2.88</v>
      </c>
      <c r="CB16" s="8" t="s">
        <v>24</v>
      </c>
      <c r="CC16">
        <f>AVERAGE(CC4:CC15)</f>
        <v>2.81</v>
      </c>
      <c r="CD16">
        <f>AVERAGE(CD4:CD15)</f>
        <v>2.81</v>
      </c>
      <c r="DD16" s="8" t="s">
        <v>24</v>
      </c>
      <c r="DE16">
        <f>AVERAGE(DE4:DE15)</f>
        <v>2.8033333333333332</v>
      </c>
      <c r="DF16">
        <f>AVERAGE(DF4:DF15)</f>
        <v>2.8033333333333332</v>
      </c>
    </row>
    <row r="17" spans="1:110" x14ac:dyDescent="0.3">
      <c r="A17" s="8" t="s">
        <v>37</v>
      </c>
      <c r="B17">
        <f>BF9</f>
        <v>0.93664943801467382</v>
      </c>
      <c r="X17" s="8" t="s">
        <v>29</v>
      </c>
      <c r="Y17">
        <f>TANH(Y16)</f>
        <v>0.20217575769673951</v>
      </c>
      <c r="AZ17" s="8" t="s">
        <v>29</v>
      </c>
      <c r="BA17">
        <f>TANH(BA16)</f>
        <v>0.99371757343034117</v>
      </c>
      <c r="CC17" s="8" t="s">
        <v>29</v>
      </c>
      <c r="CD17">
        <f>TANH(CD16)</f>
        <v>0.99277689893113674</v>
      </c>
      <c r="DE17" s="8" t="s">
        <v>29</v>
      </c>
      <c r="DF17">
        <f>TANH(DF16)</f>
        <v>0.99268030083349246</v>
      </c>
    </row>
    <row r="18" spans="1:110" x14ac:dyDescent="0.3">
      <c r="A18" s="8" t="s">
        <v>23</v>
      </c>
      <c r="B18">
        <f>CI9</f>
        <v>0.90324012836049161</v>
      </c>
    </row>
    <row r="19" spans="1:110" x14ac:dyDescent="0.3">
      <c r="A19" s="8" t="s">
        <v>38</v>
      </c>
      <c r="B19">
        <f>DK9</f>
        <v>0.36990455794825888</v>
      </c>
    </row>
    <row r="20" spans="1:110" x14ac:dyDescent="0.3">
      <c r="A20" s="8" t="s">
        <v>20</v>
      </c>
      <c r="B20" s="14">
        <f>(B16*0.25+B17*0.25+B18*0.25+B19*0.25)</f>
        <v>0.5488632009645531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3344-F5A0-4C5E-856B-4032C77E7EBA}">
  <dimension ref="A1:DK20"/>
  <sheetViews>
    <sheetView topLeftCell="CK1" workbookViewId="0">
      <selection activeCell="DG4" sqref="DG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F1" s="15" t="s">
        <v>22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3"/>
      <c r="BI1" s="15" t="s">
        <v>23</v>
      </c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K1" s="15" t="s">
        <v>33</v>
      </c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</row>
    <row r="2" spans="1:115" x14ac:dyDescent="0.3">
      <c r="A2">
        <v>9</v>
      </c>
      <c r="B2" t="s">
        <v>47</v>
      </c>
      <c r="C2" t="s">
        <v>3</v>
      </c>
      <c r="D2" s="1" t="s">
        <v>6</v>
      </c>
      <c r="E2" s="16" t="s">
        <v>5</v>
      </c>
      <c r="F2" s="16"/>
      <c r="G2" s="16"/>
      <c r="H2" s="16"/>
      <c r="I2" s="16"/>
      <c r="J2" s="16"/>
      <c r="K2" s="16"/>
      <c r="L2" s="16"/>
      <c r="M2" s="2"/>
      <c r="N2" s="17" t="s">
        <v>11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4"/>
      <c r="Z2" s="18" t="s">
        <v>15</v>
      </c>
      <c r="AA2" s="18"/>
      <c r="AB2" s="18"/>
      <c r="AC2" s="6"/>
      <c r="AD2" s="10" t="s">
        <v>19</v>
      </c>
      <c r="AF2" s="1" t="s">
        <v>6</v>
      </c>
      <c r="AG2" s="16" t="s">
        <v>5</v>
      </c>
      <c r="AH2" s="16"/>
      <c r="AI2" s="16"/>
      <c r="AJ2" s="16"/>
      <c r="AK2" s="16"/>
      <c r="AL2" s="16"/>
      <c r="AM2" s="16"/>
      <c r="AN2" s="16"/>
      <c r="AO2" s="2"/>
      <c r="AP2" s="17" t="s">
        <v>11</v>
      </c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4"/>
      <c r="BB2" s="18" t="s">
        <v>15</v>
      </c>
      <c r="BC2" s="18"/>
      <c r="BD2" s="18"/>
      <c r="BE2" s="6"/>
      <c r="BF2" s="10" t="s">
        <v>19</v>
      </c>
      <c r="BI2" s="1" t="s">
        <v>6</v>
      </c>
      <c r="BJ2" s="16" t="s">
        <v>5</v>
      </c>
      <c r="BK2" s="16"/>
      <c r="BL2" s="16"/>
      <c r="BM2" s="16"/>
      <c r="BN2" s="16"/>
      <c r="BO2" s="16"/>
      <c r="BP2" s="16"/>
      <c r="BQ2" s="16"/>
      <c r="BR2" s="2"/>
      <c r="BS2" s="17" t="s">
        <v>11</v>
      </c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4"/>
      <c r="CE2" s="18" t="s">
        <v>15</v>
      </c>
      <c r="CF2" s="18"/>
      <c r="CG2" s="18"/>
      <c r="CH2" s="6"/>
      <c r="CI2" s="10" t="s">
        <v>19</v>
      </c>
      <c r="CK2" s="1" t="s">
        <v>6</v>
      </c>
      <c r="CL2" s="16" t="s">
        <v>5</v>
      </c>
      <c r="CM2" s="16"/>
      <c r="CN2" s="16"/>
      <c r="CO2" s="16"/>
      <c r="CP2" s="16"/>
      <c r="CQ2" s="16"/>
      <c r="CR2" s="16"/>
      <c r="CS2" s="16"/>
      <c r="CT2" s="2"/>
      <c r="CU2" s="17" t="s">
        <v>11</v>
      </c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4"/>
      <c r="DG2" s="18" t="s">
        <v>15</v>
      </c>
      <c r="DH2" s="18"/>
      <c r="DI2" s="18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0.53</v>
      </c>
      <c r="G4">
        <v>1</v>
      </c>
      <c r="H4">
        <v>0.69</v>
      </c>
      <c r="I4">
        <v>0.5</v>
      </c>
      <c r="J4">
        <v>0.72</v>
      </c>
      <c r="K4">
        <v>0.33</v>
      </c>
      <c r="L4">
        <f>E4*(H4-I4*(J4+K4))</f>
        <v>0.16499999999999992</v>
      </c>
      <c r="M4">
        <f>TANH(L4/E4)</f>
        <v>0.16351875368367241</v>
      </c>
      <c r="N4">
        <v>1</v>
      </c>
      <c r="O4">
        <v>1</v>
      </c>
      <c r="P4">
        <v>0.64</v>
      </c>
      <c r="Q4">
        <v>1</v>
      </c>
      <c r="R4">
        <v>0.7</v>
      </c>
      <c r="S4">
        <v>0.96</v>
      </c>
      <c r="T4">
        <v>0.81</v>
      </c>
      <c r="U4">
        <v>0.5</v>
      </c>
      <c r="V4">
        <v>0.52</v>
      </c>
      <c r="W4">
        <v>0.41</v>
      </c>
      <c r="X4">
        <f>N4*O4*(P4+Q4+T4-U4*(V4+W4))</f>
        <v>1.9850000000000003</v>
      </c>
      <c r="Y4">
        <f>(X4/N4)</f>
        <v>1.9850000000000003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1.1264711037570736</v>
      </c>
      <c r="AF4">
        <v>1</v>
      </c>
      <c r="AG4">
        <v>1</v>
      </c>
      <c r="AH4">
        <v>0.97</v>
      </c>
      <c r="AI4">
        <v>1</v>
      </c>
      <c r="AJ4">
        <v>0.99</v>
      </c>
      <c r="AK4">
        <v>0.5</v>
      </c>
      <c r="AL4">
        <v>0.02</v>
      </c>
      <c r="AM4">
        <v>0.14000000000000001</v>
      </c>
      <c r="AN4">
        <f>AG4*(AJ4-AK4*(AL4+AM4))</f>
        <v>0.91</v>
      </c>
      <c r="AO4">
        <f>TANH(AN4/AG4)</f>
        <v>0.7211322540766999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0.16</v>
      </c>
      <c r="AZ4">
        <f>AP4*AQ4*(AR4+AS4+AV4-AW4*(AX4+AY4))</f>
        <v>2.92</v>
      </c>
      <c r="BA4">
        <f>(AZ4/AP4)</f>
        <v>2.92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1.7153314424731314</v>
      </c>
      <c r="BI4">
        <v>1</v>
      </c>
      <c r="BJ4">
        <v>1</v>
      </c>
      <c r="BK4">
        <v>0.96</v>
      </c>
      <c r="BL4">
        <v>1</v>
      </c>
      <c r="BM4">
        <v>0.98</v>
      </c>
      <c r="BN4">
        <v>0.5</v>
      </c>
      <c r="BO4">
        <v>0.04</v>
      </c>
      <c r="BP4">
        <v>0.16</v>
      </c>
      <c r="BQ4">
        <f>BJ4*(BM4-BN4*(BO4+BP4))</f>
        <v>0.88</v>
      </c>
      <c r="BR4">
        <f>TANH(BQ4/BJ4)</f>
        <v>0.70641932039723521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0.35</v>
      </c>
      <c r="CC4">
        <f>BS4*BT4*(BU4+BV4+BY4-BZ4*(CA4+CB4))</f>
        <v>2.8250000000000002</v>
      </c>
      <c r="CD4">
        <f>(CC4/BS4)</f>
        <v>2.8250000000000002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1.6994089459571025</v>
      </c>
      <c r="CK4">
        <v>1</v>
      </c>
      <c r="CL4">
        <v>1</v>
      </c>
      <c r="CM4">
        <v>0.75</v>
      </c>
      <c r="CN4">
        <v>1</v>
      </c>
      <c r="CO4">
        <v>0.86</v>
      </c>
      <c r="CP4">
        <v>0.5</v>
      </c>
      <c r="CQ4">
        <v>0.23</v>
      </c>
      <c r="CR4">
        <v>0.23</v>
      </c>
      <c r="CS4">
        <f>CL4*(CO4-CP4*(CQ4+CR4))</f>
        <v>0.63</v>
      </c>
      <c r="CT4">
        <f>TANH(CS4/CL4)</f>
        <v>0.55805221555962436</v>
      </c>
      <c r="CU4">
        <v>1</v>
      </c>
      <c r="CV4">
        <v>1</v>
      </c>
      <c r="CW4">
        <v>1</v>
      </c>
      <c r="CX4">
        <v>1</v>
      </c>
      <c r="CY4">
        <v>0.94</v>
      </c>
      <c r="CZ4">
        <v>0.94</v>
      </c>
      <c r="DA4">
        <v>0.94</v>
      </c>
      <c r="DB4">
        <v>0.5</v>
      </c>
      <c r="DC4">
        <v>5.0000000000000001E-3</v>
      </c>
      <c r="DD4">
        <v>0.35</v>
      </c>
      <c r="DE4">
        <f>CU4*CV4*(CW4+CX4+DA4-DB4*(DC4+DD4))</f>
        <v>2.7625000000000002</v>
      </c>
      <c r="DF4">
        <f>(DE4/CU4)</f>
        <v>2.7625000000000002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1.5505054284162996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0.94</v>
      </c>
      <c r="CZ5">
        <v>0.94</v>
      </c>
      <c r="DA5">
        <v>0.94</v>
      </c>
      <c r="DB5">
        <v>0.5</v>
      </c>
      <c r="DC5">
        <v>3.0000000000000001E-3</v>
      </c>
      <c r="DD5">
        <v>0.25</v>
      </c>
      <c r="DE5">
        <f t="shared" ref="DE5" si="0">CU5*CV5*(CW5+CX5+DA5-DB5*(DC5+DD5))</f>
        <v>2.8134999999999999</v>
      </c>
      <c r="DF5">
        <f t="shared" ref="DF5" si="1">(DE5/CU5)</f>
        <v>2.8134999999999999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IF(TANH(AD4)&gt;0,TANH(AD4),0)</f>
        <v>0.80980804379520244</v>
      </c>
      <c r="AP9">
        <v>1</v>
      </c>
      <c r="AW9">
        <v>0.5</v>
      </c>
      <c r="BF9" s="14">
        <f>TANH(BF4)</f>
        <v>0.93729840889172866</v>
      </c>
      <c r="BS9">
        <v>1</v>
      </c>
      <c r="BZ9">
        <v>0.5</v>
      </c>
      <c r="CI9" s="14">
        <f>TANH(CI4)</f>
        <v>0.93533514214890257</v>
      </c>
      <c r="CU9">
        <v>1</v>
      </c>
      <c r="DB9">
        <v>0.5</v>
      </c>
      <c r="DK9" s="14">
        <f>TANH(DK4)</f>
        <v>0.91386884531929158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0.80980804379520244</v>
      </c>
      <c r="W16" s="8" t="s">
        <v>24</v>
      </c>
      <c r="X16">
        <f>AVERAGE(X4:X15)</f>
        <v>1.9850000000000003</v>
      </c>
      <c r="Y16">
        <f>AVERAGE(Y4:Y15)</f>
        <v>1.9850000000000003</v>
      </c>
      <c r="AY16" s="8" t="s">
        <v>24</v>
      </c>
      <c r="AZ16">
        <f>AVERAGE(AZ4:AZ15)</f>
        <v>2.92</v>
      </c>
      <c r="BA16">
        <f>AVERAGE(BA4:BA15)</f>
        <v>2.92</v>
      </c>
      <c r="CB16" s="8" t="s">
        <v>24</v>
      </c>
      <c r="CC16">
        <f>AVERAGE(CC4:CC15)</f>
        <v>2.8250000000000002</v>
      </c>
      <c r="CD16">
        <f>AVERAGE(CD4:CD15)</f>
        <v>2.8250000000000002</v>
      </c>
      <c r="DD16" s="8" t="s">
        <v>24</v>
      </c>
      <c r="DE16">
        <f>AVERAGE(DE4:DE15)</f>
        <v>2.7880000000000003</v>
      </c>
      <c r="DF16">
        <f>AVERAGE(DF4:DF15)</f>
        <v>2.7880000000000003</v>
      </c>
    </row>
    <row r="17" spans="1:110" x14ac:dyDescent="0.3">
      <c r="A17" s="8" t="s">
        <v>37</v>
      </c>
      <c r="B17">
        <f>BF9</f>
        <v>0.93729840889172866</v>
      </c>
      <c r="X17" s="8" t="s">
        <v>29</v>
      </c>
      <c r="Y17">
        <f>TANH(Y16)</f>
        <v>0.9629523500734013</v>
      </c>
      <c r="AZ17" s="8" t="s">
        <v>29</v>
      </c>
      <c r="BA17">
        <f>TANH(BA16)</f>
        <v>0.9941991883964314</v>
      </c>
      <c r="CC17" s="8" t="s">
        <v>29</v>
      </c>
      <c r="CD17">
        <f>TANH(CD16)</f>
        <v>0.99298962555986714</v>
      </c>
      <c r="DE17" s="8" t="s">
        <v>29</v>
      </c>
      <c r="DF17">
        <f>TANH(DF16)</f>
        <v>0.99245321285667532</v>
      </c>
    </row>
    <row r="18" spans="1:110" x14ac:dyDescent="0.3">
      <c r="A18" s="8" t="s">
        <v>23</v>
      </c>
      <c r="B18">
        <f>CI9</f>
        <v>0.93533514214890257</v>
      </c>
    </row>
    <row r="19" spans="1:110" x14ac:dyDescent="0.3">
      <c r="A19" s="8" t="s">
        <v>38</v>
      </c>
      <c r="B19">
        <f>DK9</f>
        <v>0.91386884531929158</v>
      </c>
    </row>
    <row r="20" spans="1:110" x14ac:dyDescent="0.3">
      <c r="A20" s="8" t="s">
        <v>20</v>
      </c>
      <c r="B20" s="14">
        <f>(B16*0.25+B17*0.25+B18*0.25+B19*0.25)</f>
        <v>0.89907761003878139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3dbb6de-3369-4fc4-a3fd-6c17fefa0f44}" enabled="1" method="Privileged" siteId="{fdfed7bd-9f6a-44a1-b694-6e39c468c15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Gold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FB</dc:creator>
  <cp:lastModifiedBy>Gabriela FB</cp:lastModifiedBy>
  <dcterms:created xsi:type="dcterms:W3CDTF">2025-04-11T10:36:05Z</dcterms:created>
  <dcterms:modified xsi:type="dcterms:W3CDTF">2025-05-15T11:22:43Z</dcterms:modified>
</cp:coreProperties>
</file>