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st Brabant 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<sst xmlns="http://schemas.openxmlformats.org/spreadsheetml/2006/main" count="501" uniqueCount="232">
  <si>
    <t>towns</t>
  </si>
  <si>
    <t>municipality</t>
  </si>
  <si>
    <t>municipality population</t>
  </si>
  <si>
    <t>municipality density</t>
  </si>
  <si>
    <t>urbanization</t>
  </si>
  <si>
    <t xml:space="preserve">no of stops </t>
  </si>
  <si>
    <t>achtmaal</t>
  </si>
  <si>
    <t>zundert</t>
  </si>
  <si>
    <t>almkerk</t>
  </si>
  <si>
    <t>altena</t>
  </si>
  <si>
    <t>alphen</t>
  </si>
  <si>
    <t>alphen-chaam</t>
  </si>
  <si>
    <t>andel</t>
  </si>
  <si>
    <t>baarlenassau</t>
  </si>
  <si>
    <t>babylonienbroek</t>
  </si>
  <si>
    <t>bavel</t>
  </si>
  <si>
    <t>breda</t>
  </si>
  <si>
    <t>bergen op zoom</t>
  </si>
  <si>
    <t>bosschenhoofd</t>
  </si>
  <si>
    <t>halderberge</t>
  </si>
  <si>
    <t xml:space="preserve">breda </t>
  </si>
  <si>
    <t>chaam</t>
  </si>
  <si>
    <t>deheen</t>
  </si>
  <si>
    <t>steenbergen</t>
  </si>
  <si>
    <t>denhout</t>
  </si>
  <si>
    <t>oosterhout</t>
  </si>
  <si>
    <t>dinteloord</t>
  </si>
  <si>
    <t>doeveren</t>
  </si>
  <si>
    <t>heusden</t>
  </si>
  <si>
    <t>dongen</t>
  </si>
  <si>
    <t>drimmelen</t>
  </si>
  <si>
    <t>drongelen</t>
  </si>
  <si>
    <t>drunen</t>
  </si>
  <si>
    <t>dussen</t>
  </si>
  <si>
    <t>eethen</t>
  </si>
  <si>
    <t>effen</t>
  </si>
  <si>
    <t>elshout</t>
  </si>
  <si>
    <t>ettenleur</t>
  </si>
  <si>
    <t>etten-leur</t>
  </si>
  <si>
    <t>fijnaart</t>
  </si>
  <si>
    <t>moerdijk</t>
  </si>
  <si>
    <t>galder</t>
  </si>
  <si>
    <t>geertruidenberg</t>
  </si>
  <si>
    <t>genderen</t>
  </si>
  <si>
    <t>giessen</t>
  </si>
  <si>
    <t>gilze</t>
  </si>
  <si>
    <t>gilze en rijen</t>
  </si>
  <si>
    <t>goirle</t>
  </si>
  <si>
    <t>haarsteeg</t>
  </si>
  <si>
    <t>halsteren</t>
  </si>
  <si>
    <t>hank</t>
  </si>
  <si>
    <t>heerle</t>
  </si>
  <si>
    <t>roosendaal</t>
  </si>
  <si>
    <t>heijningen</t>
  </si>
  <si>
    <t>herpt</t>
  </si>
  <si>
    <t>heusdenvesting</t>
  </si>
  <si>
    <t>hoeven</t>
  </si>
  <si>
    <t>hoogerheide</t>
  </si>
  <si>
    <t>woensdrecht</t>
  </si>
  <si>
    <t>hoogezwaluwe</t>
  </si>
  <si>
    <t>huijbergen</t>
  </si>
  <si>
    <t>kaatsheuvel</t>
  </si>
  <si>
    <t>loon op zand</t>
  </si>
  <si>
    <t>klundert</t>
  </si>
  <si>
    <t>kruisland</t>
  </si>
  <si>
    <t>lagezwaluwe</t>
  </si>
  <si>
    <t>langeweg</t>
  </si>
  <si>
    <t>lepelstraat</t>
  </si>
  <si>
    <t>liesbos</t>
  </si>
  <si>
    <t>loonopzand</t>
  </si>
  <si>
    <t>made</t>
  </si>
  <si>
    <t>meeuwen</t>
  </si>
  <si>
    <t>moerstraten</t>
  </si>
  <si>
    <t>nieuwendijk</t>
  </si>
  <si>
    <t>nieuwkuijk</t>
  </si>
  <si>
    <t>nieuwvossemeer</t>
  </si>
  <si>
    <t>nispen</t>
  </si>
  <si>
    <t>noordhoek</t>
  </si>
  <si>
    <t>ossendrecht</t>
  </si>
  <si>
    <t>oudemolen</t>
  </si>
  <si>
    <t>oudenbosch</t>
  </si>
  <si>
    <t>oudgastel</t>
  </si>
  <si>
    <t>oudheusden</t>
  </si>
  <si>
    <t>prinsenbeek</t>
  </si>
  <si>
    <t>putte</t>
  </si>
  <si>
    <t>raamsdonk</t>
  </si>
  <si>
    <t>raamsdonkveer</t>
  </si>
  <si>
    <t>riel</t>
  </si>
  <si>
    <t>rijen</t>
  </si>
  <si>
    <t>rijsbergen</t>
  </si>
  <si>
    <t>rucphen</t>
  </si>
  <si>
    <t>schijf</t>
  </si>
  <si>
    <t>sgravenmoer</t>
  </si>
  <si>
    <t>sintwillebrord</t>
  </si>
  <si>
    <t>sleeuwijk</t>
  </si>
  <si>
    <t>sprangcapelle</t>
  </si>
  <si>
    <t>waalwijk</t>
  </si>
  <si>
    <t>sprundel</t>
  </si>
  <si>
    <t>stampersgat</t>
  </si>
  <si>
    <t>standaardbuiten</t>
  </si>
  <si>
    <t>terheijden</t>
  </si>
  <si>
    <t>teteringen</t>
  </si>
  <si>
    <t>tilburg</t>
  </si>
  <si>
    <t>ulicoten</t>
  </si>
  <si>
    <t>ulvenhout</t>
  </si>
  <si>
    <t>veen</t>
  </si>
  <si>
    <t>vlijmen</t>
  </si>
  <si>
    <t>wagenberg</t>
  </si>
  <si>
    <t>waspik</t>
  </si>
  <si>
    <t>werkendam</t>
  </si>
  <si>
    <t>wernhout</t>
  </si>
  <si>
    <t>wijkenaalburg</t>
  </si>
  <si>
    <t>willemstad</t>
  </si>
  <si>
    <t>woudrichem</t>
  </si>
  <si>
    <t>wouw</t>
  </si>
  <si>
    <t>wouwseplantage</t>
  </si>
  <si>
    <t>zegge</t>
  </si>
  <si>
    <t>zevenbergen</t>
  </si>
  <si>
    <t>zevenbergschehoek</t>
  </si>
  <si>
    <t>zwartenberg</t>
  </si>
  <si>
    <t>Density</t>
  </si>
  <si>
    <t>Estimate</t>
  </si>
  <si>
    <t>Noord-Brabant [North Brabant]</t>
  </si>
  <si>
    <t>Province</t>
  </si>
  <si>
    <t>Alphen-Chaam</t>
  </si>
  <si>
    <t>Municipality</t>
  </si>
  <si>
    <t>Altena (incl. Aalburg, Werkendam, Woudrichem)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</si>
  <si>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</si>
  <si>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</si>
  <si>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</si>
  <si>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</si>
  <si>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</si>
  <si>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</si>
  <si>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</si>
  <si>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</si>
  <si>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Boxmeer</t>
  </si>
  <si>
    <t>Boxtel</t>
  </si>
  <si>
    <t>Breda</t>
  </si>
  <si>
    <t>Cranendonck</t>
  </si>
  <si>
    <t>Cuijk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</si>
  <si>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</si>
  <si>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</si>
  <si>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</si>
  <si>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</si>
  <si>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</si>
  <si>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</si>
  <si>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</si>
  <si>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</si>
  <si>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</si>
  <si>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</si>
  <si>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</si>
  <si>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</si>
  <si>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</si>
  <si>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</si>
  <si>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</si>
  <si>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Helmond</t>
  </si>
  <si>
    <t>Heusden</t>
  </si>
  <si>
    <t>Hilvarenbeek</t>
  </si>
  <si>
    <t>Laarbeek</t>
  </si>
  <si>
    <t>Landerd</t>
  </si>
  <si>
    <t>Loon op Zand</t>
  </si>
  <si>
    <t>Meierijstad (incl. Veghel, Schijndel, Sint-Oedenrode)</t>
  </si>
  <si>
    <t>Mill en Sint Hubert</t>
  </si>
  <si>
    <t>Moerdijk</t>
  </si>
  <si>
    <t>Nuenen, Gerwen en Nederwetten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</si>
  <si>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</si>
  <si>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</si>
  <si>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</si>
  <si>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</si>
  <si>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</si>
  <si>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</si>
  <si>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</si>
  <si>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s-Hertogenbosch</t>
  </si>
  <si>
    <t>Sint Anthonis</t>
  </si>
  <si>
    <t>Sint-Michielsgestel</t>
  </si>
  <si>
    <t>Someren</t>
  </si>
  <si>
    <t>Son en Breugel</t>
  </si>
  <si>
    <t>Steenbergen</t>
  </si>
  <si>
    <t>Tilburg</t>
  </si>
  <si>
    <t>Uden</t>
  </si>
  <si>
    <t>Valkenswaard</t>
  </si>
  <si>
    <t>Veldhoven</t>
  </si>
  <si>
    <t>Vught</t>
  </si>
  <si>
    <t>Waalre</t>
  </si>
  <si>
    <t>Waalwijk</t>
  </si>
  <si>
    <t>Woensdrecht</t>
  </si>
  <si>
    <t>Zundert</t>
  </si>
  <si>
    <t>altena (incl. aalburg, werkendam, woudrichem)</t>
  </si>
  <si>
    <t>asten</t>
  </si>
  <si>
    <t>baarle-nassau</t>
  </si>
  <si>
    <t>bergeijk</t>
  </si>
  <si>
    <t>bergenopzoom</t>
  </si>
  <si>
    <t>bernheze</t>
  </si>
  <si>
    <t>best</t>
  </si>
  <si>
    <t>bladel</t>
  </si>
  <si>
    <t>boekel</t>
  </si>
  <si>
    <t>boxmeer</t>
  </si>
  <si>
    <t>boxtel</t>
  </si>
  <si>
    <t>cranendonck</t>
  </si>
  <si>
    <t>cuijk</t>
  </si>
  <si>
    <t>deurne</t>
  </si>
  <si>
    <t>eersel</t>
  </si>
  <si>
    <t>eindhoven</t>
  </si>
  <si>
    <t>geldrop-mierlo</t>
  </si>
  <si>
    <t>sint-michielsgestel</t>
  </si>
  <si>
    <t>gemert-bakel</t>
  </si>
  <si>
    <t>het hogeland</t>
  </si>
  <si>
    <t>rijswijk</t>
  </si>
  <si>
    <t>grave</t>
  </si>
  <si>
    <t>shertogenbosch</t>
  </si>
  <si>
    <t>haaren</t>
  </si>
  <si>
    <t>heeze-leende</t>
  </si>
  <si>
    <t>helmond</t>
  </si>
  <si>
    <t>hilvarenbeek</t>
  </si>
  <si>
    <t>laarbeek</t>
  </si>
  <si>
    <t>landerd</t>
  </si>
  <si>
    <t>meierijstad (incl. veghel, schijndel, sint-oedenrode)</t>
  </si>
  <si>
    <t>mill en sint hubert</t>
  </si>
  <si>
    <t>nuenen, gerwen en nederwetten</t>
  </si>
  <si>
    <t>oirschot</t>
  </si>
  <si>
    <t>oisterwijk</t>
  </si>
  <si>
    <t>oss</t>
  </si>
  <si>
    <t>reusel-de mierden</t>
  </si>
  <si>
    <t>s-hertogenbosch</t>
  </si>
  <si>
    <t>sint anthonis</t>
  </si>
  <si>
    <t>someren</t>
  </si>
  <si>
    <t>son en breugel</t>
  </si>
  <si>
    <t>uden</t>
  </si>
  <si>
    <t>valkenswaard</t>
  </si>
  <si>
    <t>veldhoven</t>
  </si>
  <si>
    <t>vught</t>
  </si>
  <si>
    <t>waalre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</si>
</sst>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E88"/>
        <bgColor rgb="FFFFEE88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3" xfId="0" applyFont="1" applyNumberFormat="1"/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1" fillId="2" fontId="5" numFmtId="0" xfId="0" applyAlignment="1" applyBorder="1" applyFill="1" applyFont="1">
      <alignment readingOrder="0" shrinkToFit="0" vertical="top" wrapText="1"/>
    </xf>
    <xf borderId="0" fillId="0" fontId="3" numFmtId="0" xfId="0" applyFont="1"/>
    <xf borderId="0" fillId="0" fontId="3" numFmtId="3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2" fontId="5" numFmtId="0" xfId="0" applyAlignment="1" applyFont="1">
      <alignment readingOrder="0" shrinkToFit="0" vertical="top" wrapText="1"/>
    </xf>
    <xf borderId="1" fillId="2" fontId="6" numFmtId="0" xfId="0" applyAlignment="1" applyBorder="1" applyFont="1">
      <alignment shrinkToFit="0" vertical="top" wrapText="1"/>
    </xf>
    <xf borderId="1" fillId="3" fontId="5" numFmtId="0" xfId="0" applyAlignment="1" applyBorder="1" applyFill="1" applyFont="1">
      <alignment readingOrder="0" shrinkToFit="0" vertical="top" wrapText="1"/>
    </xf>
    <xf borderId="1" fillId="3" fontId="6" numFmtId="0" xfId="0" applyAlignment="1" applyBorder="1" applyFont="1">
      <alignment shrinkToFit="0" vertical="top" wrapText="1"/>
    </xf>
    <xf borderId="2" fillId="2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5.43"/>
    <col customWidth="1" min="3" max="3" width="24.86"/>
    <col customWidth="1" min="4" max="4" width="28.29"/>
    <col customWidth="1" min="5" max="5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5">
        <f>VLOOKUP(B2,Sheet2!$B$2:$E$64,4)</f>
        <v>21829</v>
      </c>
      <c r="D2" s="6">
        <f>VLOOKUP(B2,Sheet2!$B$2:$C$64,2)</f>
        <v>180.9</v>
      </c>
      <c r="E2" s="6">
        <f>VLOOKUP(B2,Sheet3!$D$1:$E$62,2,)</f>
        <v>56.5</v>
      </c>
      <c r="F2" s="7">
        <v>1.0</v>
      </c>
    </row>
    <row r="3">
      <c r="A3" s="3" t="s">
        <v>8</v>
      </c>
      <c r="B3" s="4" t="s">
        <v>9</v>
      </c>
      <c r="C3" s="5">
        <f>VLOOKUP(B3,Sheet2!$B$2:$E$64,4)</f>
        <v>10203</v>
      </c>
      <c r="D3" s="6">
        <f>VLOOKUP(B3,Sheet2!$B$2:$C$64,2)</f>
        <v>109.7</v>
      </c>
      <c r="E3" s="8">
        <v>41.1</v>
      </c>
      <c r="F3" s="7">
        <v>5.0</v>
      </c>
    </row>
    <row r="4">
      <c r="A4" s="3" t="s">
        <v>10</v>
      </c>
      <c r="B4" s="4" t="s">
        <v>11</v>
      </c>
      <c r="C4" s="5">
        <f>VLOOKUP(B4,Sheet2!$B$2:$E$64,4)</f>
        <v>10203</v>
      </c>
      <c r="D4" s="6">
        <f>VLOOKUP(B4,Sheet2!$B$2:$C$64,2)</f>
        <v>109.7</v>
      </c>
      <c r="E4" s="6">
        <f>VLOOKUP(B4,Sheet3!$D$1:$E$62,2,)</f>
        <v>0</v>
      </c>
      <c r="F4" s="7">
        <v>10.0</v>
      </c>
    </row>
    <row r="5">
      <c r="A5" s="3" t="s">
        <v>12</v>
      </c>
      <c r="B5" s="4" t="s">
        <v>9</v>
      </c>
      <c r="C5" s="5">
        <f>VLOOKUP(B5,Sheet2!$B$2:$E$64,4)</f>
        <v>10203</v>
      </c>
      <c r="D5" s="6">
        <f>VLOOKUP(B5,Sheet2!$B$2:$C$64,2)</f>
        <v>109.7</v>
      </c>
      <c r="E5" s="8">
        <v>41.1</v>
      </c>
      <c r="F5" s="7">
        <v>8.0</v>
      </c>
    </row>
    <row r="6">
      <c r="A6" s="3" t="s">
        <v>13</v>
      </c>
      <c r="B6" s="3" t="s">
        <v>13</v>
      </c>
      <c r="C6" s="5">
        <f>VLOOKUP(B6,Sheet2!$B$2:$E$64,4)</f>
        <v>6859</v>
      </c>
      <c r="D6" s="6">
        <f>VLOOKUP(B6,Sheet2!$B$2:$C$64,2)</f>
        <v>90.8</v>
      </c>
      <c r="E6" s="9">
        <v>50.4</v>
      </c>
      <c r="F6" s="7">
        <v>8.0</v>
      </c>
    </row>
    <row r="7">
      <c r="A7" s="3" t="s">
        <v>14</v>
      </c>
      <c r="B7" s="4" t="s">
        <v>9</v>
      </c>
      <c r="C7" s="5">
        <f>VLOOKUP(B7,Sheet2!$B$2:$E$64,4)</f>
        <v>10203</v>
      </c>
      <c r="D7" s="6">
        <f>VLOOKUP(B7,Sheet2!$B$2:$C$64,2)</f>
        <v>109.7</v>
      </c>
      <c r="E7" s="8">
        <v>41.1</v>
      </c>
      <c r="F7" s="7">
        <v>2.0</v>
      </c>
    </row>
    <row r="8">
      <c r="A8" s="3" t="s">
        <v>15</v>
      </c>
      <c r="B8" s="4" t="s">
        <v>16</v>
      </c>
      <c r="C8" s="5">
        <f>VLOOKUP(B8,Sheet2!$B$2:$E$64,4)</f>
        <v>184069</v>
      </c>
      <c r="D8" s="6">
        <f>VLOOKUP(B8,Sheet2!$B$2:$C$64,2)</f>
        <v>1464</v>
      </c>
      <c r="E8" s="6">
        <f>VLOOKUP(B8,Sheet3!$D$1:$E$62,2,)</f>
        <v>96.7</v>
      </c>
      <c r="F8" s="7">
        <v>9.0</v>
      </c>
    </row>
    <row r="9">
      <c r="A9" s="4" t="s">
        <v>17</v>
      </c>
      <c r="B9" s="4" t="s">
        <v>17</v>
      </c>
      <c r="C9" s="5">
        <f>VLOOKUP(B9,Sheet2!$B$2:$E$64,4)</f>
        <v>67496</v>
      </c>
      <c r="D9" s="6">
        <f>VLOOKUP(B9,Sheet2!$B$2:$C$64,2)</f>
        <v>844.1</v>
      </c>
      <c r="E9" s="9">
        <v>94.5</v>
      </c>
      <c r="F9" s="7">
        <v>57.0</v>
      </c>
    </row>
    <row r="10">
      <c r="A10" s="3" t="s">
        <v>18</v>
      </c>
      <c r="B10" s="4" t="s">
        <v>19</v>
      </c>
      <c r="C10" s="5">
        <f>VLOOKUP(B10,Sheet2!$B$2:$E$64,4)</f>
        <v>30284</v>
      </c>
      <c r="D10" s="6">
        <f>VLOOKUP(B10,Sheet2!$B$2:$C$64,2)</f>
        <v>406.7</v>
      </c>
      <c r="E10" s="6">
        <f>VLOOKUP(B10,Sheet3!$D$1:$E$62,2,)</f>
        <v>73.6</v>
      </c>
      <c r="F10" s="7">
        <v>4.0</v>
      </c>
    </row>
    <row r="11">
      <c r="A11" s="3" t="s">
        <v>16</v>
      </c>
      <c r="B11" s="4" t="s">
        <v>20</v>
      </c>
      <c r="C11" s="5">
        <f>VLOOKUP(B11,Sheet2!$B$2:$E$64,4)</f>
        <v>184069</v>
      </c>
      <c r="D11" s="6">
        <f>VLOOKUP(B11,Sheet2!$B$2:$C$64,2)</f>
        <v>1464</v>
      </c>
      <c r="E11" s="9">
        <v>96.7</v>
      </c>
      <c r="F11" s="7">
        <v>149.0</v>
      </c>
    </row>
    <row r="12">
      <c r="A12" s="3" t="s">
        <v>21</v>
      </c>
      <c r="B12" s="4" t="s">
        <v>11</v>
      </c>
      <c r="C12" s="5">
        <f>VLOOKUP(B12,Sheet2!$B$2:$E$64,4)</f>
        <v>10203</v>
      </c>
      <c r="D12" s="6">
        <f>VLOOKUP(B12,Sheet2!$B$2:$C$64,2)</f>
        <v>109.7</v>
      </c>
      <c r="E12" s="6">
        <f>VLOOKUP(B12,Sheet3!$D$1:$E$62,2,)</f>
        <v>0</v>
      </c>
      <c r="F12" s="7">
        <v>9.0</v>
      </c>
    </row>
    <row r="13">
      <c r="A13" s="3" t="s">
        <v>22</v>
      </c>
      <c r="B13" s="4" t="s">
        <v>23</v>
      </c>
      <c r="C13" s="5">
        <f>VLOOKUP(B13,Sheet2!$B$2:$E$64,4)</f>
        <v>24416</v>
      </c>
      <c r="D13" s="6">
        <f>VLOOKUP(B13,Sheet2!$B$2:$C$64,2)</f>
        <v>166.7</v>
      </c>
      <c r="E13" s="6">
        <f>VLOOKUP(B13,Sheet3!$D$1:$E$62,2,)</f>
        <v>68.7</v>
      </c>
      <c r="F13" s="7">
        <v>2.0</v>
      </c>
    </row>
    <row r="14">
      <c r="A14" s="3" t="s">
        <v>24</v>
      </c>
      <c r="B14" s="4" t="s">
        <v>25</v>
      </c>
      <c r="C14" s="5">
        <f>VLOOKUP(B14,Sheet2!$B$2:$E$64,4)</f>
        <v>55982</v>
      </c>
      <c r="D14" s="6">
        <f>VLOOKUP(B14,Sheet2!$B$2:$C$64,2)</f>
        <v>783.3</v>
      </c>
      <c r="E14" s="6">
        <f>VLOOKUP(B14,Sheet3!$D$1:$E$62,2,)</f>
        <v>89.9</v>
      </c>
      <c r="F14" s="7">
        <v>3.0</v>
      </c>
    </row>
    <row r="15">
      <c r="A15" s="3" t="s">
        <v>26</v>
      </c>
      <c r="B15" s="4" t="s">
        <v>23</v>
      </c>
      <c r="C15" s="5">
        <f>VLOOKUP(B15,Sheet2!$B$2:$E$64,4)</f>
        <v>24416</v>
      </c>
      <c r="D15" s="6">
        <f>VLOOKUP(B15,Sheet2!$B$2:$C$64,2)</f>
        <v>166.7</v>
      </c>
      <c r="E15" s="6">
        <f>VLOOKUP(B15,Sheet3!$D$1:$E$62,2,)</f>
        <v>68.7</v>
      </c>
      <c r="F15" s="7">
        <v>4.0</v>
      </c>
    </row>
    <row r="16">
      <c r="A16" s="3" t="s">
        <v>27</v>
      </c>
      <c r="B16" s="4" t="s">
        <v>28</v>
      </c>
      <c r="C16" s="5">
        <f>VLOOKUP(B16,Sheet2!$B$2:$E$64,4)</f>
        <v>44692</v>
      </c>
      <c r="D16" s="6">
        <f>VLOOKUP(B16,Sheet2!$B$2:$C$64,2)</f>
        <v>566.6</v>
      </c>
      <c r="E16" s="6">
        <f>VLOOKUP(B16,Sheet3!$D$1:$E$62,2,)</f>
        <v>79.1</v>
      </c>
      <c r="F16" s="7">
        <v>1.0</v>
      </c>
    </row>
    <row r="17">
      <c r="A17" s="3" t="s">
        <v>29</v>
      </c>
      <c r="B17" s="4" t="s">
        <v>29</v>
      </c>
      <c r="C17" s="5">
        <f>VLOOKUP(B17,Sheet2!$B$2:$E$64,4)</f>
        <v>26222</v>
      </c>
      <c r="D17" s="6">
        <f>VLOOKUP(B17,Sheet2!$B$2:$C$64,2)</f>
        <v>896.8</v>
      </c>
      <c r="E17" s="6">
        <f>VLOOKUP(B17,Sheet3!$D$1:$E$62,2,)</f>
        <v>84.4</v>
      </c>
      <c r="F17" s="7">
        <v>11.0</v>
      </c>
    </row>
    <row r="18">
      <c r="A18" s="3" t="s">
        <v>30</v>
      </c>
      <c r="B18" s="6" t="s">
        <v>30</v>
      </c>
      <c r="C18" s="5">
        <f>VLOOKUP(B18,Sheet2!$B$2:$E$64,4)</f>
        <v>27272</v>
      </c>
      <c r="D18" s="6">
        <f>VLOOKUP(B18,Sheet2!$B$2:$C$64,2)</f>
        <v>286.5</v>
      </c>
      <c r="E18" s="6">
        <f>VLOOKUP(B18,Sheet3!$D$1:$E$62,2,)</f>
        <v>65</v>
      </c>
      <c r="F18" s="7">
        <v>1.0</v>
      </c>
    </row>
    <row r="19">
      <c r="A19" s="3" t="s">
        <v>31</v>
      </c>
      <c r="B19" s="4" t="s">
        <v>9</v>
      </c>
      <c r="C19" s="5">
        <f>VLOOKUP(B19,Sheet2!$B$2:$E$64,4)</f>
        <v>10203</v>
      </c>
      <c r="D19" s="6">
        <f>VLOOKUP(B19,Sheet2!$B$2:$C$64,2)</f>
        <v>109.7</v>
      </c>
      <c r="E19" s="8">
        <v>41.1</v>
      </c>
      <c r="F19" s="7">
        <v>1.0</v>
      </c>
    </row>
    <row r="20">
      <c r="A20" s="3" t="s">
        <v>32</v>
      </c>
      <c r="B20" s="4" t="s">
        <v>28</v>
      </c>
      <c r="C20" s="5">
        <f>VLOOKUP(B20,Sheet2!$B$2:$E$64,4)</f>
        <v>44692</v>
      </c>
      <c r="D20" s="6">
        <f>VLOOKUP(B20,Sheet2!$B$2:$C$64,2)</f>
        <v>566.6</v>
      </c>
      <c r="E20" s="6">
        <f>VLOOKUP(B20,Sheet3!$D$1:$E$62,2,)</f>
        <v>79.1</v>
      </c>
      <c r="F20" s="7">
        <v>10.0</v>
      </c>
    </row>
    <row r="21">
      <c r="A21" s="3" t="s">
        <v>33</v>
      </c>
      <c r="B21" s="4" t="s">
        <v>9</v>
      </c>
      <c r="C21" s="5">
        <f>VLOOKUP(B21,Sheet2!$B$2:$E$64,4)</f>
        <v>10203</v>
      </c>
      <c r="D21" s="6">
        <f>VLOOKUP(B21,Sheet2!$B$2:$C$64,2)</f>
        <v>109.7</v>
      </c>
      <c r="E21" s="8">
        <v>41.1</v>
      </c>
      <c r="F21" s="7">
        <v>8.0</v>
      </c>
    </row>
    <row r="22">
      <c r="A22" s="3" t="s">
        <v>34</v>
      </c>
      <c r="B22" s="4" t="s">
        <v>9</v>
      </c>
      <c r="C22" s="5">
        <f>VLOOKUP(B22,Sheet2!$B$2:$E$64,4)</f>
        <v>10203</v>
      </c>
      <c r="D22" s="6">
        <f>VLOOKUP(B22,Sheet2!$B$2:$C$64,2)</f>
        <v>109.7</v>
      </c>
      <c r="E22" s="8">
        <v>41.1</v>
      </c>
      <c r="F22" s="7">
        <v>2.0</v>
      </c>
    </row>
    <row r="23">
      <c r="A23" s="3" t="s">
        <v>35</v>
      </c>
      <c r="B23" s="4" t="s">
        <v>20</v>
      </c>
      <c r="C23" s="5">
        <f>VLOOKUP(B23,Sheet2!$B$2:$E$64,4)</f>
        <v>184069</v>
      </c>
      <c r="D23" s="6">
        <f>VLOOKUP(B23,Sheet2!$B$2:$C$64,2)</f>
        <v>1464</v>
      </c>
      <c r="E23" s="9">
        <v>96.7</v>
      </c>
      <c r="F23" s="7">
        <v>1.0</v>
      </c>
    </row>
    <row r="24">
      <c r="A24" s="3" t="s">
        <v>36</v>
      </c>
      <c r="B24" s="4" t="s">
        <v>28</v>
      </c>
      <c r="C24" s="5">
        <f>VLOOKUP(B24,Sheet2!$B$2:$E$64,4)</f>
        <v>44692</v>
      </c>
      <c r="D24" s="6">
        <f>VLOOKUP(B24,Sheet2!$B$2:$C$64,2)</f>
        <v>566.6</v>
      </c>
      <c r="E24" s="6">
        <f>VLOOKUP(B24,Sheet3!$D$1:$E$62,2,)</f>
        <v>79.1</v>
      </c>
      <c r="F24" s="7">
        <v>4.0</v>
      </c>
    </row>
    <row r="25">
      <c r="A25" s="3" t="s">
        <v>37</v>
      </c>
      <c r="B25" s="8" t="s">
        <v>38</v>
      </c>
      <c r="C25" s="5">
        <f>VLOOKUP(B25,Sheet2!$B$2:$E$64,4)</f>
        <v>43878</v>
      </c>
      <c r="D25" s="6">
        <f>VLOOKUP(B25,Sheet2!$B$2:$C$64,2)</f>
        <v>793.5</v>
      </c>
      <c r="E25" s="9">
        <v>95.3</v>
      </c>
      <c r="F25" s="7">
        <v>38.0</v>
      </c>
    </row>
    <row r="26">
      <c r="A26" s="3" t="s">
        <v>39</v>
      </c>
      <c r="B26" s="8" t="s">
        <v>40</v>
      </c>
      <c r="C26" s="5">
        <f>VLOOKUP(B26,Sheet2!$B$2:$E$64,4)</f>
        <v>37129</v>
      </c>
      <c r="D26" s="6">
        <f>VLOOKUP(B26,Sheet2!$B$2:$C$64,2)</f>
        <v>233.3</v>
      </c>
      <c r="E26" s="6">
        <f>VLOOKUP(B26,Sheet3!$D$1:$E$62,2,)</f>
        <v>62.5</v>
      </c>
      <c r="F26" s="7">
        <v>9.0</v>
      </c>
    </row>
    <row r="27">
      <c r="A27" s="3" t="s">
        <v>41</v>
      </c>
      <c r="B27" s="4" t="s">
        <v>11</v>
      </c>
      <c r="C27" s="5">
        <f>VLOOKUP(B27,Sheet2!$B$2:$E$64,4)</f>
        <v>10203</v>
      </c>
      <c r="D27" s="6">
        <f>VLOOKUP(B27,Sheet2!$B$2:$C$64,2)</f>
        <v>109.7</v>
      </c>
      <c r="E27" s="6">
        <f>VLOOKUP(B27,Sheet3!$D$1:$E$62,2,)</f>
        <v>0</v>
      </c>
      <c r="F27" s="7">
        <v>4.0</v>
      </c>
    </row>
    <row r="28">
      <c r="A28" s="3" t="s">
        <v>42</v>
      </c>
      <c r="B28" s="4" t="s">
        <v>42</v>
      </c>
      <c r="C28" s="5">
        <f>VLOOKUP(B28,Sheet2!$B$2:$E$64,4)</f>
        <v>21544</v>
      </c>
      <c r="D28" s="6">
        <f>VLOOKUP(B28,Sheet2!$B$2:$C$64,2)</f>
        <v>809</v>
      </c>
      <c r="E28" s="6">
        <f>VLOOKUP(B28,Sheet3!$D$1:$E$62,2,)</f>
        <v>89.3</v>
      </c>
      <c r="F28" s="7">
        <v>9.0</v>
      </c>
    </row>
    <row r="29">
      <c r="A29" s="3" t="s">
        <v>43</v>
      </c>
      <c r="B29" s="4" t="s">
        <v>9</v>
      </c>
      <c r="C29" s="5">
        <f>VLOOKUP(B29,Sheet2!$B$2:$E$64,4)</f>
        <v>10203</v>
      </c>
      <c r="D29" s="6">
        <f>VLOOKUP(B29,Sheet2!$B$2:$C$64,2)</f>
        <v>109.7</v>
      </c>
      <c r="E29" s="8">
        <v>41.1</v>
      </c>
      <c r="F29" s="7">
        <v>4.0</v>
      </c>
    </row>
    <row r="30">
      <c r="A30" s="3" t="s">
        <v>44</v>
      </c>
      <c r="B30" s="4" t="s">
        <v>9</v>
      </c>
      <c r="C30" s="5">
        <f>VLOOKUP(B30,Sheet2!$B$2:$E$64,4)</f>
        <v>10203</v>
      </c>
      <c r="D30" s="6">
        <f>VLOOKUP(B30,Sheet2!$B$2:$C$64,2)</f>
        <v>109.7</v>
      </c>
      <c r="E30" s="8">
        <v>41.1</v>
      </c>
      <c r="F30" s="7">
        <v>2.0</v>
      </c>
    </row>
    <row r="31">
      <c r="A31" s="3" t="s">
        <v>45</v>
      </c>
      <c r="B31" s="4" t="s">
        <v>46</v>
      </c>
      <c r="C31" s="5">
        <f>VLOOKUP(B31,Sheet2!$B$2:$E$64,4)</f>
        <v>26431</v>
      </c>
      <c r="D31" s="6">
        <f>VLOOKUP(B31,Sheet2!$B$2:$C$64,2)</f>
        <v>404.3</v>
      </c>
      <c r="E31" s="6">
        <f>VLOOKUP(B31,Sheet3!$D$1:$E$62,2,)</f>
        <v>88.2</v>
      </c>
      <c r="F31" s="7">
        <v>1.0</v>
      </c>
    </row>
    <row r="32">
      <c r="A32" s="3" t="s">
        <v>47</v>
      </c>
      <c r="B32" s="4" t="s">
        <v>47</v>
      </c>
      <c r="C32" s="5">
        <f>VLOOKUP(B32,Sheet2!$B$2:$E$64,4)</f>
        <v>23904</v>
      </c>
      <c r="D32" s="6">
        <f>VLOOKUP(B32,Sheet2!$B$2:$C$64,2)</f>
        <v>556</v>
      </c>
      <c r="E32" s="6">
        <f>VLOOKUP(B32,Sheet3!$D$1:$E$62,2,)</f>
        <v>86.5</v>
      </c>
      <c r="F32" s="7">
        <v>3.0</v>
      </c>
    </row>
    <row r="33">
      <c r="A33" s="3" t="s">
        <v>48</v>
      </c>
      <c r="B33" s="4" t="s">
        <v>28</v>
      </c>
      <c r="C33" s="5">
        <f>VLOOKUP(B33,Sheet2!$B$2:$E$64,4)</f>
        <v>44692</v>
      </c>
      <c r="D33" s="6">
        <f>VLOOKUP(B33,Sheet2!$B$2:$C$64,2)</f>
        <v>566.6</v>
      </c>
      <c r="E33" s="6">
        <f>VLOOKUP(B33,Sheet3!$D$1:$E$62,2,)</f>
        <v>79.1</v>
      </c>
      <c r="F33" s="7">
        <v>1.0</v>
      </c>
    </row>
    <row r="34">
      <c r="A34" s="3" t="s">
        <v>49</v>
      </c>
      <c r="B34" s="4" t="s">
        <v>17</v>
      </c>
      <c r="C34" s="5">
        <f>VLOOKUP(B34,Sheet2!$B$2:$E$64,4)</f>
        <v>67496</v>
      </c>
      <c r="D34" s="6">
        <f>VLOOKUP(B34,Sheet2!$B$2:$C$64,2)</f>
        <v>844.1</v>
      </c>
      <c r="E34" s="6">
        <f>VLOOKUP(B34,Sheet3!$D$1:$E$62,2,)</f>
        <v>94.5</v>
      </c>
      <c r="F34" s="7">
        <v>11.0</v>
      </c>
    </row>
    <row r="35">
      <c r="A35" s="3" t="s">
        <v>50</v>
      </c>
      <c r="B35" s="4" t="s">
        <v>9</v>
      </c>
      <c r="C35" s="5">
        <f>VLOOKUP(B35,Sheet2!$B$2:$E$64,4)</f>
        <v>10203</v>
      </c>
      <c r="D35" s="6">
        <f>VLOOKUP(B35,Sheet2!$B$2:$C$64,2)</f>
        <v>109.7</v>
      </c>
      <c r="E35" s="8">
        <v>41.1</v>
      </c>
      <c r="F35" s="7">
        <v>4.0</v>
      </c>
    </row>
    <row r="36">
      <c r="A36" s="3" t="s">
        <v>51</v>
      </c>
      <c r="B36" s="4" t="s">
        <v>52</v>
      </c>
      <c r="C36" s="5">
        <f>VLOOKUP(B36,Sheet2!$B$2:$E$64,4)</f>
        <v>77251</v>
      </c>
      <c r="D36" s="6">
        <f>VLOOKUP(B36,Sheet2!$B$2:$C$64,2)</f>
        <v>725.4</v>
      </c>
      <c r="E36" s="6">
        <f>VLOOKUP(B36,Sheet3!$D$1:$E$62,2,)</f>
        <v>90.6</v>
      </c>
      <c r="F36" s="7">
        <v>6.0</v>
      </c>
    </row>
    <row r="37">
      <c r="A37" s="3" t="s">
        <v>53</v>
      </c>
      <c r="B37" s="4" t="s">
        <v>40</v>
      </c>
      <c r="C37" s="5">
        <f>VLOOKUP(B37,Sheet2!$B$2:$E$64,4)</f>
        <v>37129</v>
      </c>
      <c r="D37" s="6">
        <f>VLOOKUP(B37,Sheet2!$B$2:$C$64,2)</f>
        <v>233.3</v>
      </c>
      <c r="E37" s="6">
        <f>VLOOKUP(B37,Sheet3!$D$1:$E$62,2,)</f>
        <v>62.5</v>
      </c>
      <c r="F37" s="7">
        <v>4.0</v>
      </c>
    </row>
    <row r="38">
      <c r="A38" s="3" t="s">
        <v>54</v>
      </c>
      <c r="B38" s="4" t="s">
        <v>28</v>
      </c>
      <c r="C38" s="5">
        <f>VLOOKUP(B38,Sheet2!$B$2:$E$64,4)</f>
        <v>44692</v>
      </c>
      <c r="D38" s="6">
        <f>VLOOKUP(B38,Sheet2!$B$2:$C$64,2)</f>
        <v>566.6</v>
      </c>
      <c r="E38" s="6">
        <f>VLOOKUP(B38,Sheet3!$D$1:$E$62,2,)</f>
        <v>79.1</v>
      </c>
      <c r="F38" s="7">
        <v>2.0</v>
      </c>
    </row>
    <row r="39">
      <c r="A39" s="3" t="s">
        <v>28</v>
      </c>
      <c r="B39" s="4" t="s">
        <v>28</v>
      </c>
      <c r="C39" s="5">
        <f>VLOOKUP(B39,Sheet2!$B$2:$E$64,4)</f>
        <v>44692</v>
      </c>
      <c r="D39" s="6">
        <f>VLOOKUP(B39,Sheet2!$B$2:$C$64,2)</f>
        <v>566.6</v>
      </c>
      <c r="E39" s="6">
        <f>VLOOKUP(B39,Sheet3!$D$1:$E$62,2,)</f>
        <v>79.1</v>
      </c>
      <c r="F39" s="7">
        <v>1.0</v>
      </c>
    </row>
    <row r="40">
      <c r="A40" s="3" t="s">
        <v>55</v>
      </c>
      <c r="B40" s="4" t="s">
        <v>28</v>
      </c>
      <c r="C40" s="5">
        <f>VLOOKUP(B40,Sheet2!$B$2:$E$64,4)</f>
        <v>44692</v>
      </c>
      <c r="D40" s="6">
        <f>VLOOKUP(B40,Sheet2!$B$2:$C$64,2)</f>
        <v>566.6</v>
      </c>
      <c r="E40" s="6">
        <f>VLOOKUP(B40,Sheet3!$D$1:$E$62,2,)</f>
        <v>79.1</v>
      </c>
      <c r="F40" s="7">
        <v>3.0</v>
      </c>
    </row>
    <row r="41">
      <c r="A41" s="3" t="s">
        <v>56</v>
      </c>
      <c r="B41" s="4" t="s">
        <v>19</v>
      </c>
      <c r="C41" s="5">
        <f>VLOOKUP(B41,Sheet2!$B$2:$E$64,4)</f>
        <v>30284</v>
      </c>
      <c r="D41" s="6">
        <f>VLOOKUP(B41,Sheet2!$B$2:$C$64,2)</f>
        <v>406.7</v>
      </c>
      <c r="E41" s="6">
        <f>VLOOKUP(B41,Sheet3!$D$1:$E$62,2,)</f>
        <v>73.6</v>
      </c>
      <c r="F41" s="7">
        <v>2.0</v>
      </c>
    </row>
    <row r="42">
      <c r="A42" s="3" t="s">
        <v>57</v>
      </c>
      <c r="B42" s="4" t="s">
        <v>58</v>
      </c>
      <c r="C42" s="5">
        <f>VLOOKUP(B42,Sheet2!$B$2:$E$64,4)</f>
        <v>21876</v>
      </c>
      <c r="D42" s="6">
        <f>VLOOKUP(B42,Sheet2!$B$2:$C$64,2)</f>
        <v>238.7</v>
      </c>
      <c r="E42" s="6">
        <f>VLOOKUP(B42,Sheet3!$D$1:$E$62,2,)</f>
        <v>76.8</v>
      </c>
      <c r="F42" s="7">
        <v>6.0</v>
      </c>
    </row>
    <row r="43">
      <c r="A43" s="3" t="s">
        <v>59</v>
      </c>
      <c r="B43" s="4" t="s">
        <v>30</v>
      </c>
      <c r="C43" s="5">
        <f>VLOOKUP(B43,Sheet2!$B$2:$E$64,4)</f>
        <v>27272</v>
      </c>
      <c r="D43" s="6">
        <f>VLOOKUP(B43,Sheet2!$B$2:$C$64,2)</f>
        <v>286.5</v>
      </c>
      <c r="E43" s="6">
        <f>VLOOKUP(B43,Sheet3!$D$1:$E$62,2,)</f>
        <v>65</v>
      </c>
      <c r="F43" s="7">
        <v>4.0</v>
      </c>
    </row>
    <row r="44">
      <c r="A44" s="3" t="s">
        <v>60</v>
      </c>
      <c r="B44" s="4" t="s">
        <v>58</v>
      </c>
      <c r="C44" s="5">
        <f>VLOOKUP(B44,Sheet2!$B$2:$E$64,4)</f>
        <v>21876</v>
      </c>
      <c r="D44" s="6">
        <f>VLOOKUP(B44,Sheet2!$B$2:$C$64,2)</f>
        <v>238.7</v>
      </c>
      <c r="E44" s="6">
        <f>VLOOKUP(B44,Sheet3!$D$1:$E$62,2,)</f>
        <v>76.8</v>
      </c>
      <c r="F44" s="7">
        <v>6.0</v>
      </c>
    </row>
    <row r="45">
      <c r="A45" s="3" t="s">
        <v>61</v>
      </c>
      <c r="B45" s="4" t="s">
        <v>62</v>
      </c>
      <c r="C45" s="5">
        <f>VLOOKUP(B45,Sheet2!$B$2:$E$64,4)</f>
        <v>23408</v>
      </c>
      <c r="D45" s="6">
        <f>VLOOKUP(B45,Sheet2!$B$2:$C$64,2)</f>
        <v>468.7</v>
      </c>
      <c r="E45" s="6">
        <f>VLOOKUP(B45,Sheet3!$D$1:$E$62,2,)</f>
        <v>86.2</v>
      </c>
      <c r="F45" s="7">
        <v>6.0</v>
      </c>
    </row>
    <row r="46">
      <c r="A46" s="3" t="s">
        <v>63</v>
      </c>
      <c r="B46" s="4" t="s">
        <v>40</v>
      </c>
      <c r="C46" s="5">
        <f>VLOOKUP(B46,Sheet2!$B$2:$E$64,4)</f>
        <v>37129</v>
      </c>
      <c r="D46" s="6">
        <f>VLOOKUP(B46,Sheet2!$B$2:$C$64,2)</f>
        <v>233.3</v>
      </c>
      <c r="E46" s="6">
        <f>VLOOKUP(B46,Sheet3!$D$1:$E$62,2,)</f>
        <v>62.5</v>
      </c>
      <c r="F46" s="7">
        <v>6.0</v>
      </c>
    </row>
    <row r="47">
      <c r="A47" s="3" t="s">
        <v>64</v>
      </c>
      <c r="B47" s="4" t="s">
        <v>23</v>
      </c>
      <c r="C47" s="5">
        <f>VLOOKUP(B47,Sheet2!$B$2:$E$64,4)</f>
        <v>24416</v>
      </c>
      <c r="D47" s="6">
        <f>VLOOKUP(B47,Sheet2!$B$2:$C$64,2)</f>
        <v>166.7</v>
      </c>
      <c r="E47" s="6">
        <f>VLOOKUP(B47,Sheet3!$D$1:$E$62,2,)</f>
        <v>68.7</v>
      </c>
      <c r="F47" s="7">
        <v>6.0</v>
      </c>
    </row>
    <row r="48">
      <c r="A48" s="3" t="s">
        <v>65</v>
      </c>
      <c r="B48" s="4" t="s">
        <v>30</v>
      </c>
      <c r="C48" s="5">
        <f>VLOOKUP(B48,Sheet2!$B$2:$E$64,4)</f>
        <v>27272</v>
      </c>
      <c r="D48" s="6">
        <f>VLOOKUP(B48,Sheet2!$B$2:$C$64,2)</f>
        <v>286.5</v>
      </c>
      <c r="E48" s="6">
        <f>VLOOKUP(B48,Sheet3!$D$1:$E$62,2,)</f>
        <v>65</v>
      </c>
      <c r="F48" s="7">
        <v>5.0</v>
      </c>
    </row>
    <row r="49">
      <c r="A49" s="3" t="s">
        <v>66</v>
      </c>
      <c r="B49" s="4" t="s">
        <v>40</v>
      </c>
      <c r="C49" s="5">
        <f>VLOOKUP(B49,Sheet2!$B$2:$E$64,4)</f>
        <v>37129</v>
      </c>
      <c r="D49" s="6">
        <f>VLOOKUP(B49,Sheet2!$B$2:$C$64,2)</f>
        <v>233.3</v>
      </c>
      <c r="E49" s="6">
        <f>VLOOKUP(B49,Sheet3!$D$1:$E$62,2,)</f>
        <v>62.5</v>
      </c>
      <c r="F49" s="7">
        <v>2.0</v>
      </c>
    </row>
    <row r="50">
      <c r="A50" s="3" t="s">
        <v>67</v>
      </c>
      <c r="B50" s="4" t="s">
        <v>17</v>
      </c>
      <c r="C50" s="5">
        <f>VLOOKUP(B50,Sheet2!$B$2:$E$64,4)</f>
        <v>67496</v>
      </c>
      <c r="D50" s="6">
        <f>VLOOKUP(B50,Sheet2!$B$2:$C$64,2)</f>
        <v>844.1</v>
      </c>
      <c r="E50" s="6">
        <f>VLOOKUP(B50,Sheet3!$D$1:$E$62,2,)</f>
        <v>94.5</v>
      </c>
      <c r="F50" s="7">
        <v>4.0</v>
      </c>
    </row>
    <row r="51">
      <c r="A51" s="3" t="s">
        <v>68</v>
      </c>
      <c r="B51" s="4" t="s">
        <v>16</v>
      </c>
      <c r="C51" s="5">
        <f>VLOOKUP(B51,Sheet2!$B$2:$E$64,4)</f>
        <v>184069</v>
      </c>
      <c r="D51" s="6">
        <f>VLOOKUP(B51,Sheet2!$B$2:$C$64,2)</f>
        <v>1464</v>
      </c>
      <c r="E51" s="6">
        <f>VLOOKUP(B51,Sheet3!$D$1:$E$62,2,)</f>
        <v>96.7</v>
      </c>
      <c r="F51" s="7">
        <v>1.0</v>
      </c>
    </row>
    <row r="52">
      <c r="A52" s="3" t="s">
        <v>69</v>
      </c>
      <c r="B52" s="4" t="s">
        <v>62</v>
      </c>
      <c r="C52" s="5">
        <f>VLOOKUP(B52,Sheet2!$B$2:$E$64,4)</f>
        <v>23408</v>
      </c>
      <c r="D52" s="6">
        <f>VLOOKUP(B52,Sheet2!$B$2:$C$64,2)</f>
        <v>468.7</v>
      </c>
      <c r="E52" s="6">
        <f>VLOOKUP(B52,Sheet3!$D$1:$E$62,2,)</f>
        <v>86.2</v>
      </c>
      <c r="F52" s="7">
        <v>1.0</v>
      </c>
    </row>
    <row r="53">
      <c r="A53" s="3" t="s">
        <v>70</v>
      </c>
      <c r="B53" s="4" t="s">
        <v>30</v>
      </c>
      <c r="C53" s="5">
        <f>VLOOKUP(B53,Sheet2!$B$2:$E$64,4)</f>
        <v>27272</v>
      </c>
      <c r="D53" s="6">
        <f>VLOOKUP(B53,Sheet2!$B$2:$C$64,2)</f>
        <v>286.5</v>
      </c>
      <c r="E53" s="6">
        <f>VLOOKUP(B53,Sheet3!$D$1:$E$62,2,)</f>
        <v>65</v>
      </c>
      <c r="F53" s="7">
        <v>14.0</v>
      </c>
    </row>
    <row r="54">
      <c r="A54" s="3" t="s">
        <v>71</v>
      </c>
      <c r="B54" s="4" t="s">
        <v>9</v>
      </c>
      <c r="C54" s="5">
        <f>VLOOKUP(B54,Sheet2!$B$2:$E$64,4)</f>
        <v>10203</v>
      </c>
      <c r="D54" s="6">
        <f>VLOOKUP(B54,Sheet2!$B$2:$C$64,2)</f>
        <v>109.7</v>
      </c>
      <c r="E54" s="8">
        <v>41.1</v>
      </c>
      <c r="F54" s="7">
        <v>2.0</v>
      </c>
    </row>
    <row r="55">
      <c r="A55" s="3" t="s">
        <v>40</v>
      </c>
      <c r="B55" s="4" t="s">
        <v>40</v>
      </c>
      <c r="C55" s="5">
        <f>VLOOKUP(B55,Sheet2!$B$2:$E$64,4)</f>
        <v>37129</v>
      </c>
      <c r="D55" s="6">
        <f>VLOOKUP(B55,Sheet2!$B$2:$C$64,2)</f>
        <v>233.3</v>
      </c>
      <c r="E55" s="6">
        <f>VLOOKUP(B55,Sheet3!$D$1:$E$62,2,)</f>
        <v>62.5</v>
      </c>
      <c r="F55" s="7">
        <v>6.0</v>
      </c>
    </row>
    <row r="56">
      <c r="A56" s="3" t="s">
        <v>72</v>
      </c>
      <c r="B56" s="4" t="s">
        <v>52</v>
      </c>
      <c r="C56" s="5">
        <f>VLOOKUP(B56,Sheet2!$B$2:$E$64,4)</f>
        <v>77251</v>
      </c>
      <c r="D56" s="6">
        <f>VLOOKUP(B56,Sheet2!$B$2:$C$64,2)</f>
        <v>725.4</v>
      </c>
      <c r="E56" s="6">
        <f>VLOOKUP(B56,Sheet3!$D$1:$E$62,2,)</f>
        <v>90.6</v>
      </c>
      <c r="F56" s="7">
        <v>1.0</v>
      </c>
    </row>
    <row r="57">
      <c r="A57" s="3" t="s">
        <v>73</v>
      </c>
      <c r="B57" s="4" t="s">
        <v>9</v>
      </c>
      <c r="C57" s="5">
        <f>VLOOKUP(B57,Sheet2!$B$2:$E$64,4)</f>
        <v>10203</v>
      </c>
      <c r="D57" s="6">
        <f>VLOOKUP(B57,Sheet2!$B$2:$C$64,2)</f>
        <v>109.7</v>
      </c>
      <c r="E57" s="8">
        <v>41.1</v>
      </c>
      <c r="F57" s="7">
        <v>3.0</v>
      </c>
    </row>
    <row r="58">
      <c r="A58" s="3" t="s">
        <v>74</v>
      </c>
      <c r="B58" s="4" t="s">
        <v>28</v>
      </c>
      <c r="C58" s="5">
        <f>VLOOKUP(B58,Sheet2!$B$2:$E$64,4)</f>
        <v>44692</v>
      </c>
      <c r="D58" s="6">
        <f>VLOOKUP(B58,Sheet2!$B$2:$C$64,2)</f>
        <v>566.6</v>
      </c>
      <c r="E58" s="6">
        <f>VLOOKUP(B58,Sheet3!$D$1:$E$62,2,)</f>
        <v>79.1</v>
      </c>
      <c r="F58" s="7">
        <v>2.0</v>
      </c>
    </row>
    <row r="59">
      <c r="A59" s="3" t="s">
        <v>75</v>
      </c>
      <c r="B59" s="4" t="s">
        <v>23</v>
      </c>
      <c r="C59" s="5">
        <f>VLOOKUP(B59,Sheet2!$B$2:$E$64,4)</f>
        <v>24416</v>
      </c>
      <c r="D59" s="6">
        <f>VLOOKUP(B59,Sheet2!$B$2:$C$64,2)</f>
        <v>166.7</v>
      </c>
      <c r="E59" s="6">
        <f>VLOOKUP(B59,Sheet3!$D$1:$E$62,2,)</f>
        <v>68.7</v>
      </c>
      <c r="F59" s="7">
        <v>1.0</v>
      </c>
    </row>
    <row r="60">
      <c r="A60" s="3" t="s">
        <v>76</v>
      </c>
      <c r="B60" s="4" t="s">
        <v>52</v>
      </c>
      <c r="C60" s="5">
        <f>VLOOKUP(B60,Sheet2!$B$2:$E$64,4)</f>
        <v>77251</v>
      </c>
      <c r="D60" s="6">
        <f>VLOOKUP(B60,Sheet2!$B$2:$C$64,2)</f>
        <v>725.4</v>
      </c>
      <c r="E60" s="6">
        <f>VLOOKUP(B60,Sheet3!$D$1:$E$62,2,)</f>
        <v>90.6</v>
      </c>
      <c r="F60" s="7">
        <v>4.0</v>
      </c>
    </row>
    <row r="61">
      <c r="A61" s="3" t="s">
        <v>77</v>
      </c>
      <c r="B61" s="4" t="s">
        <v>40</v>
      </c>
      <c r="C61" s="5">
        <f>VLOOKUP(B61,Sheet2!$B$2:$E$64,4)</f>
        <v>37129</v>
      </c>
      <c r="D61" s="6">
        <f>VLOOKUP(B61,Sheet2!$B$2:$C$64,2)</f>
        <v>233.3</v>
      </c>
      <c r="E61" s="6">
        <f>VLOOKUP(B61,Sheet3!$D$1:$E$62,2,)</f>
        <v>62.5</v>
      </c>
      <c r="F61" s="7">
        <v>3.0</v>
      </c>
    </row>
    <row r="62">
      <c r="A62" s="3" t="s">
        <v>25</v>
      </c>
      <c r="B62" s="6" t="s">
        <v>25</v>
      </c>
      <c r="C62" s="5">
        <f>VLOOKUP(B62,Sheet2!$B$2:$E$64,4)</f>
        <v>55982</v>
      </c>
      <c r="D62" s="6">
        <f>VLOOKUP(B62,Sheet2!$B$2:$C$64,2)</f>
        <v>783.3</v>
      </c>
      <c r="E62" s="6">
        <f>VLOOKUP(B62,Sheet3!$D$1:$E$62,2,)</f>
        <v>89.9</v>
      </c>
      <c r="F62" s="7">
        <v>34.0</v>
      </c>
    </row>
    <row r="63">
      <c r="A63" s="3" t="s">
        <v>78</v>
      </c>
      <c r="B63" s="4" t="s">
        <v>58</v>
      </c>
      <c r="C63" s="5">
        <f>VLOOKUP(B63,Sheet2!$B$2:$E$64,4)</f>
        <v>21876</v>
      </c>
      <c r="D63" s="6">
        <f>VLOOKUP(B63,Sheet2!$B$2:$C$64,2)</f>
        <v>238.7</v>
      </c>
      <c r="E63" s="6">
        <f>VLOOKUP(B63,Sheet3!$D$1:$E$62,2,)</f>
        <v>76.8</v>
      </c>
      <c r="F63" s="7">
        <v>9.0</v>
      </c>
    </row>
    <row r="64">
      <c r="A64" s="3" t="s">
        <v>79</v>
      </c>
      <c r="B64" s="4" t="s">
        <v>40</v>
      </c>
      <c r="C64" s="5">
        <f>VLOOKUP(B64,Sheet2!$B$2:$E$64,4)</f>
        <v>37129</v>
      </c>
      <c r="D64" s="6">
        <f>VLOOKUP(B64,Sheet2!$B$2:$C$64,2)</f>
        <v>233.3</v>
      </c>
      <c r="E64" s="6">
        <f>VLOOKUP(B64,Sheet3!$D$1:$E$62,2,)</f>
        <v>62.5</v>
      </c>
      <c r="F64" s="7">
        <v>5.0</v>
      </c>
    </row>
    <row r="65">
      <c r="A65" s="3" t="s">
        <v>80</v>
      </c>
      <c r="B65" s="4" t="s">
        <v>19</v>
      </c>
      <c r="C65" s="5">
        <f>VLOOKUP(B65,Sheet2!$B$2:$E$64,4)</f>
        <v>30284</v>
      </c>
      <c r="D65" s="6">
        <f>VLOOKUP(B65,Sheet2!$B$2:$C$64,2)</f>
        <v>406.7</v>
      </c>
      <c r="E65" s="6">
        <f>VLOOKUP(B65,Sheet3!$D$1:$E$62,2,)</f>
        <v>73.6</v>
      </c>
      <c r="F65" s="7">
        <v>8.0</v>
      </c>
    </row>
    <row r="66">
      <c r="A66" s="3" t="s">
        <v>81</v>
      </c>
      <c r="B66" s="4" t="s">
        <v>19</v>
      </c>
      <c r="C66" s="5">
        <f>VLOOKUP(B66,Sheet2!$B$2:$E$64,4)</f>
        <v>30284</v>
      </c>
      <c r="D66" s="6">
        <f>VLOOKUP(B66,Sheet2!$B$2:$C$64,2)</f>
        <v>406.7</v>
      </c>
      <c r="E66" s="6">
        <f>VLOOKUP(B66,Sheet3!$D$1:$E$62,2,)</f>
        <v>73.6</v>
      </c>
      <c r="F66" s="7">
        <v>7.0</v>
      </c>
    </row>
    <row r="67">
      <c r="A67" s="3" t="s">
        <v>82</v>
      </c>
      <c r="B67" s="4" t="s">
        <v>28</v>
      </c>
      <c r="C67" s="5">
        <f>VLOOKUP(B67,Sheet2!$B$2:$E$64,4)</f>
        <v>44692</v>
      </c>
      <c r="D67" s="6">
        <f>VLOOKUP(B67,Sheet2!$B$2:$C$64,2)</f>
        <v>566.6</v>
      </c>
      <c r="E67" s="6">
        <f>VLOOKUP(B67,Sheet3!$D$1:$E$62,2,)</f>
        <v>79.1</v>
      </c>
      <c r="F67" s="7">
        <v>3.0</v>
      </c>
    </row>
    <row r="68">
      <c r="A68" s="3" t="s">
        <v>83</v>
      </c>
      <c r="B68" s="10" t="s">
        <v>16</v>
      </c>
      <c r="C68" s="5">
        <f>VLOOKUP(B68,Sheet2!$B$2:$E$64,4)</f>
        <v>184069</v>
      </c>
      <c r="D68" s="6">
        <f>VLOOKUP(B68,Sheet2!$B$2:$C$64,2)</f>
        <v>1464</v>
      </c>
      <c r="E68" s="6">
        <f>VLOOKUP(B68,Sheet3!$D$1:$E$62,2,)</f>
        <v>96.7</v>
      </c>
      <c r="F68" s="7">
        <v>13.0</v>
      </c>
    </row>
    <row r="69">
      <c r="A69" s="3" t="s">
        <v>84</v>
      </c>
      <c r="B69" s="10" t="s">
        <v>58</v>
      </c>
      <c r="C69" s="5">
        <f>VLOOKUP(B69,Sheet2!$B$2:$E$64,4)</f>
        <v>21876</v>
      </c>
      <c r="D69" s="6">
        <f>VLOOKUP(B69,Sheet2!$B$2:$C$64,2)</f>
        <v>238.7</v>
      </c>
      <c r="E69" s="6">
        <f>VLOOKUP(B69,Sheet3!$D$1:$E$62,2,)</f>
        <v>76.8</v>
      </c>
      <c r="F69" s="7">
        <v>5.0</v>
      </c>
    </row>
    <row r="70">
      <c r="A70" s="3" t="s">
        <v>85</v>
      </c>
      <c r="B70" s="4" t="s">
        <v>42</v>
      </c>
      <c r="C70" s="5">
        <f>VLOOKUP(B70,Sheet2!$B$2:$E$64,4)</f>
        <v>21544</v>
      </c>
      <c r="D70" s="6">
        <f>VLOOKUP(B70,Sheet2!$B$2:$C$64,2)</f>
        <v>809</v>
      </c>
      <c r="E70" s="6">
        <f>VLOOKUP(B70,Sheet3!$D$1:$E$62,2,)</f>
        <v>89.3</v>
      </c>
      <c r="F70" s="7">
        <v>3.0</v>
      </c>
    </row>
    <row r="71">
      <c r="A71" s="3" t="s">
        <v>86</v>
      </c>
      <c r="B71" s="10" t="s">
        <v>42</v>
      </c>
      <c r="C71" s="5">
        <f>VLOOKUP(B71,Sheet2!$B$2:$E$64,4)</f>
        <v>21544</v>
      </c>
      <c r="D71" s="6">
        <f>VLOOKUP(B71,Sheet2!$B$2:$C$64,2)</f>
        <v>809</v>
      </c>
      <c r="E71" s="6">
        <f>VLOOKUP(B71,Sheet3!$D$1:$E$62,2,)</f>
        <v>89.3</v>
      </c>
      <c r="F71" s="7">
        <v>11.0</v>
      </c>
    </row>
    <row r="72">
      <c r="A72" s="3" t="s">
        <v>87</v>
      </c>
      <c r="B72" s="10" t="s">
        <v>47</v>
      </c>
      <c r="C72" s="5">
        <f>VLOOKUP(B72,Sheet2!$B$2:$E$64,4)</f>
        <v>23904</v>
      </c>
      <c r="D72" s="6">
        <f>VLOOKUP(B72,Sheet2!$B$2:$C$64,2)</f>
        <v>556</v>
      </c>
      <c r="E72" s="6">
        <f>VLOOKUP(B72,Sheet3!$D$1:$E$62,2,)</f>
        <v>86.5</v>
      </c>
      <c r="F72" s="7">
        <v>8.0</v>
      </c>
    </row>
    <row r="73">
      <c r="A73" s="3" t="s">
        <v>88</v>
      </c>
      <c r="B73" s="10" t="s">
        <v>46</v>
      </c>
      <c r="C73" s="5">
        <f>VLOOKUP(B73,Sheet2!$B$2:$E$64,4)</f>
        <v>26431</v>
      </c>
      <c r="D73" s="6">
        <f>VLOOKUP(B73,Sheet2!$B$2:$C$64,2)</f>
        <v>404.3</v>
      </c>
      <c r="E73" s="6">
        <f>VLOOKUP(B73,Sheet3!$D$1:$E$62,2,)</f>
        <v>88.2</v>
      </c>
      <c r="F73" s="7">
        <v>2.0</v>
      </c>
    </row>
    <row r="74">
      <c r="A74" s="3" t="s">
        <v>89</v>
      </c>
      <c r="B74" s="4" t="s">
        <v>7</v>
      </c>
      <c r="C74" s="5">
        <f>VLOOKUP(B74,Sheet2!$B$2:$E$64,4)</f>
        <v>21829</v>
      </c>
      <c r="D74" s="6">
        <f>VLOOKUP(B74,Sheet2!$B$2:$C$64,2)</f>
        <v>180.9</v>
      </c>
      <c r="E74" s="6">
        <f>VLOOKUP(B74,Sheet3!$D$1:$E$62,2,)</f>
        <v>56.5</v>
      </c>
      <c r="F74" s="7">
        <v>4.0</v>
      </c>
    </row>
    <row r="75">
      <c r="A75" s="3" t="s">
        <v>52</v>
      </c>
      <c r="B75" s="6" t="s">
        <v>52</v>
      </c>
      <c r="C75" s="5">
        <f>VLOOKUP(B75,Sheet2!$B$2:$E$64,4)</f>
        <v>77251</v>
      </c>
      <c r="D75" s="6">
        <f>VLOOKUP(B75,Sheet2!$B$2:$C$64,2)</f>
        <v>725.4</v>
      </c>
      <c r="E75" s="6">
        <f>VLOOKUP(B75,Sheet3!$D$1:$E$62,2,)</f>
        <v>90.6</v>
      </c>
      <c r="F75" s="7">
        <v>73.0</v>
      </c>
    </row>
    <row r="76">
      <c r="A76" s="3" t="s">
        <v>90</v>
      </c>
      <c r="B76" s="6" t="s">
        <v>90</v>
      </c>
      <c r="C76" s="5">
        <f>VLOOKUP(B76,Sheet2!$B$2:$E$64,4)</f>
        <v>22878</v>
      </c>
      <c r="D76" s="6">
        <f>VLOOKUP(B76,Sheet2!$B$2:$C$64,2)</f>
        <v>355.2</v>
      </c>
      <c r="E76" s="6">
        <f>VLOOKUP(B76,Sheet3!$D$1:$E$62,2,)</f>
        <v>71.1</v>
      </c>
      <c r="F76" s="7">
        <v>5.0</v>
      </c>
    </row>
    <row r="77">
      <c r="A77" s="3" t="s">
        <v>91</v>
      </c>
      <c r="B77" s="10" t="s">
        <v>90</v>
      </c>
      <c r="C77" s="5">
        <f>VLOOKUP(B77,Sheet2!$B$2:$E$64,4)</f>
        <v>22878</v>
      </c>
      <c r="D77" s="6">
        <f>VLOOKUP(B77,Sheet2!$B$2:$C$64,2)</f>
        <v>355.2</v>
      </c>
      <c r="E77" s="6">
        <f>VLOOKUP(B77,Sheet3!$D$1:$E$62,2,)</f>
        <v>71.1</v>
      </c>
      <c r="F77" s="7">
        <v>1.0</v>
      </c>
    </row>
    <row r="78">
      <c r="A78" s="3" t="s">
        <v>92</v>
      </c>
      <c r="B78" s="4" t="s">
        <v>29</v>
      </c>
      <c r="C78" s="5">
        <f>VLOOKUP(B78,Sheet2!$B$2:$E$64,4)</f>
        <v>26222</v>
      </c>
      <c r="D78" s="6">
        <f>VLOOKUP(B78,Sheet2!$B$2:$C$64,2)</f>
        <v>896.8</v>
      </c>
      <c r="E78" s="6">
        <f>VLOOKUP(B78,Sheet3!$D$1:$E$62,2,)</f>
        <v>84.4</v>
      </c>
      <c r="F78" s="7">
        <v>3.0</v>
      </c>
    </row>
    <row r="79">
      <c r="A79" s="3" t="s">
        <v>93</v>
      </c>
      <c r="B79" s="10" t="s">
        <v>90</v>
      </c>
      <c r="C79" s="5">
        <f>VLOOKUP(B79,Sheet2!$B$2:$E$64,4)</f>
        <v>22878</v>
      </c>
      <c r="D79" s="6">
        <f>VLOOKUP(B79,Sheet2!$B$2:$C$64,2)</f>
        <v>355.2</v>
      </c>
      <c r="E79" s="6">
        <f>VLOOKUP(B79,Sheet3!$D$1:$E$62,2,)</f>
        <v>71.1</v>
      </c>
      <c r="F79" s="7">
        <v>3.0</v>
      </c>
    </row>
    <row r="80">
      <c r="A80" s="3" t="s">
        <v>94</v>
      </c>
      <c r="B80" s="4" t="s">
        <v>9</v>
      </c>
      <c r="C80" s="5">
        <f>VLOOKUP(B80,Sheet2!$B$2:$E$64,4)</f>
        <v>10203</v>
      </c>
      <c r="D80" s="6">
        <f>VLOOKUP(B80,Sheet2!$B$2:$C$64,2)</f>
        <v>109.7</v>
      </c>
      <c r="E80" s="8">
        <v>41.1</v>
      </c>
      <c r="F80" s="7">
        <v>8.0</v>
      </c>
    </row>
    <row r="81">
      <c r="A81" s="3" t="s">
        <v>95</v>
      </c>
      <c r="B81" s="10" t="s">
        <v>96</v>
      </c>
      <c r="C81" s="5">
        <f>VLOOKUP(B81,Sheet2!$B$2:$E$64,4)</f>
        <v>48637</v>
      </c>
      <c r="D81" s="6">
        <f>VLOOKUP(B81,Sheet2!$B$2:$C$64,2)</f>
        <v>753.1</v>
      </c>
      <c r="E81" s="6">
        <f>VLOOKUP(B81,Sheet3!$D$1:$E$62,2,)</f>
        <v>89</v>
      </c>
      <c r="F81" s="7">
        <v>6.0</v>
      </c>
    </row>
    <row r="82">
      <c r="A82" s="3" t="s">
        <v>97</v>
      </c>
      <c r="B82" s="10" t="s">
        <v>90</v>
      </c>
      <c r="C82" s="5">
        <f>VLOOKUP(B82,Sheet2!$B$2:$E$64,4)</f>
        <v>22878</v>
      </c>
      <c r="D82" s="6">
        <f>VLOOKUP(B82,Sheet2!$B$2:$C$64,2)</f>
        <v>355.2</v>
      </c>
      <c r="E82" s="6">
        <f>VLOOKUP(B82,Sheet3!$D$1:$E$62,2,)</f>
        <v>71.1</v>
      </c>
      <c r="F82" s="7">
        <v>1.0</v>
      </c>
    </row>
    <row r="83">
      <c r="A83" s="3" t="s">
        <v>98</v>
      </c>
      <c r="B83" s="10" t="s">
        <v>19</v>
      </c>
      <c r="C83" s="5">
        <f>VLOOKUP(B83,Sheet2!$B$2:$E$64,4)</f>
        <v>30284</v>
      </c>
      <c r="D83" s="6">
        <f>VLOOKUP(B83,Sheet2!$B$2:$C$64,2)</f>
        <v>406.7</v>
      </c>
      <c r="E83" s="6">
        <f>VLOOKUP(B83,Sheet3!$D$1:$E$62,2,)</f>
        <v>73.6</v>
      </c>
      <c r="F83" s="7">
        <v>7.0</v>
      </c>
    </row>
    <row r="84">
      <c r="A84" s="3" t="s">
        <v>99</v>
      </c>
      <c r="B84" s="10" t="s">
        <v>40</v>
      </c>
      <c r="C84" s="5">
        <f>VLOOKUP(B84,Sheet2!$B$2:$E$64,4)</f>
        <v>37129</v>
      </c>
      <c r="D84" s="6">
        <f>VLOOKUP(B84,Sheet2!$B$2:$C$64,2)</f>
        <v>233.3</v>
      </c>
      <c r="E84" s="6">
        <f>VLOOKUP(B84,Sheet3!$D$1:$E$62,2,)</f>
        <v>62.5</v>
      </c>
      <c r="F84" s="7">
        <v>3.0</v>
      </c>
    </row>
    <row r="85">
      <c r="A85" s="3" t="s">
        <v>23</v>
      </c>
      <c r="B85" s="6" t="s">
        <v>23</v>
      </c>
      <c r="C85" s="5">
        <f>VLOOKUP(B85,Sheet2!$B$2:$E$64,4)</f>
        <v>24416</v>
      </c>
      <c r="D85" s="6">
        <f>VLOOKUP(B85,Sheet2!$B$2:$C$64,2)</f>
        <v>166.7</v>
      </c>
      <c r="E85" s="6">
        <f>VLOOKUP(B85,Sheet3!$D$1:$E$62,2,)</f>
        <v>68.7</v>
      </c>
      <c r="F85" s="7">
        <v>11.0</v>
      </c>
    </row>
    <row r="86">
      <c r="A86" s="3" t="s">
        <v>100</v>
      </c>
      <c r="B86" s="10" t="s">
        <v>30</v>
      </c>
      <c r="C86" s="5">
        <f>VLOOKUP(B86,Sheet2!$B$2:$E$64,4)</f>
        <v>27272</v>
      </c>
      <c r="D86" s="6">
        <f>VLOOKUP(B86,Sheet2!$B$2:$C$64,2)</f>
        <v>286.5</v>
      </c>
      <c r="E86" s="6">
        <f>VLOOKUP(B86,Sheet3!$D$1:$E$62,2,)</f>
        <v>65</v>
      </c>
      <c r="F86" s="7">
        <v>5.0</v>
      </c>
    </row>
    <row r="87">
      <c r="A87" s="3" t="s">
        <v>101</v>
      </c>
      <c r="B87" s="10" t="s">
        <v>16</v>
      </c>
      <c r="C87" s="5">
        <f>VLOOKUP(B87,Sheet2!$B$2:$E$64,4)</f>
        <v>184069</v>
      </c>
      <c r="D87" s="6">
        <f>VLOOKUP(B87,Sheet2!$B$2:$C$64,2)</f>
        <v>1464</v>
      </c>
      <c r="E87" s="6">
        <f>VLOOKUP(B87,Sheet3!$D$1:$E$62,2,)</f>
        <v>96.7</v>
      </c>
      <c r="F87" s="7">
        <v>3.0</v>
      </c>
    </row>
    <row r="88">
      <c r="A88" s="3" t="s">
        <v>102</v>
      </c>
      <c r="B88" s="6" t="s">
        <v>102</v>
      </c>
      <c r="C88" s="5">
        <f>VLOOKUP(B88,Sheet2!$B$2:$E$64,4)</f>
        <v>219789</v>
      </c>
      <c r="D88" s="6">
        <f>VLOOKUP(B88,Sheet2!$B$2:$C$64,2)</f>
        <v>1892</v>
      </c>
      <c r="E88" s="6">
        <f>VLOOKUP(B88,Sheet3!$D$1:$E$62,2,)</f>
        <v>98.4</v>
      </c>
      <c r="F88" s="7">
        <v>20.0</v>
      </c>
    </row>
    <row r="89">
      <c r="A89" s="3" t="s">
        <v>103</v>
      </c>
      <c r="B89" s="3" t="s">
        <v>13</v>
      </c>
      <c r="C89" s="5">
        <f>VLOOKUP(B89,Sheet2!$B$2:$E$64,4)</f>
        <v>6859</v>
      </c>
      <c r="D89" s="6">
        <f>VLOOKUP(B89,Sheet2!$B$2:$C$64,2)</f>
        <v>90.8</v>
      </c>
      <c r="E89" s="9">
        <v>50.4</v>
      </c>
      <c r="F89" s="7">
        <v>4.0</v>
      </c>
    </row>
    <row r="90">
      <c r="A90" s="3" t="s">
        <v>104</v>
      </c>
      <c r="B90" s="10" t="s">
        <v>16</v>
      </c>
      <c r="C90" s="5">
        <f>VLOOKUP(B90,Sheet2!$B$2:$E$64,4)</f>
        <v>184069</v>
      </c>
      <c r="D90" s="6">
        <f>VLOOKUP(B90,Sheet2!$B$2:$C$64,2)</f>
        <v>1464</v>
      </c>
      <c r="E90" s="6">
        <f>VLOOKUP(B90,Sheet3!$D$1:$E$62,2,)</f>
        <v>96.7</v>
      </c>
      <c r="F90" s="7">
        <v>5.0</v>
      </c>
    </row>
    <row r="91">
      <c r="A91" s="3" t="s">
        <v>105</v>
      </c>
      <c r="B91" s="4" t="s">
        <v>9</v>
      </c>
      <c r="C91" s="5">
        <f>VLOOKUP(B91,Sheet2!$B$2:$E$64,4)</f>
        <v>10203</v>
      </c>
      <c r="D91" s="6">
        <f>VLOOKUP(B91,Sheet2!$B$2:$C$64,2)</f>
        <v>109.7</v>
      </c>
      <c r="E91" s="8">
        <v>41.1</v>
      </c>
      <c r="F91" s="7">
        <v>1.0</v>
      </c>
    </row>
    <row r="92">
      <c r="A92" s="3" t="s">
        <v>106</v>
      </c>
      <c r="B92" s="10" t="s">
        <v>28</v>
      </c>
      <c r="C92" s="5">
        <f>VLOOKUP(B92,Sheet2!$B$2:$E$64,4)</f>
        <v>44692</v>
      </c>
      <c r="D92" s="6">
        <f>VLOOKUP(B92,Sheet2!$B$2:$C$64,2)</f>
        <v>566.6</v>
      </c>
      <c r="E92" s="6">
        <f>VLOOKUP(B92,Sheet3!$D$1:$E$62,2,)</f>
        <v>79.1</v>
      </c>
      <c r="F92" s="7">
        <v>11.0</v>
      </c>
    </row>
    <row r="93">
      <c r="A93" s="3" t="s">
        <v>96</v>
      </c>
      <c r="B93" s="6" t="s">
        <v>96</v>
      </c>
      <c r="C93" s="5">
        <f>VLOOKUP(B93,Sheet2!$B$2:$E$64,4)</f>
        <v>48637</v>
      </c>
      <c r="D93" s="6">
        <f>VLOOKUP(B93,Sheet2!$B$2:$C$64,2)</f>
        <v>753.1</v>
      </c>
      <c r="E93" s="6">
        <f>VLOOKUP(B93,Sheet3!$D$1:$E$62,2,)</f>
        <v>89</v>
      </c>
      <c r="F93" s="7">
        <v>16.0</v>
      </c>
    </row>
    <row r="94">
      <c r="A94" s="3" t="s">
        <v>107</v>
      </c>
      <c r="B94" s="10" t="s">
        <v>30</v>
      </c>
      <c r="C94" s="5">
        <f>VLOOKUP(B94,Sheet2!$B$2:$E$64,4)</f>
        <v>27272</v>
      </c>
      <c r="D94" s="6">
        <f>VLOOKUP(B94,Sheet2!$B$2:$C$64,2)</f>
        <v>286.5</v>
      </c>
      <c r="E94" s="6">
        <f>VLOOKUP(B94,Sheet3!$D$1:$E$62,2,)</f>
        <v>65</v>
      </c>
      <c r="F94" s="7">
        <v>1.0</v>
      </c>
    </row>
    <row r="95">
      <c r="A95" s="3" t="s">
        <v>108</v>
      </c>
      <c r="B95" s="10" t="s">
        <v>96</v>
      </c>
      <c r="C95" s="5">
        <f>VLOOKUP(B95,Sheet2!$B$2:$E$64,4)</f>
        <v>48637</v>
      </c>
      <c r="D95" s="6">
        <f>VLOOKUP(B95,Sheet2!$B$2:$C$64,2)</f>
        <v>753.1</v>
      </c>
      <c r="E95" s="6">
        <f>VLOOKUP(B95,Sheet3!$D$1:$E$62,2,)</f>
        <v>89</v>
      </c>
      <c r="F95" s="7">
        <v>2.0</v>
      </c>
    </row>
    <row r="96">
      <c r="A96" s="3" t="s">
        <v>109</v>
      </c>
      <c r="B96" s="4" t="s">
        <v>9</v>
      </c>
      <c r="C96" s="5">
        <f>VLOOKUP(B96,Sheet2!$B$2:$E$64,4)</f>
        <v>10203</v>
      </c>
      <c r="D96" s="6">
        <f>VLOOKUP(B96,Sheet2!$B$2:$C$64,2)</f>
        <v>109.7</v>
      </c>
      <c r="E96" s="8">
        <v>41.1</v>
      </c>
      <c r="F96" s="7">
        <v>7.0</v>
      </c>
    </row>
    <row r="97">
      <c r="A97" s="3" t="s">
        <v>110</v>
      </c>
      <c r="B97" s="6" t="s">
        <v>7</v>
      </c>
      <c r="C97" s="5">
        <f>VLOOKUP(B97,Sheet2!$B$2:$E$64,4)</f>
        <v>21829</v>
      </c>
      <c r="D97" s="6">
        <f>VLOOKUP(B97,Sheet2!$B$2:$C$64,2)</f>
        <v>180.9</v>
      </c>
      <c r="E97" s="6">
        <f>VLOOKUP(B97,Sheet3!$D$1:$E$62,2,)</f>
        <v>56.5</v>
      </c>
      <c r="F97" s="7">
        <v>1.0</v>
      </c>
    </row>
    <row r="98">
      <c r="A98" s="3" t="s">
        <v>111</v>
      </c>
      <c r="B98" s="4" t="s">
        <v>9</v>
      </c>
      <c r="C98" s="5">
        <f>VLOOKUP(B98,Sheet2!$B$2:$E$64,4)</f>
        <v>10203</v>
      </c>
      <c r="D98" s="6">
        <f>VLOOKUP(B98,Sheet2!$B$2:$C$64,2)</f>
        <v>109.7</v>
      </c>
      <c r="E98" s="8">
        <v>41.1</v>
      </c>
      <c r="F98" s="7">
        <v>9.0</v>
      </c>
    </row>
    <row r="99">
      <c r="A99" s="3" t="s">
        <v>112</v>
      </c>
      <c r="B99" s="10" t="s">
        <v>40</v>
      </c>
      <c r="C99" s="5">
        <f>VLOOKUP(B99,Sheet2!$B$2:$E$64,4)</f>
        <v>37129</v>
      </c>
      <c r="D99" s="6">
        <f>VLOOKUP(B99,Sheet2!$B$2:$C$64,2)</f>
        <v>233.3</v>
      </c>
      <c r="E99" s="6">
        <f>VLOOKUP(B99,Sheet3!$D$1:$E$62,2,)</f>
        <v>62.5</v>
      </c>
      <c r="F99" s="7">
        <v>3.0</v>
      </c>
    </row>
    <row r="100">
      <c r="A100" s="3" t="s">
        <v>113</v>
      </c>
      <c r="B100" s="4" t="s">
        <v>9</v>
      </c>
      <c r="C100" s="5">
        <f>VLOOKUP(B100,Sheet2!$B$2:$E$64,4)</f>
        <v>10203</v>
      </c>
      <c r="D100" s="6">
        <f>VLOOKUP(B100,Sheet2!$B$2:$C$64,2)</f>
        <v>109.7</v>
      </c>
      <c r="E100" s="8">
        <v>41.1</v>
      </c>
      <c r="F100" s="7">
        <v>3.0</v>
      </c>
    </row>
    <row r="101">
      <c r="A101" s="3" t="s">
        <v>114</v>
      </c>
      <c r="B101" s="10" t="s">
        <v>52</v>
      </c>
      <c r="C101" s="5">
        <f>VLOOKUP(B101,Sheet2!$B$2:$E$64,4)</f>
        <v>77251</v>
      </c>
      <c r="D101" s="6">
        <f>VLOOKUP(B101,Sheet2!$B$2:$C$64,2)</f>
        <v>725.4</v>
      </c>
      <c r="E101" s="6">
        <f>VLOOKUP(B101,Sheet3!$D$1:$E$62,2,)</f>
        <v>90.6</v>
      </c>
      <c r="F101" s="7">
        <v>6.0</v>
      </c>
    </row>
    <row r="102">
      <c r="A102" s="3" t="s">
        <v>115</v>
      </c>
      <c r="B102" s="10" t="s">
        <v>52</v>
      </c>
      <c r="C102" s="5">
        <f>VLOOKUP(B102,Sheet2!$B$2:$E$64,4)</f>
        <v>77251</v>
      </c>
      <c r="D102" s="6">
        <f>VLOOKUP(B102,Sheet2!$B$2:$C$64,2)</f>
        <v>725.4</v>
      </c>
      <c r="E102" s="6">
        <f>VLOOKUP(B102,Sheet3!$D$1:$E$62,2,)</f>
        <v>90.6</v>
      </c>
      <c r="F102" s="7">
        <v>2.0</v>
      </c>
    </row>
    <row r="103">
      <c r="A103" s="3" t="s">
        <v>116</v>
      </c>
      <c r="B103" s="10" t="s">
        <v>90</v>
      </c>
      <c r="C103" s="5">
        <f>VLOOKUP(B103,Sheet2!$B$2:$E$64,4)</f>
        <v>22878</v>
      </c>
      <c r="D103" s="6">
        <f>VLOOKUP(B103,Sheet2!$B$2:$C$64,2)</f>
        <v>355.2</v>
      </c>
      <c r="E103" s="6">
        <f>VLOOKUP(B103,Sheet3!$D$1:$E$62,2,)</f>
        <v>71.1</v>
      </c>
      <c r="F103" s="7">
        <v>2.0</v>
      </c>
    </row>
    <row r="104">
      <c r="A104" s="3" t="s">
        <v>117</v>
      </c>
      <c r="B104" s="10" t="s">
        <v>40</v>
      </c>
      <c r="C104" s="5">
        <f>VLOOKUP(B104,Sheet2!$B$2:$E$64,4)</f>
        <v>37129</v>
      </c>
      <c r="D104" s="6">
        <f>VLOOKUP(B104,Sheet2!$B$2:$C$64,2)</f>
        <v>233.3</v>
      </c>
      <c r="E104" s="6">
        <f>VLOOKUP(B104,Sheet3!$D$1:$E$62,2,)</f>
        <v>62.5</v>
      </c>
      <c r="F104" s="7">
        <v>15.0</v>
      </c>
    </row>
    <row r="105">
      <c r="A105" s="3" t="s">
        <v>118</v>
      </c>
      <c r="B105" s="10" t="s">
        <v>40</v>
      </c>
      <c r="C105" s="5">
        <f>VLOOKUP(B105,Sheet2!$B$2:$E$64,4)</f>
        <v>37129</v>
      </c>
      <c r="D105" s="6">
        <f>VLOOKUP(B105,Sheet2!$B$2:$C$64,2)</f>
        <v>233.3</v>
      </c>
      <c r="E105" s="6">
        <f>VLOOKUP(B105,Sheet3!$D$1:$E$62,2,)</f>
        <v>62.5</v>
      </c>
      <c r="F105" s="7">
        <v>4.0</v>
      </c>
    </row>
    <row r="106">
      <c r="A106" s="3" t="s">
        <v>7</v>
      </c>
      <c r="B106" s="6" t="s">
        <v>7</v>
      </c>
      <c r="C106" s="5">
        <f>VLOOKUP(B106,Sheet2!$B$2:$E$64,4)</f>
        <v>21829</v>
      </c>
      <c r="D106" s="6">
        <f>VLOOKUP(B106,Sheet2!$B$2:$C$64,2)</f>
        <v>180.9</v>
      </c>
      <c r="E106" s="6">
        <f>VLOOKUP(B106,Sheet3!$D$1:$E$62,2,)</f>
        <v>56.5</v>
      </c>
      <c r="F106" s="7">
        <v>11.0</v>
      </c>
    </row>
    <row r="107">
      <c r="A107" s="3" t="s">
        <v>119</v>
      </c>
      <c r="B107" s="10" t="s">
        <v>38</v>
      </c>
      <c r="C107" s="5">
        <f>VLOOKUP(B107,Sheet2!$B$2:$E$64,4)</f>
        <v>43878</v>
      </c>
      <c r="D107" s="6">
        <f>VLOOKUP(B107,Sheet2!$B$2:$C$64,2)</f>
        <v>793.5</v>
      </c>
      <c r="E107" s="6">
        <f>VLOOKUP(B107,Sheet3!$D$1:$E$62,2,)</f>
        <v>95.3</v>
      </c>
      <c r="F107" s="7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3" width="25.86"/>
    <col customWidth="1" min="4" max="4" width="23.14"/>
  </cols>
  <sheetData>
    <row r="1">
      <c r="B1" s="8"/>
      <c r="C1" s="8" t="s">
        <v>120</v>
      </c>
      <c r="E1" s="8" t="s">
        <v>121</v>
      </c>
    </row>
    <row r="2">
      <c r="A2" s="8" t="s">
        <v>122</v>
      </c>
      <c r="B2" s="8" t="str">
        <f t="shared" ref="B2:B64" si="1">LOWER(A2)</f>
        <v>noord-brabant [north brabant]</v>
      </c>
      <c r="C2" s="8">
        <v>522.5</v>
      </c>
      <c r="D2" s="8" t="s">
        <v>123</v>
      </c>
      <c r="E2" s="11">
        <v>2562955.0</v>
      </c>
    </row>
    <row r="3">
      <c r="A3" s="8" t="s">
        <v>124</v>
      </c>
      <c r="B3" s="8" t="str">
        <f t="shared" si="1"/>
        <v>alphen-chaam</v>
      </c>
      <c r="C3" s="8">
        <v>109.7</v>
      </c>
      <c r="D3" s="8" t="s">
        <v>125</v>
      </c>
      <c r="E3" s="11">
        <v>10203.0</v>
      </c>
    </row>
    <row r="4">
      <c r="A4" s="8" t="s">
        <v>126</v>
      </c>
      <c r="B4" s="8" t="str">
        <f t="shared" si="1"/>
        <v>altena (incl. aalburg, werkendam, woudrichem)</v>
      </c>
      <c r="C4" s="8">
        <v>279.0</v>
      </c>
      <c r="D4" s="8" t="s">
        <v>125</v>
      </c>
      <c r="E4" s="11">
        <v>55967.0</v>
      </c>
    </row>
    <row r="5">
      <c r="A5" s="8" t="s">
        <v>127</v>
      </c>
      <c r="B5" s="8" t="str">
        <f t="shared" si="1"/>
        <v>asten</v>
      </c>
      <c r="C5" s="8">
        <v>238.3</v>
      </c>
      <c r="D5" s="8" t="s">
        <v>125</v>
      </c>
      <c r="E5" s="11">
        <v>16721.0</v>
      </c>
    </row>
    <row r="6">
      <c r="A6" s="8" t="s">
        <v>128</v>
      </c>
      <c r="B6" s="8" t="str">
        <f t="shared" si="1"/>
        <v>baarle-nassau</v>
      </c>
      <c r="C6" s="8">
        <v>90.8</v>
      </c>
      <c r="D6" s="8" t="s">
        <v>125</v>
      </c>
      <c r="E6" s="11">
        <v>6859.0</v>
      </c>
    </row>
    <row r="7">
      <c r="A7" s="8" t="s">
        <v>129</v>
      </c>
      <c r="B7" s="8" t="str">
        <f t="shared" si="1"/>
        <v>bergeijk</v>
      </c>
      <c r="C7" s="8">
        <v>184.5</v>
      </c>
      <c r="D7" s="8" t="s">
        <v>125</v>
      </c>
      <c r="E7" s="11">
        <v>18635.0</v>
      </c>
    </row>
    <row r="8">
      <c r="A8" s="8" t="s">
        <v>130</v>
      </c>
      <c r="B8" s="8" t="str">
        <f t="shared" si="1"/>
        <v>bergen op zoom</v>
      </c>
      <c r="C8" s="8">
        <v>844.1</v>
      </c>
      <c r="D8" s="8" t="s">
        <v>125</v>
      </c>
      <c r="E8" s="11">
        <v>67496.0</v>
      </c>
    </row>
    <row r="9">
      <c r="A9" s="8" t="s">
        <v>131</v>
      </c>
      <c r="B9" s="8" t="str">
        <f t="shared" si="1"/>
        <v>bernheze</v>
      </c>
      <c r="C9" s="8">
        <v>348.2</v>
      </c>
      <c r="D9" s="8" t="s">
        <v>125</v>
      </c>
      <c r="E9" s="11">
        <v>31240.0</v>
      </c>
    </row>
    <row r="10">
      <c r="A10" s="8" t="s">
        <v>132</v>
      </c>
      <c r="B10" s="8" t="str">
        <f t="shared" si="1"/>
        <v>best</v>
      </c>
      <c r="C10" s="8">
        <v>874.3</v>
      </c>
      <c r="D10" s="8" t="s">
        <v>125</v>
      </c>
      <c r="E10" s="11">
        <v>29988.0</v>
      </c>
    </row>
    <row r="11">
      <c r="A11" s="8" t="s">
        <v>133</v>
      </c>
      <c r="B11" s="8" t="str">
        <f t="shared" si="1"/>
        <v>bladel</v>
      </c>
      <c r="C11" s="8">
        <v>270.7</v>
      </c>
      <c r="D11" s="8" t="s">
        <v>125</v>
      </c>
      <c r="E11" s="11">
        <v>20390.0</v>
      </c>
    </row>
    <row r="12">
      <c r="A12" s="8" t="s">
        <v>134</v>
      </c>
      <c r="B12" s="8" t="str">
        <f t="shared" si="1"/>
        <v>boekel</v>
      </c>
      <c r="C12" s="8">
        <v>312.5</v>
      </c>
      <c r="D12" s="8" t="s">
        <v>125</v>
      </c>
      <c r="E12" s="11">
        <v>10785.0</v>
      </c>
    </row>
    <row r="13">
      <c r="A13" s="8" t="s">
        <v>135</v>
      </c>
      <c r="B13" s="8" t="str">
        <f t="shared" si="1"/>
        <v>boxmeer</v>
      </c>
      <c r="C13" s="8">
        <v>263.5</v>
      </c>
      <c r="D13" s="8" t="s">
        <v>125</v>
      </c>
      <c r="E13" s="11">
        <v>29365.0</v>
      </c>
    </row>
    <row r="14">
      <c r="A14" s="8" t="s">
        <v>136</v>
      </c>
      <c r="B14" s="8" t="str">
        <f t="shared" si="1"/>
        <v>boxtel</v>
      </c>
      <c r="C14" s="8">
        <v>483.3</v>
      </c>
      <c r="D14" s="8" t="s">
        <v>125</v>
      </c>
      <c r="E14" s="11">
        <v>30801.0</v>
      </c>
    </row>
    <row r="15">
      <c r="A15" s="8" t="s">
        <v>137</v>
      </c>
      <c r="B15" s="8" t="str">
        <f t="shared" si="1"/>
        <v>breda</v>
      </c>
      <c r="C15" s="8">
        <v>1464.0</v>
      </c>
      <c r="D15" s="8" t="s">
        <v>125</v>
      </c>
      <c r="E15" s="11">
        <v>184069.0</v>
      </c>
    </row>
    <row r="16">
      <c r="A16" s="8" t="s">
        <v>138</v>
      </c>
      <c r="B16" s="8" t="str">
        <f t="shared" si="1"/>
        <v>cranendonck</v>
      </c>
      <c r="C16" s="8">
        <v>276.7</v>
      </c>
      <c r="D16" s="8" t="s">
        <v>125</v>
      </c>
      <c r="E16" s="11">
        <v>21138.0</v>
      </c>
    </row>
    <row r="17">
      <c r="A17" s="8" t="s">
        <v>139</v>
      </c>
      <c r="B17" s="8" t="str">
        <f t="shared" si="1"/>
        <v>cuijk</v>
      </c>
      <c r="C17" s="8">
        <v>491.2</v>
      </c>
      <c r="D17" s="8" t="s">
        <v>125</v>
      </c>
      <c r="E17" s="11">
        <v>25130.0</v>
      </c>
    </row>
    <row r="18">
      <c r="A18" s="8" t="s">
        <v>140</v>
      </c>
      <c r="B18" s="8" t="str">
        <f t="shared" si="1"/>
        <v>deurne</v>
      </c>
      <c r="C18" s="8">
        <v>277.7</v>
      </c>
      <c r="D18" s="8" t="s">
        <v>125</v>
      </c>
      <c r="E18" s="11">
        <v>32471.0</v>
      </c>
    </row>
    <row r="19">
      <c r="A19" s="8" t="s">
        <v>141</v>
      </c>
      <c r="B19" s="8" t="str">
        <f t="shared" si="1"/>
        <v>dongen</v>
      </c>
      <c r="C19" s="8">
        <v>896.8</v>
      </c>
      <c r="D19" s="8" t="s">
        <v>125</v>
      </c>
      <c r="E19" s="11">
        <v>26222.0</v>
      </c>
    </row>
    <row r="20">
      <c r="A20" s="8" t="s">
        <v>142</v>
      </c>
      <c r="B20" s="8" t="str">
        <f t="shared" si="1"/>
        <v>drimmelen</v>
      </c>
      <c r="C20" s="8">
        <v>286.5</v>
      </c>
      <c r="D20" s="8" t="s">
        <v>125</v>
      </c>
      <c r="E20" s="11">
        <v>27272.0</v>
      </c>
    </row>
    <row r="21">
      <c r="A21" s="8" t="s">
        <v>143</v>
      </c>
      <c r="B21" s="8" t="str">
        <f t="shared" si="1"/>
        <v>eersel</v>
      </c>
      <c r="C21" s="8">
        <v>234.2</v>
      </c>
      <c r="D21" s="8" t="s">
        <v>125</v>
      </c>
      <c r="E21" s="11">
        <v>19313.0</v>
      </c>
    </row>
    <row r="22">
      <c r="A22" s="8" t="s">
        <v>144</v>
      </c>
      <c r="B22" s="8" t="str">
        <f t="shared" si="1"/>
        <v>eindhoven</v>
      </c>
      <c r="C22" s="8">
        <v>2674.0</v>
      </c>
      <c r="D22" s="8" t="s">
        <v>125</v>
      </c>
      <c r="E22" s="11">
        <v>234394.0</v>
      </c>
    </row>
    <row r="23">
      <c r="A23" s="8" t="s">
        <v>145</v>
      </c>
      <c r="B23" s="8" t="str">
        <f t="shared" si="1"/>
        <v>etten-leur</v>
      </c>
      <c r="C23" s="8">
        <v>793.5</v>
      </c>
      <c r="D23" s="8" t="s">
        <v>125</v>
      </c>
      <c r="E23" s="11">
        <v>43878.0</v>
      </c>
    </row>
    <row r="24">
      <c r="A24" s="8" t="s">
        <v>146</v>
      </c>
      <c r="B24" s="8" t="str">
        <f t="shared" si="1"/>
        <v>geertruidenberg</v>
      </c>
      <c r="C24" s="8">
        <v>809.0</v>
      </c>
      <c r="D24" s="8" t="s">
        <v>125</v>
      </c>
      <c r="E24" s="11">
        <v>21544.0</v>
      </c>
    </row>
    <row r="25">
      <c r="A25" s="8" t="s">
        <v>147</v>
      </c>
      <c r="B25" s="8" t="str">
        <f t="shared" si="1"/>
        <v>geldrop-mierlo</v>
      </c>
      <c r="C25" s="8">
        <v>1281.0</v>
      </c>
      <c r="D25" s="8" t="s">
        <v>125</v>
      </c>
      <c r="E25" s="11">
        <v>39726.0</v>
      </c>
    </row>
    <row r="26">
      <c r="A26" s="8" t="s">
        <v>148</v>
      </c>
      <c r="B26" s="8" t="str">
        <f t="shared" si="1"/>
        <v>gemert-bakel</v>
      </c>
      <c r="C26" s="8">
        <v>251.5</v>
      </c>
      <c r="D26" s="8" t="s">
        <v>125</v>
      </c>
      <c r="E26" s="11">
        <v>30723.0</v>
      </c>
    </row>
    <row r="27">
      <c r="A27" s="8" t="s">
        <v>149</v>
      </c>
      <c r="B27" s="8" t="str">
        <f t="shared" si="1"/>
        <v>gilze en rijen</v>
      </c>
      <c r="C27" s="8">
        <v>404.3</v>
      </c>
      <c r="D27" s="8" t="s">
        <v>125</v>
      </c>
      <c r="E27" s="11">
        <v>26431.0</v>
      </c>
    </row>
    <row r="28">
      <c r="A28" s="8" t="s">
        <v>150</v>
      </c>
      <c r="B28" s="8" t="str">
        <f t="shared" si="1"/>
        <v>goirle</v>
      </c>
      <c r="C28" s="8">
        <v>556.0</v>
      </c>
      <c r="D28" s="8" t="s">
        <v>125</v>
      </c>
      <c r="E28" s="11">
        <v>23904.0</v>
      </c>
    </row>
    <row r="29">
      <c r="A29" s="8" t="s">
        <v>151</v>
      </c>
      <c r="B29" s="8" t="str">
        <f t="shared" si="1"/>
        <v>grave</v>
      </c>
      <c r="C29" s="8">
        <v>457.5</v>
      </c>
      <c r="D29" s="8" t="s">
        <v>125</v>
      </c>
      <c r="E29" s="11">
        <v>12436.0</v>
      </c>
    </row>
    <row r="30">
      <c r="A30" s="8" t="s">
        <v>152</v>
      </c>
      <c r="B30" s="8" t="str">
        <f t="shared" si="1"/>
        <v>haaren</v>
      </c>
      <c r="C30" s="8">
        <v>249.0</v>
      </c>
      <c r="D30" s="8" t="s">
        <v>125</v>
      </c>
      <c r="E30" s="11">
        <v>14370.0</v>
      </c>
    </row>
    <row r="31">
      <c r="A31" s="8" t="s">
        <v>153</v>
      </c>
      <c r="B31" s="8" t="str">
        <f t="shared" si="1"/>
        <v>halderberge</v>
      </c>
      <c r="C31" s="8">
        <v>406.7</v>
      </c>
      <c r="D31" s="8" t="s">
        <v>125</v>
      </c>
      <c r="E31" s="11">
        <v>30284.0</v>
      </c>
    </row>
    <row r="32">
      <c r="A32" s="8" t="s">
        <v>154</v>
      </c>
      <c r="B32" s="8" t="str">
        <f t="shared" si="1"/>
        <v>heeze-leende</v>
      </c>
      <c r="C32" s="8">
        <v>155.3</v>
      </c>
      <c r="D32" s="8" t="s">
        <v>125</v>
      </c>
      <c r="E32" s="11">
        <v>16152.0</v>
      </c>
    </row>
    <row r="33">
      <c r="A33" s="8" t="s">
        <v>155</v>
      </c>
      <c r="B33" s="8" t="str">
        <f t="shared" si="1"/>
        <v>helmond</v>
      </c>
      <c r="C33" s="8">
        <v>1738.0</v>
      </c>
      <c r="D33" s="8" t="s">
        <v>125</v>
      </c>
      <c r="E33" s="11">
        <v>92423.0</v>
      </c>
    </row>
    <row r="34">
      <c r="A34" s="8" t="s">
        <v>156</v>
      </c>
      <c r="B34" s="8" t="str">
        <f t="shared" si="1"/>
        <v>heusden</v>
      </c>
      <c r="C34" s="8">
        <v>566.6</v>
      </c>
      <c r="D34" s="8" t="s">
        <v>125</v>
      </c>
      <c r="E34" s="11">
        <v>44692.0</v>
      </c>
    </row>
    <row r="35">
      <c r="A35" s="8" t="s">
        <v>157</v>
      </c>
      <c r="B35" s="8" t="str">
        <f t="shared" si="1"/>
        <v>hilvarenbeek</v>
      </c>
      <c r="C35" s="8">
        <v>163.6</v>
      </c>
      <c r="D35" s="8" t="s">
        <v>125</v>
      </c>
      <c r="E35" s="11">
        <v>15518.0</v>
      </c>
    </row>
    <row r="36">
      <c r="A36" s="8" t="s">
        <v>158</v>
      </c>
      <c r="B36" s="8" t="str">
        <f t="shared" si="1"/>
        <v>laarbeek</v>
      </c>
      <c r="C36" s="8">
        <v>406.9</v>
      </c>
      <c r="D36" s="8" t="s">
        <v>125</v>
      </c>
      <c r="E36" s="11">
        <v>22523.0</v>
      </c>
    </row>
    <row r="37">
      <c r="A37" s="8" t="s">
        <v>159</v>
      </c>
      <c r="B37" s="8" t="str">
        <f t="shared" si="1"/>
        <v>landerd</v>
      </c>
      <c r="C37" s="8">
        <v>223.6</v>
      </c>
      <c r="D37" s="8" t="s">
        <v>125</v>
      </c>
      <c r="E37" s="11">
        <v>15730.0</v>
      </c>
    </row>
    <row r="38">
      <c r="A38" s="8" t="s">
        <v>160</v>
      </c>
      <c r="B38" s="8" t="str">
        <f t="shared" si="1"/>
        <v>loon op zand</v>
      </c>
      <c r="C38" s="8">
        <v>468.7</v>
      </c>
      <c r="D38" s="8" t="s">
        <v>125</v>
      </c>
      <c r="E38" s="11">
        <v>23408.0</v>
      </c>
    </row>
    <row r="39">
      <c r="A39" s="8" t="s">
        <v>161</v>
      </c>
      <c r="B39" s="8" t="str">
        <f t="shared" si="1"/>
        <v>meierijstad (incl. veghel, schijndel, sint-oedenrode)</v>
      </c>
      <c r="C39" s="8">
        <v>441.1</v>
      </c>
      <c r="D39" s="8" t="s">
        <v>125</v>
      </c>
      <c r="E39" s="11">
        <v>81194.0</v>
      </c>
    </row>
    <row r="40">
      <c r="A40" s="8" t="s">
        <v>162</v>
      </c>
      <c r="B40" s="8" t="str">
        <f t="shared" si="1"/>
        <v>mill en sint hubert</v>
      </c>
      <c r="C40" s="8">
        <v>209.4</v>
      </c>
      <c r="D40" s="8" t="s">
        <v>125</v>
      </c>
      <c r="E40" s="11">
        <v>10939.0</v>
      </c>
    </row>
    <row r="41">
      <c r="A41" s="8" t="s">
        <v>163</v>
      </c>
      <c r="B41" s="8" t="str">
        <f t="shared" si="1"/>
        <v>moerdijk</v>
      </c>
      <c r="C41" s="8">
        <v>233.3</v>
      </c>
      <c r="D41" s="8" t="s">
        <v>125</v>
      </c>
      <c r="E41" s="11">
        <v>37129.0</v>
      </c>
    </row>
    <row r="42">
      <c r="A42" s="8" t="s">
        <v>164</v>
      </c>
      <c r="B42" s="8" t="str">
        <f t="shared" si="1"/>
        <v>nuenen, gerwen en nederwetten</v>
      </c>
      <c r="C42" s="8">
        <v>693.7</v>
      </c>
      <c r="D42" s="8" t="s">
        <v>125</v>
      </c>
      <c r="E42" s="11">
        <v>23383.0</v>
      </c>
    </row>
    <row r="43">
      <c r="A43" s="8" t="s">
        <v>165</v>
      </c>
      <c r="B43" s="8" t="str">
        <f t="shared" si="1"/>
        <v>oirschot</v>
      </c>
      <c r="C43" s="8">
        <v>183.9</v>
      </c>
      <c r="D43" s="8" t="s">
        <v>125</v>
      </c>
      <c r="E43" s="11">
        <v>18714.0</v>
      </c>
    </row>
    <row r="44">
      <c r="A44" s="8" t="s">
        <v>166</v>
      </c>
      <c r="B44" s="8" t="str">
        <f t="shared" si="1"/>
        <v>oisterwijk</v>
      </c>
      <c r="C44" s="8">
        <v>411.1</v>
      </c>
      <c r="D44" s="8" t="s">
        <v>125</v>
      </c>
      <c r="E44" s="11">
        <v>26245.0</v>
      </c>
    </row>
    <row r="45">
      <c r="A45" s="8" t="s">
        <v>167</v>
      </c>
      <c r="B45" s="8" t="str">
        <f t="shared" si="1"/>
        <v>oosterhout</v>
      </c>
      <c r="C45" s="8">
        <v>783.3</v>
      </c>
      <c r="D45" s="8" t="s">
        <v>125</v>
      </c>
      <c r="E45" s="11">
        <v>55982.0</v>
      </c>
    </row>
    <row r="46">
      <c r="A46" s="8" t="s">
        <v>168</v>
      </c>
      <c r="B46" s="8" t="str">
        <f t="shared" si="1"/>
        <v>oss</v>
      </c>
      <c r="C46" s="8">
        <v>563.3</v>
      </c>
      <c r="D46" s="8" t="s">
        <v>125</v>
      </c>
      <c r="E46" s="11">
        <v>91915.0</v>
      </c>
    </row>
    <row r="47">
      <c r="A47" s="8" t="s">
        <v>169</v>
      </c>
      <c r="B47" s="8" t="str">
        <f t="shared" si="1"/>
        <v>reusel-de mierden</v>
      </c>
      <c r="C47" s="8">
        <v>168.4</v>
      </c>
      <c r="D47" s="8" t="s">
        <v>125</v>
      </c>
      <c r="E47" s="11">
        <v>13112.0</v>
      </c>
    </row>
    <row r="48">
      <c r="A48" s="8" t="s">
        <v>170</v>
      </c>
      <c r="B48" s="8" t="str">
        <f t="shared" si="1"/>
        <v>roosendaal</v>
      </c>
      <c r="C48" s="8">
        <v>725.4</v>
      </c>
      <c r="D48" s="8" t="s">
        <v>125</v>
      </c>
      <c r="E48" s="11">
        <v>77251.0</v>
      </c>
    </row>
    <row r="49">
      <c r="A49" s="8" t="s">
        <v>171</v>
      </c>
      <c r="B49" s="8" t="str">
        <f t="shared" si="1"/>
        <v>rucphen</v>
      </c>
      <c r="C49" s="8">
        <v>355.2</v>
      </c>
      <c r="D49" s="8" t="s">
        <v>125</v>
      </c>
      <c r="E49" s="11">
        <v>22878.0</v>
      </c>
    </row>
    <row r="50">
      <c r="A50" s="12" t="s">
        <v>172</v>
      </c>
      <c r="B50" s="8" t="str">
        <f t="shared" si="1"/>
        <v>s-hertogenbosch</v>
      </c>
      <c r="C50" s="8">
        <v>1410.0</v>
      </c>
      <c r="D50" s="8" t="s">
        <v>125</v>
      </c>
      <c r="E50" s="11">
        <v>155111.0</v>
      </c>
    </row>
    <row r="51">
      <c r="A51" s="8" t="s">
        <v>173</v>
      </c>
      <c r="B51" s="8" t="str">
        <f t="shared" si="1"/>
        <v>sint anthonis</v>
      </c>
      <c r="C51" s="8">
        <v>117.5</v>
      </c>
      <c r="D51" s="8" t="s">
        <v>125</v>
      </c>
      <c r="E51" s="11">
        <v>11664.0</v>
      </c>
    </row>
    <row r="52">
      <c r="A52" s="8" t="s">
        <v>174</v>
      </c>
      <c r="B52" s="8" t="str">
        <f t="shared" si="1"/>
        <v>sint-michielsgestel</v>
      </c>
      <c r="C52" s="8">
        <v>500.3</v>
      </c>
      <c r="D52" s="8" t="s">
        <v>125</v>
      </c>
      <c r="E52" s="11">
        <v>29208.0</v>
      </c>
    </row>
    <row r="53">
      <c r="A53" s="8" t="s">
        <v>175</v>
      </c>
      <c r="B53" s="8" t="str">
        <f t="shared" si="1"/>
        <v>someren</v>
      </c>
      <c r="C53" s="8">
        <v>241.3</v>
      </c>
      <c r="D53" s="8" t="s">
        <v>125</v>
      </c>
      <c r="E53" s="11">
        <v>19368.0</v>
      </c>
    </row>
    <row r="54">
      <c r="A54" s="8" t="s">
        <v>176</v>
      </c>
      <c r="B54" s="8" t="str">
        <f t="shared" si="1"/>
        <v>son en breugel</v>
      </c>
      <c r="C54" s="8">
        <v>667.5</v>
      </c>
      <c r="D54" s="8" t="s">
        <v>125</v>
      </c>
      <c r="E54" s="11">
        <v>17322.0</v>
      </c>
    </row>
    <row r="55">
      <c r="A55" s="8" t="s">
        <v>177</v>
      </c>
      <c r="B55" s="8" t="str">
        <f t="shared" si="1"/>
        <v>steenbergen</v>
      </c>
      <c r="C55" s="8">
        <v>166.7</v>
      </c>
      <c r="D55" s="8" t="s">
        <v>125</v>
      </c>
      <c r="E55" s="11">
        <v>24416.0</v>
      </c>
    </row>
    <row r="56">
      <c r="A56" s="8" t="s">
        <v>178</v>
      </c>
      <c r="B56" s="8" t="str">
        <f t="shared" si="1"/>
        <v>tilburg</v>
      </c>
      <c r="C56" s="8">
        <v>1892.0</v>
      </c>
      <c r="D56" s="8" t="s">
        <v>125</v>
      </c>
      <c r="E56" s="11">
        <v>219789.0</v>
      </c>
    </row>
    <row r="57">
      <c r="A57" s="8" t="s">
        <v>179</v>
      </c>
      <c r="B57" s="8" t="str">
        <f t="shared" si="1"/>
        <v>uden</v>
      </c>
      <c r="C57" s="8">
        <v>628.6</v>
      </c>
      <c r="D57" s="8" t="s">
        <v>125</v>
      </c>
      <c r="E57" s="11">
        <v>42119.0</v>
      </c>
    </row>
    <row r="58">
      <c r="A58" s="8" t="s">
        <v>180</v>
      </c>
      <c r="B58" s="8" t="str">
        <f t="shared" si="1"/>
        <v>valkenswaard</v>
      </c>
      <c r="C58" s="8">
        <v>568.0</v>
      </c>
      <c r="D58" s="8" t="s">
        <v>125</v>
      </c>
      <c r="E58" s="11">
        <v>31193.0</v>
      </c>
    </row>
    <row r="59">
      <c r="A59" s="8" t="s">
        <v>181</v>
      </c>
      <c r="B59" s="8" t="str">
        <f t="shared" si="1"/>
        <v>veldhoven</v>
      </c>
      <c r="C59" s="8">
        <v>1435.0</v>
      </c>
      <c r="D59" s="8" t="s">
        <v>125</v>
      </c>
      <c r="E59" s="11">
        <v>45466.0</v>
      </c>
    </row>
    <row r="60">
      <c r="A60" s="8" t="s">
        <v>182</v>
      </c>
      <c r="B60" s="8" t="str">
        <f t="shared" si="1"/>
        <v>vught</v>
      </c>
      <c r="C60" s="8">
        <v>786.9</v>
      </c>
      <c r="D60" s="8" t="s">
        <v>125</v>
      </c>
      <c r="E60" s="11">
        <v>26558.0</v>
      </c>
    </row>
    <row r="61">
      <c r="A61" s="8" t="s">
        <v>183</v>
      </c>
      <c r="B61" s="8" t="str">
        <f t="shared" si="1"/>
        <v>waalre</v>
      </c>
      <c r="C61" s="8">
        <v>779.6</v>
      </c>
      <c r="D61" s="8" t="s">
        <v>125</v>
      </c>
      <c r="E61" s="11">
        <v>17456.0</v>
      </c>
    </row>
    <row r="62">
      <c r="A62" s="8" t="s">
        <v>184</v>
      </c>
      <c r="B62" s="8" t="str">
        <f t="shared" si="1"/>
        <v>waalwijk</v>
      </c>
      <c r="C62" s="8">
        <v>753.1</v>
      </c>
      <c r="D62" s="8" t="s">
        <v>125</v>
      </c>
      <c r="E62" s="11">
        <v>48637.0</v>
      </c>
    </row>
    <row r="63">
      <c r="A63" s="8" t="s">
        <v>185</v>
      </c>
      <c r="B63" s="8" t="str">
        <f t="shared" si="1"/>
        <v>woensdrecht</v>
      </c>
      <c r="C63" s="8">
        <v>238.7</v>
      </c>
      <c r="D63" s="8" t="s">
        <v>125</v>
      </c>
      <c r="E63" s="11">
        <v>21876.0</v>
      </c>
    </row>
    <row r="64">
      <c r="A64" s="8" t="s">
        <v>186</v>
      </c>
      <c r="B64" s="8" t="str">
        <f t="shared" si="1"/>
        <v>zundert</v>
      </c>
      <c r="C64" s="8">
        <v>180.9</v>
      </c>
      <c r="D64" s="8" t="s">
        <v>125</v>
      </c>
      <c r="E64" s="11">
        <v>21829.0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33.57"/>
  </cols>
  <sheetData>
    <row r="1">
      <c r="A1" s="4" t="s">
        <v>7</v>
      </c>
      <c r="B1" s="8" t="s">
        <v>124</v>
      </c>
      <c r="C1" s="13" t="str">
        <f t="shared" ref="C1:C62" si="1">lower(B1)</f>
        <v>alphen-chaam</v>
      </c>
      <c r="D1" s="13" t="s">
        <v>11</v>
      </c>
      <c r="E1" s="13">
        <v>0.0</v>
      </c>
      <c r="F1" s="14">
        <v>0.0</v>
      </c>
    </row>
    <row r="2">
      <c r="A2" s="4" t="s">
        <v>9</v>
      </c>
      <c r="B2" s="8" t="s">
        <v>126</v>
      </c>
      <c r="C2" s="13" t="str">
        <f t="shared" si="1"/>
        <v>altena (incl. aalburg, werkendam, woudrichem)</v>
      </c>
      <c r="D2" s="13" t="s">
        <v>187</v>
      </c>
      <c r="E2" s="15">
        <v>41.1</v>
      </c>
      <c r="F2" s="16">
        <v>41.1</v>
      </c>
    </row>
    <row r="3">
      <c r="A3" s="4" t="s">
        <v>11</v>
      </c>
      <c r="B3" s="8" t="s">
        <v>127</v>
      </c>
      <c r="C3" s="13" t="str">
        <f t="shared" si="1"/>
        <v>asten</v>
      </c>
      <c r="D3" s="13" t="s">
        <v>188</v>
      </c>
      <c r="E3" s="9">
        <v>72.9</v>
      </c>
      <c r="F3" s="14">
        <v>72.9</v>
      </c>
    </row>
    <row r="4">
      <c r="A4" s="3" t="s">
        <v>13</v>
      </c>
      <c r="B4" s="8" t="s">
        <v>128</v>
      </c>
      <c r="C4" s="13" t="str">
        <f t="shared" si="1"/>
        <v>baarle-nassau</v>
      </c>
      <c r="D4" s="13" t="s">
        <v>189</v>
      </c>
      <c r="E4" s="9">
        <v>50.4</v>
      </c>
      <c r="F4" s="14">
        <v>50.4</v>
      </c>
    </row>
    <row r="5">
      <c r="A5" s="4" t="s">
        <v>16</v>
      </c>
      <c r="B5" s="8" t="s">
        <v>129</v>
      </c>
      <c r="C5" s="13" t="str">
        <f t="shared" si="1"/>
        <v>bergeijk</v>
      </c>
      <c r="D5" s="13" t="s">
        <v>190</v>
      </c>
      <c r="E5" s="9">
        <v>42.5</v>
      </c>
      <c r="F5" s="14">
        <v>42.5</v>
      </c>
    </row>
    <row r="6">
      <c r="A6" s="6" t="s">
        <v>191</v>
      </c>
      <c r="B6" s="8" t="s">
        <v>130</v>
      </c>
      <c r="C6" s="13" t="str">
        <f t="shared" si="1"/>
        <v>bergen op zoom</v>
      </c>
      <c r="D6" s="13" t="s">
        <v>17</v>
      </c>
      <c r="E6" s="9">
        <v>94.5</v>
      </c>
      <c r="F6" s="14">
        <v>94.5</v>
      </c>
    </row>
    <row r="7">
      <c r="A7" s="4" t="s">
        <v>19</v>
      </c>
      <c r="B7" s="8" t="s">
        <v>131</v>
      </c>
      <c r="C7" s="13" t="str">
        <f t="shared" si="1"/>
        <v>bernheze</v>
      </c>
      <c r="D7" s="13" t="s">
        <v>192</v>
      </c>
      <c r="E7" s="9">
        <v>68.4</v>
      </c>
      <c r="F7" s="14">
        <v>68.4</v>
      </c>
    </row>
    <row r="8">
      <c r="A8" s="4" t="s">
        <v>20</v>
      </c>
      <c r="B8" s="8" t="s">
        <v>132</v>
      </c>
      <c r="C8" s="13" t="str">
        <f t="shared" si="1"/>
        <v>best</v>
      </c>
      <c r="D8" s="13" t="s">
        <v>193</v>
      </c>
      <c r="E8" s="9">
        <v>92.3</v>
      </c>
      <c r="F8" s="14">
        <v>92.3</v>
      </c>
    </row>
    <row r="9">
      <c r="A9" s="4" t="s">
        <v>23</v>
      </c>
      <c r="B9" s="8" t="s">
        <v>133</v>
      </c>
      <c r="C9" s="13" t="str">
        <f t="shared" si="1"/>
        <v>bladel</v>
      </c>
      <c r="D9" s="13" t="s">
        <v>194</v>
      </c>
      <c r="E9" s="9">
        <v>70.9</v>
      </c>
      <c r="F9" s="14">
        <v>70.9</v>
      </c>
    </row>
    <row r="10">
      <c r="A10" s="4" t="s">
        <v>25</v>
      </c>
      <c r="B10" s="8" t="s">
        <v>134</v>
      </c>
      <c r="C10" s="13" t="str">
        <f t="shared" si="1"/>
        <v>boekel</v>
      </c>
      <c r="D10" s="13" t="s">
        <v>195</v>
      </c>
      <c r="E10" s="9">
        <v>63.5</v>
      </c>
      <c r="F10" s="14">
        <v>63.5</v>
      </c>
    </row>
    <row r="11">
      <c r="A11" s="4" t="s">
        <v>26</v>
      </c>
      <c r="B11" s="8" t="s">
        <v>135</v>
      </c>
      <c r="C11" s="13" t="str">
        <f t="shared" si="1"/>
        <v>boxmeer</v>
      </c>
      <c r="D11" s="13" t="s">
        <v>196</v>
      </c>
      <c r="E11" s="9">
        <v>42.9</v>
      </c>
      <c r="F11" s="14">
        <v>42.9</v>
      </c>
    </row>
    <row r="12">
      <c r="A12" s="4" t="s">
        <v>28</v>
      </c>
      <c r="B12" s="8" t="s">
        <v>136</v>
      </c>
      <c r="C12" s="13" t="str">
        <f t="shared" si="1"/>
        <v>boxtel</v>
      </c>
      <c r="D12" s="13" t="s">
        <v>197</v>
      </c>
      <c r="E12" s="9">
        <v>81.0</v>
      </c>
      <c r="F12" s="14">
        <v>81.0</v>
      </c>
    </row>
    <row r="13">
      <c r="A13" s="4" t="s">
        <v>29</v>
      </c>
      <c r="B13" s="8" t="s">
        <v>137</v>
      </c>
      <c r="C13" s="13" t="str">
        <f t="shared" si="1"/>
        <v>breda</v>
      </c>
      <c r="D13" s="13" t="s">
        <v>16</v>
      </c>
      <c r="E13" s="9">
        <v>96.7</v>
      </c>
      <c r="F13" s="14">
        <v>96.7</v>
      </c>
    </row>
    <row r="14">
      <c r="A14" s="6" t="s">
        <v>30</v>
      </c>
      <c r="B14" s="8" t="s">
        <v>138</v>
      </c>
      <c r="C14" s="13" t="str">
        <f t="shared" si="1"/>
        <v>cranendonck</v>
      </c>
      <c r="D14" s="13" t="s">
        <v>198</v>
      </c>
      <c r="E14" s="9">
        <v>58.8</v>
      </c>
      <c r="F14" s="14">
        <v>58.8</v>
      </c>
    </row>
    <row r="15">
      <c r="A15" s="6" t="s">
        <v>37</v>
      </c>
      <c r="B15" s="8" t="s">
        <v>139</v>
      </c>
      <c r="C15" s="13" t="str">
        <f t="shared" si="1"/>
        <v>cuijk</v>
      </c>
      <c r="D15" s="13" t="s">
        <v>199</v>
      </c>
      <c r="E15" s="9">
        <v>69.5</v>
      </c>
      <c r="F15" s="14">
        <v>69.5</v>
      </c>
    </row>
    <row r="16">
      <c r="A16" s="8" t="s">
        <v>40</v>
      </c>
      <c r="B16" s="8" t="s">
        <v>140</v>
      </c>
      <c r="C16" s="13" t="str">
        <f t="shared" si="1"/>
        <v>deurne</v>
      </c>
      <c r="D16" s="13" t="s">
        <v>200</v>
      </c>
      <c r="E16" s="9">
        <v>61.7</v>
      </c>
      <c r="F16" s="14">
        <v>61.7</v>
      </c>
    </row>
    <row r="17">
      <c r="A17" s="4" t="s">
        <v>42</v>
      </c>
      <c r="B17" s="8" t="s">
        <v>141</v>
      </c>
      <c r="C17" s="13" t="str">
        <f t="shared" si="1"/>
        <v>dongen</v>
      </c>
      <c r="D17" s="13" t="s">
        <v>29</v>
      </c>
      <c r="E17" s="9">
        <v>84.4</v>
      </c>
      <c r="F17" s="14">
        <v>84.4</v>
      </c>
    </row>
    <row r="18">
      <c r="A18" s="4" t="s">
        <v>46</v>
      </c>
      <c r="B18" s="8" t="s">
        <v>142</v>
      </c>
      <c r="C18" s="13" t="str">
        <f t="shared" si="1"/>
        <v>drimmelen</v>
      </c>
      <c r="D18" s="13" t="s">
        <v>30</v>
      </c>
      <c r="E18" s="9">
        <v>65.0</v>
      </c>
      <c r="F18" s="14">
        <v>65.0</v>
      </c>
    </row>
    <row r="19">
      <c r="A19" s="4" t="s">
        <v>47</v>
      </c>
      <c r="B19" s="8" t="s">
        <v>143</v>
      </c>
      <c r="C19" s="13" t="str">
        <f t="shared" si="1"/>
        <v>eersel</v>
      </c>
      <c r="D19" s="13" t="s">
        <v>201</v>
      </c>
      <c r="E19" s="9">
        <v>45.0</v>
      </c>
      <c r="F19" s="14">
        <v>45.0</v>
      </c>
    </row>
    <row r="20">
      <c r="A20" s="4" t="s">
        <v>17</v>
      </c>
      <c r="B20" s="8" t="s">
        <v>144</v>
      </c>
      <c r="C20" s="13" t="str">
        <f t="shared" si="1"/>
        <v>eindhoven</v>
      </c>
      <c r="D20" s="13" t="s">
        <v>202</v>
      </c>
      <c r="E20" s="9">
        <v>99.6</v>
      </c>
      <c r="F20" s="14">
        <v>99.6</v>
      </c>
    </row>
    <row r="21">
      <c r="A21" s="4" t="s">
        <v>52</v>
      </c>
      <c r="B21" s="8" t="s">
        <v>145</v>
      </c>
      <c r="C21" s="13" t="str">
        <f t="shared" si="1"/>
        <v>etten-leur</v>
      </c>
      <c r="D21" s="13" t="s">
        <v>38</v>
      </c>
      <c r="E21" s="9">
        <v>95.3</v>
      </c>
      <c r="F21" s="14">
        <v>95.3</v>
      </c>
    </row>
    <row r="22">
      <c r="A22" s="4" t="s">
        <v>58</v>
      </c>
      <c r="B22" s="8" t="s">
        <v>146</v>
      </c>
      <c r="C22" s="13" t="str">
        <f t="shared" si="1"/>
        <v>geertruidenberg</v>
      </c>
      <c r="D22" s="13" t="s">
        <v>42</v>
      </c>
      <c r="E22" s="9">
        <v>89.3</v>
      </c>
      <c r="F22" s="14">
        <v>89.3</v>
      </c>
    </row>
    <row r="23">
      <c r="A23" s="4" t="s">
        <v>62</v>
      </c>
      <c r="B23" s="8" t="s">
        <v>147</v>
      </c>
      <c r="C23" s="13" t="str">
        <f t="shared" si="1"/>
        <v>geldrop-mierlo</v>
      </c>
      <c r="D23" s="13" t="s">
        <v>203</v>
      </c>
      <c r="E23" s="9">
        <v>95.2</v>
      </c>
      <c r="F23" s="14">
        <v>95.2</v>
      </c>
    </row>
    <row r="24">
      <c r="A24" s="4" t="s">
        <v>204</v>
      </c>
      <c r="B24" s="8" t="s">
        <v>148</v>
      </c>
      <c r="C24" s="13" t="str">
        <f t="shared" si="1"/>
        <v>gemert-bakel</v>
      </c>
      <c r="D24" s="13" t="s">
        <v>205</v>
      </c>
      <c r="E24" s="9">
        <v>65.0</v>
      </c>
      <c r="F24" s="14">
        <v>65.0</v>
      </c>
    </row>
    <row r="25">
      <c r="A25" s="4" t="s">
        <v>206</v>
      </c>
      <c r="B25" s="8" t="s">
        <v>149</v>
      </c>
      <c r="C25" s="13" t="str">
        <f t="shared" si="1"/>
        <v>gilze en rijen</v>
      </c>
      <c r="D25" s="13" t="s">
        <v>46</v>
      </c>
      <c r="E25" s="9">
        <v>88.2</v>
      </c>
      <c r="F25" s="14">
        <v>88.2</v>
      </c>
    </row>
    <row r="26">
      <c r="A26" s="6" t="s">
        <v>207</v>
      </c>
      <c r="B26" s="8" t="s">
        <v>150</v>
      </c>
      <c r="C26" s="13" t="str">
        <f t="shared" si="1"/>
        <v>goirle</v>
      </c>
      <c r="D26" s="13" t="s">
        <v>47</v>
      </c>
      <c r="E26" s="9">
        <v>86.5</v>
      </c>
      <c r="F26" s="14">
        <v>86.5</v>
      </c>
    </row>
    <row r="27">
      <c r="A27" s="6" t="s">
        <v>90</v>
      </c>
      <c r="B27" s="8" t="s">
        <v>151</v>
      </c>
      <c r="C27" s="13" t="str">
        <f t="shared" si="1"/>
        <v>grave</v>
      </c>
      <c r="D27" s="13" t="s">
        <v>208</v>
      </c>
      <c r="E27" s="9">
        <v>71.1</v>
      </c>
      <c r="F27" s="14">
        <v>71.1</v>
      </c>
    </row>
    <row r="28">
      <c r="A28" s="6" t="s">
        <v>209</v>
      </c>
      <c r="B28" s="8" t="s">
        <v>152</v>
      </c>
      <c r="C28" s="13" t="str">
        <f t="shared" si="1"/>
        <v>haaren</v>
      </c>
      <c r="D28" s="13" t="s">
        <v>210</v>
      </c>
      <c r="E28" s="9">
        <v>38.3</v>
      </c>
      <c r="F28" s="14">
        <v>38.3</v>
      </c>
    </row>
    <row r="29">
      <c r="A29" s="10" t="s">
        <v>96</v>
      </c>
      <c r="B29" s="8" t="s">
        <v>153</v>
      </c>
      <c r="C29" s="13" t="str">
        <f t="shared" si="1"/>
        <v>halderberge</v>
      </c>
      <c r="D29" s="13" t="s">
        <v>19</v>
      </c>
      <c r="E29" s="9">
        <v>73.6</v>
      </c>
      <c r="F29" s="14">
        <v>73.6</v>
      </c>
    </row>
    <row r="30">
      <c r="A30" s="6" t="s">
        <v>102</v>
      </c>
      <c r="B30" s="8" t="s">
        <v>154</v>
      </c>
      <c r="C30" s="13" t="str">
        <f t="shared" si="1"/>
        <v>heeze-leende</v>
      </c>
      <c r="D30" s="13" t="s">
        <v>211</v>
      </c>
      <c r="E30" s="9">
        <v>62.2</v>
      </c>
      <c r="F30" s="14">
        <v>62.2</v>
      </c>
    </row>
    <row r="31">
      <c r="A31" s="10" t="s">
        <v>38</v>
      </c>
      <c r="B31" s="8" t="s">
        <v>155</v>
      </c>
      <c r="C31" s="13" t="str">
        <f t="shared" si="1"/>
        <v>helmond</v>
      </c>
      <c r="D31" s="13" t="s">
        <v>212</v>
      </c>
      <c r="E31" s="9">
        <v>96.5</v>
      </c>
      <c r="F31" s="14">
        <v>96.5</v>
      </c>
    </row>
    <row r="32">
      <c r="B32" s="8" t="s">
        <v>156</v>
      </c>
      <c r="C32" s="13" t="str">
        <f t="shared" si="1"/>
        <v>heusden</v>
      </c>
      <c r="D32" s="13" t="s">
        <v>28</v>
      </c>
      <c r="E32" s="9">
        <v>79.1</v>
      </c>
      <c r="F32" s="14">
        <v>79.1</v>
      </c>
    </row>
    <row r="33">
      <c r="B33" s="8" t="s">
        <v>157</v>
      </c>
      <c r="C33" s="13" t="str">
        <f t="shared" si="1"/>
        <v>hilvarenbeek</v>
      </c>
      <c r="D33" s="13" t="s">
        <v>213</v>
      </c>
      <c r="E33" s="9">
        <v>51.6</v>
      </c>
      <c r="F33" s="14">
        <v>51.6</v>
      </c>
    </row>
    <row r="34">
      <c r="B34" s="8" t="s">
        <v>158</v>
      </c>
      <c r="C34" s="13" t="str">
        <f t="shared" si="1"/>
        <v>laarbeek</v>
      </c>
      <c r="D34" s="13" t="s">
        <v>214</v>
      </c>
      <c r="E34" s="9">
        <v>64.7</v>
      </c>
      <c r="F34" s="14">
        <v>64.7</v>
      </c>
    </row>
    <row r="35">
      <c r="B35" s="8" t="s">
        <v>159</v>
      </c>
      <c r="C35" s="13" t="str">
        <f t="shared" si="1"/>
        <v>landerd</v>
      </c>
      <c r="D35" s="13" t="s">
        <v>215</v>
      </c>
      <c r="E35" s="9">
        <v>60.3</v>
      </c>
      <c r="F35" s="14">
        <v>60.3</v>
      </c>
    </row>
    <row r="36">
      <c r="B36" s="8" t="s">
        <v>160</v>
      </c>
      <c r="C36" s="13" t="str">
        <f t="shared" si="1"/>
        <v>loon op zand</v>
      </c>
      <c r="D36" s="13" t="s">
        <v>62</v>
      </c>
      <c r="E36" s="9">
        <v>86.2</v>
      </c>
      <c r="F36" s="14">
        <v>86.2</v>
      </c>
    </row>
    <row r="37">
      <c r="B37" s="8" t="s">
        <v>161</v>
      </c>
      <c r="C37" s="13" t="str">
        <f t="shared" si="1"/>
        <v>meierijstad (incl. veghel, schijndel, sint-oedenrode)</v>
      </c>
      <c r="D37" s="13" t="s">
        <v>216</v>
      </c>
      <c r="E37" s="9">
        <v>74.7</v>
      </c>
      <c r="F37" s="14">
        <v>74.7</v>
      </c>
    </row>
    <row r="38">
      <c r="B38" s="8" t="s">
        <v>162</v>
      </c>
      <c r="C38" s="13" t="str">
        <f t="shared" si="1"/>
        <v>mill en sint hubert</v>
      </c>
      <c r="D38" s="13" t="s">
        <v>217</v>
      </c>
      <c r="E38" s="9">
        <v>23.4</v>
      </c>
      <c r="F38" s="14">
        <v>23.4</v>
      </c>
    </row>
    <row r="39">
      <c r="B39" s="8" t="s">
        <v>163</v>
      </c>
      <c r="C39" s="13" t="str">
        <f t="shared" si="1"/>
        <v>moerdijk</v>
      </c>
      <c r="D39" s="13" t="s">
        <v>40</v>
      </c>
      <c r="E39" s="9">
        <v>62.5</v>
      </c>
      <c r="F39" s="14">
        <v>62.5</v>
      </c>
    </row>
    <row r="40">
      <c r="B40" s="8" t="s">
        <v>164</v>
      </c>
      <c r="C40" s="13" t="str">
        <f t="shared" si="1"/>
        <v>nuenen, gerwen en nederwetten</v>
      </c>
      <c r="D40" s="13" t="s">
        <v>218</v>
      </c>
      <c r="E40" s="9">
        <v>81.3</v>
      </c>
      <c r="F40" s="14">
        <v>81.3</v>
      </c>
    </row>
    <row r="41">
      <c r="B41" s="8" t="s">
        <v>165</v>
      </c>
      <c r="C41" s="13" t="str">
        <f t="shared" si="1"/>
        <v>oirschot</v>
      </c>
      <c r="D41" s="13" t="s">
        <v>219</v>
      </c>
      <c r="E41" s="9">
        <v>49.0</v>
      </c>
      <c r="F41" s="14">
        <v>49.0</v>
      </c>
    </row>
    <row r="42">
      <c r="B42" s="8" t="s">
        <v>166</v>
      </c>
      <c r="C42" s="13" t="str">
        <f t="shared" si="1"/>
        <v>oisterwijk</v>
      </c>
      <c r="D42" s="13" t="s">
        <v>220</v>
      </c>
      <c r="E42" s="9">
        <v>87.3</v>
      </c>
      <c r="F42" s="14">
        <v>87.3</v>
      </c>
    </row>
    <row r="43">
      <c r="B43" s="8" t="s">
        <v>167</v>
      </c>
      <c r="C43" s="13" t="str">
        <f t="shared" si="1"/>
        <v>oosterhout</v>
      </c>
      <c r="D43" s="13" t="s">
        <v>25</v>
      </c>
      <c r="E43" s="9">
        <v>89.9</v>
      </c>
      <c r="F43" s="14">
        <v>89.9</v>
      </c>
    </row>
    <row r="44">
      <c r="B44" s="8" t="s">
        <v>168</v>
      </c>
      <c r="C44" s="13" t="str">
        <f t="shared" si="1"/>
        <v>oss</v>
      </c>
      <c r="D44" s="13" t="s">
        <v>221</v>
      </c>
      <c r="E44" s="9">
        <v>77.9</v>
      </c>
      <c r="F44" s="14">
        <v>77.9</v>
      </c>
    </row>
    <row r="45">
      <c r="B45" s="8" t="s">
        <v>169</v>
      </c>
      <c r="C45" s="13" t="str">
        <f t="shared" si="1"/>
        <v>reusel-de mierden</v>
      </c>
      <c r="D45" s="13" t="s">
        <v>222</v>
      </c>
      <c r="E45" s="9">
        <v>59.5</v>
      </c>
      <c r="F45" s="14">
        <v>59.5</v>
      </c>
    </row>
    <row r="46">
      <c r="B46" s="8" t="s">
        <v>170</v>
      </c>
      <c r="C46" s="13" t="str">
        <f t="shared" si="1"/>
        <v>roosendaal</v>
      </c>
      <c r="D46" s="13" t="s">
        <v>52</v>
      </c>
      <c r="E46" s="9">
        <v>90.6</v>
      </c>
      <c r="F46" s="14">
        <v>90.6</v>
      </c>
    </row>
    <row r="47">
      <c r="B47" s="8" t="s">
        <v>171</v>
      </c>
      <c r="C47" s="13" t="str">
        <f t="shared" si="1"/>
        <v>rucphen</v>
      </c>
      <c r="D47" s="13" t="s">
        <v>90</v>
      </c>
      <c r="E47" s="9">
        <v>71.1</v>
      </c>
      <c r="F47" s="14">
        <v>71.1</v>
      </c>
    </row>
    <row r="48">
      <c r="B48" s="12" t="s">
        <v>172</v>
      </c>
      <c r="C48" s="13" t="str">
        <f t="shared" si="1"/>
        <v>s-hertogenbosch</v>
      </c>
      <c r="D48" s="13" t="s">
        <v>223</v>
      </c>
      <c r="E48" s="9">
        <v>90.5</v>
      </c>
      <c r="F48" s="14">
        <v>90.5</v>
      </c>
    </row>
    <row r="49">
      <c r="B49" s="8" t="s">
        <v>173</v>
      </c>
      <c r="C49" s="13" t="str">
        <f t="shared" si="1"/>
        <v>sint anthonis</v>
      </c>
      <c r="D49" s="13" t="s">
        <v>224</v>
      </c>
      <c r="E49" s="9">
        <v>18.9</v>
      </c>
      <c r="F49" s="14">
        <v>18.9</v>
      </c>
    </row>
    <row r="50">
      <c r="B50" s="8" t="s">
        <v>174</v>
      </c>
      <c r="C50" s="13" t="str">
        <f t="shared" si="1"/>
        <v>sint-michielsgestel</v>
      </c>
      <c r="D50" s="13" t="s">
        <v>204</v>
      </c>
      <c r="E50" s="9">
        <v>71.4</v>
      </c>
      <c r="F50" s="14">
        <v>71.4</v>
      </c>
    </row>
    <row r="51">
      <c r="B51" s="8" t="s">
        <v>175</v>
      </c>
      <c r="C51" s="13" t="str">
        <f t="shared" si="1"/>
        <v>someren</v>
      </c>
      <c r="D51" s="13" t="s">
        <v>225</v>
      </c>
      <c r="E51" s="9">
        <v>58.1</v>
      </c>
      <c r="F51" s="14">
        <v>58.1</v>
      </c>
    </row>
    <row r="52">
      <c r="B52" s="8" t="s">
        <v>176</v>
      </c>
      <c r="C52" s="13" t="str">
        <f t="shared" si="1"/>
        <v>son en breugel</v>
      </c>
      <c r="D52" s="13" t="s">
        <v>226</v>
      </c>
      <c r="E52" s="9">
        <v>88.4</v>
      </c>
      <c r="F52" s="14">
        <v>88.4</v>
      </c>
    </row>
    <row r="53">
      <c r="B53" s="8" t="s">
        <v>177</v>
      </c>
      <c r="C53" s="13" t="str">
        <f t="shared" si="1"/>
        <v>steenbergen</v>
      </c>
      <c r="D53" s="13" t="s">
        <v>23</v>
      </c>
      <c r="E53" s="9">
        <v>68.7</v>
      </c>
      <c r="F53" s="14">
        <v>68.7</v>
      </c>
    </row>
    <row r="54">
      <c r="B54" s="8" t="s">
        <v>178</v>
      </c>
      <c r="C54" s="13" t="str">
        <f t="shared" si="1"/>
        <v>tilburg</v>
      </c>
      <c r="D54" s="13" t="s">
        <v>102</v>
      </c>
      <c r="E54" s="9">
        <v>98.4</v>
      </c>
      <c r="F54" s="14">
        <v>98.4</v>
      </c>
    </row>
    <row r="55">
      <c r="B55" s="8" t="s">
        <v>179</v>
      </c>
      <c r="C55" s="13" t="str">
        <f t="shared" si="1"/>
        <v>uden</v>
      </c>
      <c r="D55" s="13" t="s">
        <v>227</v>
      </c>
      <c r="E55" s="9">
        <v>85.1</v>
      </c>
      <c r="F55" s="14">
        <v>85.1</v>
      </c>
    </row>
    <row r="56">
      <c r="B56" s="8" t="s">
        <v>180</v>
      </c>
      <c r="C56" s="13" t="str">
        <f t="shared" si="1"/>
        <v>valkenswaard</v>
      </c>
      <c r="D56" s="13" t="s">
        <v>228</v>
      </c>
      <c r="E56" s="9">
        <v>92.9</v>
      </c>
      <c r="F56" s="14">
        <v>92.9</v>
      </c>
    </row>
    <row r="57">
      <c r="B57" s="8" t="s">
        <v>181</v>
      </c>
      <c r="C57" s="13" t="str">
        <f t="shared" si="1"/>
        <v>veldhoven</v>
      </c>
      <c r="D57" s="13" t="s">
        <v>229</v>
      </c>
      <c r="E57" s="9">
        <v>95.1</v>
      </c>
      <c r="F57" s="14">
        <v>95.1</v>
      </c>
    </row>
    <row r="58">
      <c r="B58" s="8" t="s">
        <v>182</v>
      </c>
      <c r="C58" s="13" t="str">
        <f t="shared" si="1"/>
        <v>vught</v>
      </c>
      <c r="D58" s="13" t="s">
        <v>230</v>
      </c>
      <c r="E58" s="9">
        <v>91.0</v>
      </c>
      <c r="F58" s="14">
        <v>91.0</v>
      </c>
    </row>
    <row r="59">
      <c r="B59" s="8" t="s">
        <v>183</v>
      </c>
      <c r="C59" s="13" t="str">
        <f t="shared" si="1"/>
        <v>waalre</v>
      </c>
      <c r="D59" s="13" t="s">
        <v>231</v>
      </c>
      <c r="E59" s="9">
        <v>92.8</v>
      </c>
      <c r="F59" s="14">
        <v>92.8</v>
      </c>
    </row>
    <row r="60">
      <c r="B60" s="8" t="s">
        <v>184</v>
      </c>
      <c r="C60" s="13" t="str">
        <f t="shared" si="1"/>
        <v>waalwijk</v>
      </c>
      <c r="D60" s="13" t="s">
        <v>96</v>
      </c>
      <c r="E60" s="9">
        <v>89.0</v>
      </c>
      <c r="F60" s="14">
        <v>89.0</v>
      </c>
    </row>
    <row r="61">
      <c r="B61" s="8" t="s">
        <v>185</v>
      </c>
      <c r="C61" s="13" t="str">
        <f t="shared" si="1"/>
        <v>woensdrecht</v>
      </c>
      <c r="D61" s="13" t="s">
        <v>58</v>
      </c>
      <c r="E61" s="9">
        <v>76.8</v>
      </c>
      <c r="F61" s="14">
        <v>76.8</v>
      </c>
    </row>
    <row r="62">
      <c r="B62" s="8" t="s">
        <v>186</v>
      </c>
      <c r="C62" s="13" t="str">
        <f t="shared" si="1"/>
        <v>zundert</v>
      </c>
      <c r="D62" s="13" t="s">
        <v>7</v>
      </c>
      <c r="E62" s="9">
        <v>56.5</v>
      </c>
      <c r="F62" s="17">
        <v>56.5</v>
      </c>
    </row>
  </sheetData>
  <drawing r:id="rId1"/>
</worksheet>
</file>