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la\"/>
    </mc:Choice>
  </mc:AlternateContent>
  <xr:revisionPtr revIDLastSave="0" documentId="8_{56D7DBCE-EE3C-4782-936C-2BE0CEE4A735}" xr6:coauthVersionLast="47" xr6:coauthVersionMax="47" xr10:uidLastSave="{00000000-0000-0000-0000-000000000000}"/>
  <bookViews>
    <workbookView xWindow="0" yWindow="165" windowWidth="38700" windowHeight="15345" tabRatio="500" xr2:uid="{00000000-000D-0000-FFFF-FFFF00000000}"/>
  </bookViews>
  <sheets>
    <sheet name="Sheet1" sheetId="1" r:id="rId1"/>
    <sheet name="102" sheetId="2" r:id="rId2"/>
    <sheet name="112" sheetId="4" r:id="rId3"/>
    <sheet name="165" sheetId="5" r:id="rId4"/>
    <sheet name="175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6" l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W2" i="6"/>
  <c r="V2" i="6"/>
  <c r="R2" i="6"/>
  <c r="N2" i="6"/>
  <c r="K2" i="6"/>
  <c r="H2" i="6"/>
  <c r="B2" i="6"/>
  <c r="W1" i="6"/>
  <c r="V1" i="6"/>
  <c r="A1" i="6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3" i="5"/>
  <c r="W2" i="5"/>
  <c r="V2" i="5"/>
  <c r="R2" i="5"/>
  <c r="N2" i="5"/>
  <c r="K2" i="5"/>
  <c r="H2" i="5"/>
  <c r="B2" i="5"/>
  <c r="W1" i="5"/>
  <c r="V1" i="5"/>
  <c r="A1" i="5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W2" i="4"/>
  <c r="V2" i="4"/>
  <c r="R2" i="4"/>
  <c r="N2" i="4"/>
  <c r="K2" i="4"/>
  <c r="H2" i="4"/>
  <c r="B2" i="4"/>
  <c r="W1" i="4"/>
  <c r="V1" i="4"/>
  <c r="A1" i="4"/>
  <c r="W1" i="2"/>
  <c r="W2" i="2"/>
  <c r="W3" i="2"/>
  <c r="V1" i="2"/>
  <c r="V2" i="2"/>
  <c r="U3" i="2"/>
  <c r="V3" i="2"/>
  <c r="R2" i="2"/>
  <c r="R3" i="2"/>
  <c r="S3" i="2"/>
  <c r="T3" i="2"/>
  <c r="N2" i="2"/>
  <c r="L3" i="2"/>
  <c r="M3" i="2"/>
  <c r="N3" i="2"/>
  <c r="O3" i="2"/>
  <c r="P3" i="2"/>
  <c r="Q3" i="2"/>
  <c r="B2" i="2"/>
  <c r="H2" i="2"/>
  <c r="K2" i="2"/>
  <c r="A3" i="2"/>
  <c r="B3" i="2"/>
  <c r="C3" i="2"/>
  <c r="D3" i="2"/>
  <c r="E3" i="2"/>
  <c r="F3" i="2"/>
  <c r="G3" i="2"/>
  <c r="H3" i="2"/>
  <c r="I3" i="2"/>
  <c r="J3" i="2"/>
  <c r="K3" i="2"/>
  <c r="A1" i="2"/>
  <c r="AE8" i="1"/>
  <c r="AE7" i="1"/>
  <c r="A2" i="1"/>
  <c r="H1" i="1" s="1"/>
  <c r="H1" i="6" s="1"/>
  <c r="Y86" i="1"/>
  <c r="T1" i="1" l="1"/>
  <c r="A2" i="4"/>
  <c r="H1" i="5"/>
  <c r="A2" i="5"/>
  <c r="H1" i="2"/>
  <c r="H1" i="4"/>
  <c r="A2" i="2"/>
  <c r="A2" i="6"/>
  <c r="E1" i="1"/>
  <c r="U1" i="1"/>
  <c r="S1" i="1"/>
  <c r="N1" i="1"/>
  <c r="G1" i="1"/>
  <c r="F1" i="1"/>
  <c r="C1" i="1"/>
  <c r="D1" i="1"/>
  <c r="P1" i="1"/>
  <c r="R1" i="1"/>
  <c r="Q1" i="1"/>
  <c r="O1" i="1"/>
  <c r="M1" i="1"/>
  <c r="L1" i="1"/>
  <c r="K1" i="1"/>
  <c r="J1" i="1"/>
  <c r="I1" i="1"/>
  <c r="B1" i="1"/>
  <c r="G1" i="6" l="1"/>
  <c r="G1" i="5"/>
  <c r="G1" i="4"/>
  <c r="G1" i="2"/>
  <c r="F1" i="5"/>
  <c r="F1" i="6"/>
  <c r="F1" i="2"/>
  <c r="F1" i="4"/>
  <c r="I1" i="5"/>
  <c r="I1" i="2"/>
  <c r="I1" i="4"/>
  <c r="I1" i="6"/>
  <c r="C1" i="4"/>
  <c r="C1" i="6"/>
  <c r="C1" i="2"/>
  <c r="C1" i="5"/>
  <c r="U1" i="4"/>
  <c r="U1" i="6"/>
  <c r="U1" i="5"/>
  <c r="U1" i="2"/>
  <c r="L1" i="5"/>
  <c r="L1" i="2"/>
  <c r="L1" i="4"/>
  <c r="L1" i="6"/>
  <c r="M1" i="5"/>
  <c r="M1" i="2"/>
  <c r="M1" i="4"/>
  <c r="M1" i="6"/>
  <c r="D1" i="2"/>
  <c r="D1" i="4"/>
  <c r="D1" i="6"/>
  <c r="D1" i="5"/>
  <c r="S1" i="4"/>
  <c r="S1" i="6"/>
  <c r="S1" i="5"/>
  <c r="S1" i="2"/>
  <c r="N1" i="5"/>
  <c r="N1" i="4"/>
  <c r="N1" i="2"/>
  <c r="N1" i="6"/>
  <c r="B1" i="4"/>
  <c r="B1" i="2"/>
  <c r="B1" i="5"/>
  <c r="B1" i="6"/>
  <c r="E1" i="4"/>
  <c r="E1" i="2"/>
  <c r="E1" i="6"/>
  <c r="E1" i="5"/>
  <c r="J1" i="5"/>
  <c r="J1" i="4"/>
  <c r="J1" i="2"/>
  <c r="J1" i="6"/>
  <c r="K1" i="5"/>
  <c r="K1" i="4"/>
  <c r="K1" i="6"/>
  <c r="K1" i="2"/>
  <c r="O1" i="2"/>
  <c r="O1" i="4"/>
  <c r="O1" i="6"/>
  <c r="O1" i="5"/>
  <c r="Q1" i="5"/>
  <c r="Q1" i="4"/>
  <c r="Q1" i="2"/>
  <c r="Q1" i="6"/>
  <c r="R1" i="2"/>
  <c r="R1" i="4"/>
  <c r="R1" i="6"/>
  <c r="R1" i="5"/>
  <c r="P1" i="2"/>
  <c r="P1" i="5"/>
  <c r="P1" i="4"/>
  <c r="P1" i="6"/>
  <c r="T1" i="5"/>
  <c r="T1" i="4"/>
  <c r="T1" i="6"/>
  <c r="T1" i="2"/>
  <c r="V58" i="1"/>
  <c r="W58" i="1" s="1"/>
  <c r="Y58" i="1" s="1"/>
  <c r="V21" i="1"/>
  <c r="W21" i="1" s="1"/>
  <c r="Y21" i="1" s="1"/>
  <c r="V36" i="1"/>
  <c r="W36" i="1" s="1"/>
  <c r="Y36" i="1" s="1"/>
  <c r="V50" i="1"/>
  <c r="W50" i="1" s="1"/>
  <c r="Y50" i="1" s="1"/>
  <c r="V64" i="1"/>
  <c r="W64" i="1" s="1"/>
  <c r="Y64" i="1" s="1"/>
  <c r="V78" i="1"/>
  <c r="W78" i="1" s="1"/>
  <c r="Y78" i="1" s="1"/>
  <c r="Y94" i="1"/>
  <c r="V37" i="1"/>
  <c r="W37" i="1" s="1"/>
  <c r="Y37" i="1" s="1"/>
  <c r="V51" i="1"/>
  <c r="W51" i="1" s="1"/>
  <c r="Y51" i="1" s="1"/>
  <c r="V79" i="1"/>
  <c r="W79" i="1" s="1"/>
  <c r="Y79" i="1" s="1"/>
  <c r="Y95" i="1"/>
  <c r="V69" i="1"/>
  <c r="W69" i="1" s="1"/>
  <c r="Y69" i="1" s="1"/>
  <c r="V74" i="1"/>
  <c r="Y90" i="1"/>
  <c r="V34" i="1"/>
  <c r="W34" i="1" s="1"/>
  <c r="Y34" i="1" s="1"/>
  <c r="V49" i="1"/>
  <c r="W49" i="1" s="1"/>
  <c r="Y49" i="1" s="1"/>
  <c r="V22" i="1"/>
  <c r="W22" i="1" s="1"/>
  <c r="Y22" i="1" s="1"/>
  <c r="V33" i="1"/>
  <c r="W33" i="1" s="1"/>
  <c r="Y33" i="1" s="1"/>
  <c r="V7" i="1"/>
  <c r="W7" i="1" s="1"/>
  <c r="Y7" i="1" s="1"/>
  <c r="V23" i="1"/>
  <c r="W23" i="1" s="1"/>
  <c r="Y23" i="1" s="1"/>
  <c r="V38" i="1"/>
  <c r="W38" i="1" s="1"/>
  <c r="Y38" i="1" s="1"/>
  <c r="V65" i="1"/>
  <c r="V80" i="1"/>
  <c r="W80" i="1" s="1"/>
  <c r="Y80" i="1" s="1"/>
  <c r="Y96" i="1"/>
  <c r="Y100" i="1"/>
  <c r="V48" i="1"/>
  <c r="W48" i="1" s="1"/>
  <c r="Y48" i="1" s="1"/>
  <c r="V8" i="1"/>
  <c r="V24" i="1"/>
  <c r="W24" i="1" s="1"/>
  <c r="Y24" i="1" s="1"/>
  <c r="V39" i="1"/>
  <c r="W39" i="1" s="1"/>
  <c r="Y39" i="1" s="1"/>
  <c r="V52" i="1"/>
  <c r="W52" i="1" s="1"/>
  <c r="Y52" i="1" s="1"/>
  <c r="V66" i="1"/>
  <c r="W66" i="1" s="1"/>
  <c r="Y66" i="1" s="1"/>
  <c r="V81" i="1"/>
  <c r="W81" i="1" s="1"/>
  <c r="Y81" i="1" s="1"/>
  <c r="Y97" i="1"/>
  <c r="V82" i="1"/>
  <c r="W82" i="1" s="1"/>
  <c r="Y82" i="1" s="1"/>
  <c r="V55" i="1"/>
  <c r="W55" i="1" s="1"/>
  <c r="Y55" i="1" s="1"/>
  <c r="Y89" i="1"/>
  <c r="Y91" i="1"/>
  <c r="V35" i="1"/>
  <c r="W35" i="1" s="1"/>
  <c r="Y35" i="1" s="1"/>
  <c r="V9" i="1"/>
  <c r="W9" i="1" s="1"/>
  <c r="Y9" i="1" s="1"/>
  <c r="V25" i="1"/>
  <c r="W25" i="1" s="1"/>
  <c r="Y25" i="1" s="1"/>
  <c r="V40" i="1"/>
  <c r="W40" i="1" s="1"/>
  <c r="Y40" i="1" s="1"/>
  <c r="V53" i="1"/>
  <c r="W53" i="1" s="1"/>
  <c r="Y53" i="1" s="1"/>
  <c r="V67" i="1"/>
  <c r="W67" i="1" s="1"/>
  <c r="Y67" i="1" s="1"/>
  <c r="Y98" i="1"/>
  <c r="V26" i="1"/>
  <c r="W26" i="1" s="1"/>
  <c r="Y26" i="1" s="1"/>
  <c r="V41" i="1"/>
  <c r="W41" i="1" s="1"/>
  <c r="Y41" i="1" s="1"/>
  <c r="V54" i="1"/>
  <c r="W54" i="1" s="1"/>
  <c r="Y54" i="1" s="1"/>
  <c r="V68" i="1"/>
  <c r="W68" i="1" s="1"/>
  <c r="Y68" i="1" s="1"/>
  <c r="V83" i="1"/>
  <c r="W83" i="1" s="1"/>
  <c r="Y83" i="1" s="1"/>
  <c r="Y99" i="1"/>
  <c r="V27" i="1"/>
  <c r="W27" i="1" s="1"/>
  <c r="Y27" i="1" s="1"/>
  <c r="Y84" i="1"/>
  <c r="V59" i="1"/>
  <c r="W59" i="1" s="1"/>
  <c r="Y59" i="1" s="1"/>
  <c r="V32" i="1"/>
  <c r="W32" i="1" s="1"/>
  <c r="Y32" i="1" s="1"/>
  <c r="V47" i="1"/>
  <c r="W47" i="1" s="1"/>
  <c r="Y47" i="1" s="1"/>
  <c r="V77" i="1"/>
  <c r="W77" i="1" s="1"/>
  <c r="Y77" i="1" s="1"/>
  <c r="V10" i="1"/>
  <c r="W10" i="1" s="1"/>
  <c r="V11" i="1"/>
  <c r="V12" i="1"/>
  <c r="W12" i="1" s="1"/>
  <c r="Y12" i="1" s="1"/>
  <c r="V28" i="1"/>
  <c r="W28" i="1" s="1"/>
  <c r="Y28" i="1" s="1"/>
  <c r="V42" i="1"/>
  <c r="W42" i="1" s="1"/>
  <c r="Y42" i="1" s="1"/>
  <c r="V56" i="1"/>
  <c r="W56" i="1" s="1"/>
  <c r="Y56" i="1" s="1"/>
  <c r="V70" i="1"/>
  <c r="W70" i="1" s="1"/>
  <c r="Y70" i="1" s="1"/>
  <c r="Y85" i="1"/>
  <c r="V6" i="1"/>
  <c r="V29" i="1"/>
  <c r="W29" i="1" s="1"/>
  <c r="Y29" i="1" s="1"/>
  <c r="V43" i="1"/>
  <c r="W43" i="1" s="1"/>
  <c r="Y43" i="1" s="1"/>
  <c r="V57" i="1"/>
  <c r="W57" i="1" s="1"/>
  <c r="Y57" i="1" s="1"/>
  <c r="V71" i="1"/>
  <c r="W71" i="1" s="1"/>
  <c r="Y71" i="1" s="1"/>
  <c r="V5" i="1"/>
  <c r="W5" i="1" s="1"/>
  <c r="Y5" i="1" s="1"/>
  <c r="V30" i="1"/>
  <c r="W30" i="1" s="1"/>
  <c r="Y30" i="1" s="1"/>
  <c r="Y87" i="1"/>
  <c r="Y88" i="1"/>
  <c r="V31" i="1"/>
  <c r="W31" i="1" s="1"/>
  <c r="Y31" i="1" s="1"/>
  <c r="V46" i="1"/>
  <c r="W46" i="1" s="1"/>
  <c r="Y46" i="1" s="1"/>
  <c r="V76" i="1"/>
  <c r="W76" i="1" s="1"/>
  <c r="Y76" i="1" s="1"/>
  <c r="Y92" i="1"/>
  <c r="Y93" i="1"/>
  <c r="V13" i="1"/>
  <c r="W13" i="1" s="1"/>
  <c r="Y13" i="1" s="1"/>
  <c r="V14" i="1"/>
  <c r="V72" i="1"/>
  <c r="W72" i="1" s="1"/>
  <c r="Y72" i="1" s="1"/>
  <c r="V4" i="1"/>
  <c r="W4" i="1" s="1"/>
  <c r="V44" i="1"/>
  <c r="W44" i="1" s="1"/>
  <c r="Y44" i="1" s="1"/>
  <c r="V73" i="1"/>
  <c r="W73" i="1" s="1"/>
  <c r="Y73" i="1" s="1"/>
  <c r="V45" i="1"/>
  <c r="W45" i="1" s="1"/>
  <c r="Y45" i="1" s="1"/>
  <c r="V60" i="1"/>
  <c r="W60" i="1" s="1"/>
  <c r="Y60" i="1" s="1"/>
  <c r="V61" i="1"/>
  <c r="W61" i="1" s="1"/>
  <c r="Y61" i="1" s="1"/>
  <c r="V62" i="1"/>
  <c r="W62" i="1" s="1"/>
  <c r="Y62" i="1" s="1"/>
  <c r="V63" i="1"/>
  <c r="W63" i="1" s="1"/>
  <c r="Y63" i="1" s="1"/>
  <c r="V75" i="1"/>
  <c r="W75" i="1" s="1"/>
  <c r="Y75" i="1" s="1"/>
  <c r="V15" i="1"/>
  <c r="V16" i="1"/>
  <c r="W16" i="1" s="1"/>
  <c r="Y16" i="1" s="1"/>
  <c r="V17" i="1"/>
  <c r="W17" i="1" s="1"/>
  <c r="Y17" i="1" s="1"/>
  <c r="V18" i="1"/>
  <c r="W18" i="1" s="1"/>
  <c r="Y18" i="1" s="1"/>
  <c r="V19" i="1"/>
  <c r="W19" i="1" s="1"/>
  <c r="Y19" i="1" s="1"/>
  <c r="V20" i="1"/>
  <c r="W20" i="1" s="1"/>
  <c r="Y20" i="1" s="1"/>
  <c r="W74" i="1" l="1"/>
  <c r="Y74" i="1" s="1"/>
  <c r="W15" i="1"/>
  <c r="Y15" i="1" s="1"/>
  <c r="W65" i="1"/>
  <c r="Y65" i="1" s="1"/>
  <c r="Y4" i="1"/>
  <c r="X4" i="1"/>
  <c r="AB16" i="1" s="1"/>
  <c r="AE186" i="1" s="1"/>
  <c r="W6" i="1"/>
  <c r="Y6" i="1" s="1"/>
  <c r="W8" i="1"/>
  <c r="Y8" i="1" s="1"/>
  <c r="W11" i="1"/>
  <c r="Y11" i="1" s="1"/>
  <c r="W14" i="1"/>
  <c r="Y14" i="1" s="1"/>
  <c r="A4" i="4" l="1" a="1"/>
  <c r="A4" i="4" s="1"/>
  <c r="A4" i="6" a="1"/>
  <c r="A4" i="6" s="1"/>
  <c r="A4" i="5" a="1"/>
  <c r="A4" i="5" s="1"/>
  <c r="A4" i="2" a="1"/>
  <c r="A4" i="2" s="1"/>
  <c r="AB13" i="1"/>
  <c r="AE9" i="1"/>
  <c r="AE71" i="1"/>
  <c r="AE18" i="1"/>
  <c r="AE167" i="1"/>
  <c r="AE49" i="1"/>
  <c r="AE209" i="1"/>
  <c r="AE133" i="1"/>
  <c r="AE112" i="1"/>
  <c r="AE93" i="1"/>
  <c r="AB12" i="1"/>
  <c r="AB11" i="1"/>
  <c r="AB14" i="1"/>
  <c r="AB15" i="1"/>
  <c r="AB10" i="1"/>
  <c r="AB17" i="1" l="1"/>
  <c r="AA10" i="1" s="1"/>
  <c r="AA17" i="1"/>
  <c r="AA13" i="1" l="1"/>
  <c r="AA11" i="1"/>
  <c r="AA14" i="1"/>
  <c r="AA15" i="1"/>
  <c r="AA12" i="1"/>
  <c r="AA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<sst xmlns="http://schemas.openxmlformats.org/spreadsheetml/2006/main" count="424" uniqueCount="107">
  <si>
    <t>KANDIDAT</t>
  </si>
  <si>
    <t>a</t>
  </si>
  <si>
    <t>b</t>
  </si>
  <si>
    <t>c</t>
  </si>
  <si>
    <t>d</t>
  </si>
  <si>
    <t>Poeng</t>
  </si>
  <si>
    <t>Karakter</t>
  </si>
  <si>
    <t>Grenser</t>
  </si>
  <si>
    <t>A</t>
  </si>
  <si>
    <t>B</t>
  </si>
  <si>
    <t>C</t>
  </si>
  <si>
    <t>D</t>
  </si>
  <si>
    <t>E</t>
  </si>
  <si>
    <t>F</t>
  </si>
  <si>
    <t>Antall</t>
  </si>
  <si>
    <t>Ikke møtt</t>
  </si>
  <si>
    <t>Antall Levert</t>
  </si>
  <si>
    <t>Prosent</t>
  </si>
  <si>
    <t>0.5</t>
  </si>
  <si>
    <t>-</t>
  </si>
  <si>
    <t>Progresjon</t>
  </si>
  <si>
    <t>Celler</t>
  </si>
  <si>
    <t>Blanke</t>
  </si>
  <si>
    <t>e</t>
  </si>
  <si>
    <t>Vekt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</si>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</sst>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3" fillId="0" borderId="1" xfId="0" applyFont="1" applyBorder="1"/>
    <xf numFmtId="0" fontId="3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29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2" xfId="29" xr:uid="{2E1E56D6-C953-416D-93DA-A7876F42D09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33910604374891E-2"/>
          <c:y val="4.0714277318015551E-2"/>
          <c:w val="0.90231264756771457"/>
          <c:h val="0.845293582710359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15.384615384615385</c:v>
                </c:pt>
                <c:pt idx="2">
                  <c:v>38.46153846153846</c:v>
                </c:pt>
                <c:pt idx="3">
                  <c:v>8.9743589743589745</c:v>
                </c:pt>
                <c:pt idx="4">
                  <c:v>10.256410256410257</c:v>
                </c:pt>
                <c:pt idx="5">
                  <c:v>10.256410256410257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7-DD4E-AE0D-2DB93ABFA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0832352"/>
        <c:axId val="-2145382208"/>
      </c:barChart>
      <c:catAx>
        <c:axId val="-214083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382208"/>
        <c:crosses val="autoZero"/>
        <c:auto val="1"/>
        <c:lblAlgn val="ctr"/>
        <c:lblOffset val="100"/>
        <c:noMultiLvlLbl val="0"/>
      </c:catAx>
      <c:valAx>
        <c:axId val="-214538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83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15.384615384615385</c:v>
                </c:pt>
                <c:pt idx="2">
                  <c:v>38.46153846153846</c:v>
                </c:pt>
                <c:pt idx="3">
                  <c:v>8.9743589743589745</c:v>
                </c:pt>
                <c:pt idx="4">
                  <c:v>10.256410256410257</c:v>
                </c:pt>
                <c:pt idx="5">
                  <c:v>10.256410256410257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7-834D-9B77-394C729AB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3003072"/>
        <c:axId val="-2109919824"/>
      </c:barChart>
      <c:catAx>
        <c:axId val="-210300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919824"/>
        <c:crosses val="autoZero"/>
        <c:auto val="1"/>
        <c:lblAlgn val="ctr"/>
        <c:lblOffset val="100"/>
        <c:noMultiLvlLbl val="0"/>
      </c:catAx>
      <c:valAx>
        <c:axId val="-21099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0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15.384615384615385</c:v>
                </c:pt>
                <c:pt idx="2">
                  <c:v>38.46153846153846</c:v>
                </c:pt>
                <c:pt idx="3">
                  <c:v>8.9743589743589745</c:v>
                </c:pt>
                <c:pt idx="4">
                  <c:v>10.256410256410257</c:v>
                </c:pt>
                <c:pt idx="5">
                  <c:v>10.256410256410257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A-D042-B026-FD1025799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789904"/>
        <c:axId val="-2123496528"/>
      </c:barChart>
      <c:catAx>
        <c:axId val="213978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496528"/>
        <c:crosses val="autoZero"/>
        <c:auto val="1"/>
        <c:lblAlgn val="ctr"/>
        <c:lblOffset val="100"/>
        <c:noMultiLvlLbl val="0"/>
      </c:catAx>
      <c:valAx>
        <c:axId val="-21234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78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15.384615384615385</c:v>
                </c:pt>
                <c:pt idx="2">
                  <c:v>38.46153846153846</c:v>
                </c:pt>
                <c:pt idx="3">
                  <c:v>8.9743589743589745</c:v>
                </c:pt>
                <c:pt idx="4">
                  <c:v>10.256410256410257</c:v>
                </c:pt>
                <c:pt idx="5">
                  <c:v>10.256410256410257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8-4948-9E58-387458EE2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0812016"/>
        <c:axId val="-2144278160"/>
      </c:barChart>
      <c:catAx>
        <c:axId val="-214081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278160"/>
        <c:crosses val="autoZero"/>
        <c:auto val="1"/>
        <c:lblAlgn val="ctr"/>
        <c:lblOffset val="100"/>
        <c:noMultiLvlLbl val="0"/>
      </c:catAx>
      <c:valAx>
        <c:axId val="-21442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81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15.384615384615385</c:v>
                </c:pt>
                <c:pt idx="2">
                  <c:v>38.46153846153846</c:v>
                </c:pt>
                <c:pt idx="3">
                  <c:v>8.9743589743589745</c:v>
                </c:pt>
                <c:pt idx="4">
                  <c:v>10.256410256410257</c:v>
                </c:pt>
                <c:pt idx="5">
                  <c:v>10.256410256410257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41-9E4C-88E1-BB160512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4563968"/>
        <c:axId val="-2103766224"/>
      </c:barChart>
      <c:catAx>
        <c:axId val="-214456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766224"/>
        <c:crosses val="autoZero"/>
        <c:auto val="1"/>
        <c:lblAlgn val="ctr"/>
        <c:lblOffset val="100"/>
        <c:noMultiLvlLbl val="0"/>
      </c:catAx>
      <c:valAx>
        <c:axId val="-21037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56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15.384615384615385</c:v>
                </c:pt>
                <c:pt idx="2">
                  <c:v>38.46153846153846</c:v>
                </c:pt>
                <c:pt idx="3">
                  <c:v>8.9743589743589745</c:v>
                </c:pt>
                <c:pt idx="4">
                  <c:v>10.256410256410257</c:v>
                </c:pt>
                <c:pt idx="5">
                  <c:v>10.256410256410257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2-8F4B-BBAD-0C5EAB72A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0812016"/>
        <c:axId val="-2144278160"/>
      </c:barChart>
      <c:catAx>
        <c:axId val="-214081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278160"/>
        <c:crosses val="autoZero"/>
        <c:auto val="1"/>
        <c:lblAlgn val="ctr"/>
        <c:lblOffset val="100"/>
        <c:noMultiLvlLbl val="0"/>
      </c:catAx>
      <c:valAx>
        <c:axId val="-21442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81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15.384615384615385</c:v>
                </c:pt>
                <c:pt idx="2">
                  <c:v>38.46153846153846</c:v>
                </c:pt>
                <c:pt idx="3">
                  <c:v>8.9743589743589745</c:v>
                </c:pt>
                <c:pt idx="4">
                  <c:v>10.256410256410257</c:v>
                </c:pt>
                <c:pt idx="5">
                  <c:v>10.256410256410257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4-3C4B-A0E6-0D7310FF5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0812016"/>
        <c:axId val="-2144278160"/>
      </c:barChart>
      <c:catAx>
        <c:axId val="-214081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278160"/>
        <c:crosses val="autoZero"/>
        <c:auto val="1"/>
        <c:lblAlgn val="ctr"/>
        <c:lblOffset val="100"/>
        <c:noMultiLvlLbl val="0"/>
      </c:catAx>
      <c:valAx>
        <c:axId val="-21442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81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15.384615384615385</c:v>
                </c:pt>
                <c:pt idx="2">
                  <c:v>38.46153846153846</c:v>
                </c:pt>
                <c:pt idx="3">
                  <c:v>8.9743589743589745</c:v>
                </c:pt>
                <c:pt idx="4">
                  <c:v>10.256410256410257</c:v>
                </c:pt>
                <c:pt idx="5">
                  <c:v>10.256410256410257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9-4342-915C-D9632DC3C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0812016"/>
        <c:axId val="-2144278160"/>
      </c:barChart>
      <c:catAx>
        <c:axId val="-214081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278160"/>
        <c:crosses val="autoZero"/>
        <c:auto val="1"/>
        <c:lblAlgn val="ctr"/>
        <c:lblOffset val="100"/>
        <c:noMultiLvlLbl val="0"/>
      </c:catAx>
      <c:valAx>
        <c:axId val="-21442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81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15.384615384615385</c:v>
                </c:pt>
                <c:pt idx="2">
                  <c:v>38.46153846153846</c:v>
                </c:pt>
                <c:pt idx="3">
                  <c:v>8.9743589743589745</c:v>
                </c:pt>
                <c:pt idx="4">
                  <c:v>10.256410256410257</c:v>
                </c:pt>
                <c:pt idx="5">
                  <c:v>10.256410256410257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3-E644-B903-6A7B137A0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0812016"/>
        <c:axId val="-2144278160"/>
      </c:barChart>
      <c:catAx>
        <c:axId val="-214081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278160"/>
        <c:crosses val="autoZero"/>
        <c:auto val="1"/>
        <c:lblAlgn val="ctr"/>
        <c:lblOffset val="100"/>
        <c:noMultiLvlLbl val="0"/>
      </c:catAx>
      <c:valAx>
        <c:axId val="-21442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81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520174</xdr:colOff>
      <xdr:row>18</xdr:row>
      <xdr:rowOff>69612</xdr:rowOff>
    </xdr:from>
    <xdr:to>
      <xdr:col>31</xdr:col>
      <xdr:colOff>139174</xdr:colOff>
      <xdr:row>30</xdr:row>
      <xdr:rowOff>69612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48</xdr:row>
      <xdr:rowOff>200526</xdr:rowOff>
    </xdr:from>
    <xdr:to>
      <xdr:col>31</xdr:col>
      <xdr:colOff>440203</xdr:colOff>
      <xdr:row>61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DE67A4-6BFC-584A-A9EA-B4CA64A62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93</xdr:row>
      <xdr:rowOff>0</xdr:rowOff>
    </xdr:from>
    <xdr:to>
      <xdr:col>31</xdr:col>
      <xdr:colOff>440203</xdr:colOff>
      <xdr:row>107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F5B28F-1C6A-B54A-8D57-A4240B576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112</xdr:row>
      <xdr:rowOff>0</xdr:rowOff>
    </xdr:from>
    <xdr:to>
      <xdr:col>31</xdr:col>
      <xdr:colOff>440203</xdr:colOff>
      <xdr:row>126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5F2BA2-3388-894A-9C6A-757C0AA82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71</xdr:row>
      <xdr:rowOff>0</xdr:rowOff>
    </xdr:from>
    <xdr:to>
      <xdr:col>31</xdr:col>
      <xdr:colOff>440203</xdr:colOff>
      <xdr:row>84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C5CA52-0123-1148-A016-E79DB6DA6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133</xdr:row>
      <xdr:rowOff>0</xdr:rowOff>
    </xdr:from>
    <xdr:to>
      <xdr:col>31</xdr:col>
      <xdr:colOff>440203</xdr:colOff>
      <xdr:row>147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4959566-82B2-D146-9032-E64EF8591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167</xdr:row>
      <xdr:rowOff>0</xdr:rowOff>
    </xdr:from>
    <xdr:to>
      <xdr:col>31</xdr:col>
      <xdr:colOff>440203</xdr:colOff>
      <xdr:row>181</xdr:row>
      <xdr:rowOff>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820895-FB18-674E-A9E9-F41AB285A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186</xdr:row>
      <xdr:rowOff>0</xdr:rowOff>
    </xdr:from>
    <xdr:to>
      <xdr:col>31</xdr:col>
      <xdr:colOff>440203</xdr:colOff>
      <xdr:row>200</xdr:row>
      <xdr:rowOff>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BF373D7-CE62-FD4A-B109-FF03BE68C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0</xdr:colOff>
      <xdr:row>209</xdr:row>
      <xdr:rowOff>0</xdr:rowOff>
    </xdr:from>
    <xdr:to>
      <xdr:col>31</xdr:col>
      <xdr:colOff>440203</xdr:colOff>
      <xdr:row>223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22A26CA-F429-494C-9138-34991A06D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8"/>
  <sheetViews>
    <sheetView tabSelected="1" zoomScale="133" zoomScaleNormal="133" zoomScalePageLayoutView="133" workbookViewId="0">
      <selection activeCell="U18" sqref="U18"/>
    </sheetView>
  </sheetViews>
  <sheetFormatPr defaultColWidth="11" defaultRowHeight="15.75" x14ac:dyDescent="0.25"/>
  <cols>
    <col min="1" max="1" width="5" customWidth="1"/>
    <col min="2" max="2" width="2.875" style="4" customWidth="1"/>
    <col min="3" max="7" width="2.875" customWidth="1"/>
    <col min="8" max="8" width="2.875" style="4" customWidth="1"/>
    <col min="9" max="9" width="2.875" customWidth="1"/>
    <col min="10" max="10" width="2.875" style="3" customWidth="1"/>
    <col min="11" max="13" width="2.875" customWidth="1"/>
    <col min="14" max="14" width="2.875" style="4" customWidth="1"/>
    <col min="15" max="16" width="2.875" customWidth="1"/>
    <col min="17" max="17" width="2.875" style="3" customWidth="1"/>
    <col min="18" max="18" width="2.875" style="4" customWidth="1"/>
    <col min="19" max="20" width="2.875" customWidth="1"/>
    <col min="21" max="21" width="2.875" style="3" customWidth="1"/>
    <col min="22" max="22" width="7.375" customWidth="1"/>
    <col min="23" max="23" width="4" customWidth="1"/>
    <col min="24" max="24" width="4.375" customWidth="1"/>
    <col min="25" max="25" width="3.875" customWidth="1"/>
    <col min="26" max="26" width="7.875" customWidth="1"/>
  </cols>
  <sheetData>
    <row r="1" spans="1:31" x14ac:dyDescent="0.25">
      <c r="A1" t="s">
        <v>24</v>
      </c>
      <c r="B1" s="14">
        <f>$A$2</f>
        <v>0.83333333333333337</v>
      </c>
      <c r="C1" s="14">
        <f t="shared" ref="C1:U1" si="0">$A$2</f>
        <v>0.83333333333333337</v>
      </c>
      <c r="D1" s="14">
        <f t="shared" si="0"/>
        <v>0.83333333333333337</v>
      </c>
      <c r="E1" s="14">
        <f t="shared" si="0"/>
        <v>0.83333333333333337</v>
      </c>
      <c r="F1" s="14">
        <f t="shared" si="0"/>
        <v>0.83333333333333337</v>
      </c>
      <c r="G1" s="14">
        <f t="shared" si="0"/>
        <v>0.83333333333333337</v>
      </c>
      <c r="H1" s="14">
        <f t="shared" si="0"/>
        <v>0.83333333333333337</v>
      </c>
      <c r="I1" s="14">
        <f t="shared" si="0"/>
        <v>0.83333333333333337</v>
      </c>
      <c r="J1" s="14">
        <f t="shared" si="0"/>
        <v>0.83333333333333337</v>
      </c>
      <c r="K1" s="14">
        <f t="shared" si="0"/>
        <v>0.83333333333333337</v>
      </c>
      <c r="L1" s="14">
        <f t="shared" si="0"/>
        <v>0.83333333333333337</v>
      </c>
      <c r="M1" s="14">
        <f t="shared" si="0"/>
        <v>0.83333333333333337</v>
      </c>
      <c r="N1" s="14">
        <f t="shared" si="0"/>
        <v>0.83333333333333337</v>
      </c>
      <c r="O1" s="14">
        <f t="shared" si="0"/>
        <v>0.83333333333333337</v>
      </c>
      <c r="P1" s="14">
        <f t="shared" si="0"/>
        <v>0.83333333333333337</v>
      </c>
      <c r="Q1" s="14">
        <f t="shared" si="0"/>
        <v>0.83333333333333337</v>
      </c>
      <c r="R1" s="14">
        <f t="shared" si="0"/>
        <v>0.83333333333333337</v>
      </c>
      <c r="S1" s="14">
        <f t="shared" si="0"/>
        <v>0.83333333333333337</v>
      </c>
      <c r="T1" s="14">
        <f t="shared" si="0"/>
        <v>0.83333333333333337</v>
      </c>
      <c r="U1" s="14">
        <f t="shared" si="0"/>
        <v>0.83333333333333337</v>
      </c>
    </row>
    <row r="2" spans="1:31" ht="15.95" customHeight="1" x14ac:dyDescent="0.25">
      <c r="A2">
        <f>(100/20)/6</f>
        <v>0.83333333333333337</v>
      </c>
      <c r="B2" s="8">
        <v>1</v>
      </c>
      <c r="C2" s="9"/>
      <c r="D2" s="9"/>
      <c r="E2" s="9"/>
      <c r="F2" s="9"/>
      <c r="G2" s="9"/>
      <c r="H2" s="8">
        <v>2</v>
      </c>
      <c r="I2" s="9"/>
      <c r="J2" s="10"/>
      <c r="K2" s="9">
        <v>3</v>
      </c>
      <c r="L2" s="9"/>
      <c r="M2" s="9"/>
      <c r="N2" s="8">
        <v>4</v>
      </c>
      <c r="O2" s="9"/>
      <c r="P2" s="9"/>
      <c r="Q2" s="10"/>
      <c r="R2" s="8">
        <v>5</v>
      </c>
      <c r="S2" s="9"/>
      <c r="T2" s="9"/>
      <c r="U2" s="10"/>
      <c r="V2" t="s">
        <v>5</v>
      </c>
      <c r="W2" t="s">
        <v>6</v>
      </c>
      <c r="Z2" t="s">
        <v>7</v>
      </c>
    </row>
    <row r="3" spans="1:31" ht="15.95" customHeight="1" x14ac:dyDescent="0.25">
      <c r="A3" t="s">
        <v>0</v>
      </c>
      <c r="B3" s="12" t="s">
        <v>1</v>
      </c>
      <c r="C3" s="2" t="s">
        <v>2</v>
      </c>
      <c r="D3" s="2" t="s">
        <v>3</v>
      </c>
      <c r="E3" s="2" t="s">
        <v>4</v>
      </c>
      <c r="F3" s="2" t="s">
        <v>23</v>
      </c>
      <c r="G3" s="2" t="s">
        <v>105</v>
      </c>
      <c r="H3" s="12" t="s">
        <v>1</v>
      </c>
      <c r="I3" s="2" t="s">
        <v>2</v>
      </c>
      <c r="J3" s="13" t="s">
        <v>3</v>
      </c>
      <c r="K3" s="2" t="s">
        <v>1</v>
      </c>
      <c r="L3" s="2" t="s">
        <v>2</v>
      </c>
      <c r="M3" s="2" t="s">
        <v>3</v>
      </c>
      <c r="N3" s="12" t="s">
        <v>1</v>
      </c>
      <c r="O3" s="2" t="s">
        <v>2</v>
      </c>
      <c r="P3" s="2" t="s">
        <v>3</v>
      </c>
      <c r="Q3" s="13" t="s">
        <v>4</v>
      </c>
      <c r="R3" s="12" t="s">
        <v>1</v>
      </c>
      <c r="S3" s="2" t="s">
        <v>2</v>
      </c>
      <c r="T3" s="2" t="s">
        <v>3</v>
      </c>
      <c r="U3" s="13" t="s">
        <v>4</v>
      </c>
      <c r="Z3" t="s">
        <v>8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 spans="1:31" ht="15.95" customHeight="1" x14ac:dyDescent="0.25">
      <c r="A4" s="11" t="s">
        <v>25</v>
      </c>
      <c r="B4" s="4">
        <v>6</v>
      </c>
      <c r="C4">
        <v>6</v>
      </c>
      <c r="D4">
        <v>6</v>
      </c>
      <c r="E4">
        <v>6</v>
      </c>
      <c r="F4">
        <v>6</v>
      </c>
      <c r="G4">
        <v>6</v>
      </c>
      <c r="H4" s="4">
        <v>5</v>
      </c>
      <c r="I4">
        <v>2</v>
      </c>
      <c r="J4" s="3">
        <v>5</v>
      </c>
      <c r="K4">
        <v>6</v>
      </c>
      <c r="L4">
        <v>4</v>
      </c>
      <c r="M4">
        <v>3</v>
      </c>
      <c r="N4" s="4">
        <v>6</v>
      </c>
      <c r="O4">
        <v>6</v>
      </c>
      <c r="P4">
        <v>6</v>
      </c>
      <c r="Q4" s="3">
        <v>0</v>
      </c>
      <c r="R4" s="4">
        <v>6</v>
      </c>
      <c r="S4">
        <v>6</v>
      </c>
      <c r="T4">
        <v>3</v>
      </c>
      <c r="U4" s="3">
        <v>2</v>
      </c>
      <c r="V4">
        <f t="shared" ref="V4:V35" si="1">SUMPRODUCT($B$1:$U$1,$B4:$U4)</f>
        <v>80</v>
      </c>
      <c r="W4" t="str">
        <f>IF(V4=0,"X",(IF(V4&gt;=$Z$4, $Z$3, IF(V4&gt;=$AA$4, $AA$3, IF(V4&gt;=$AB$4, $AB$3, IF(V4&gt;=$AC$4, $AC$3, IF(V4&gt;=$AD$4,$AD$3,IF(V4&gt;=0,$AE$3,"Ikke møtt"))))))))</f>
        <v>B</v>
      </c>
      <c r="X4" s="1" t="str">
        <f>IF(W4="F",IF(V4&gt;20,"FIX",""),"")</f>
        <v/>
      </c>
      <c r="Y4" s="1" t="str">
        <f>IF(W4="F",IF(V4&gt;20,"FIX",""),"")</f>
        <v/>
      </c>
      <c r="Z4">
        <v>90</v>
      </c>
      <c r="AA4">
        <v>79</v>
      </c>
      <c r="AB4">
        <v>59</v>
      </c>
      <c r="AC4">
        <v>49</v>
      </c>
      <c r="AD4">
        <v>39</v>
      </c>
      <c r="AE4" t="s">
        <v>18</v>
      </c>
    </row>
    <row r="5" spans="1:31" ht="15.95" customHeight="1" x14ac:dyDescent="0.25">
      <c r="A5" s="11" t="s">
        <v>26</v>
      </c>
      <c r="B5" s="4">
        <v>6</v>
      </c>
      <c r="C5">
        <v>6</v>
      </c>
      <c r="D5">
        <v>6</v>
      </c>
      <c r="E5">
        <v>6</v>
      </c>
      <c r="F5">
        <v>6</v>
      </c>
      <c r="G5">
        <v>6</v>
      </c>
      <c r="H5" s="4">
        <v>5</v>
      </c>
      <c r="I5">
        <v>6</v>
      </c>
      <c r="J5" s="3">
        <v>6</v>
      </c>
      <c r="K5">
        <v>6</v>
      </c>
      <c r="L5">
        <v>6</v>
      </c>
      <c r="M5">
        <v>6</v>
      </c>
      <c r="N5" s="4">
        <v>6</v>
      </c>
      <c r="O5">
        <v>6</v>
      </c>
      <c r="P5">
        <v>6</v>
      </c>
      <c r="Q5" s="3">
        <v>6</v>
      </c>
      <c r="R5" s="4">
        <v>6</v>
      </c>
      <c r="S5">
        <v>6</v>
      </c>
      <c r="T5">
        <v>6</v>
      </c>
      <c r="U5" s="3">
        <v>5</v>
      </c>
      <c r="V5">
        <f t="shared" si="1"/>
        <v>98.333333333333329</v>
      </c>
      <c r="W5" t="str">
        <f t="shared" ref="W5:W62" si="2">IF(V5=0,"X",(IF(V5&gt;=$Z$4, $Z$3, IF(V5&gt;=$AA$4, $AA$3, IF(V5&gt;=$AB$4, $AB$3, IF(V5&gt;=$AC$4, $AC$3, IF(V5&gt;=$AD$4,$AD$3,IF(V5&gt;=0,$AE$3,"Ikke møtt"))))))))</f>
        <v>A</v>
      </c>
      <c r="Y5" s="1" t="str">
        <f t="shared" ref="Y5:Y62" si="3">IF(W5="F",IF(V5&gt;20,"FIX",""),"")</f>
        <v/>
      </c>
    </row>
    <row r="6" spans="1:31" ht="15.95" customHeight="1" x14ac:dyDescent="0.25">
      <c r="A6" s="11" t="s">
        <v>27</v>
      </c>
      <c r="B6" s="4">
        <v>6</v>
      </c>
      <c r="C6">
        <v>6</v>
      </c>
      <c r="D6">
        <v>6</v>
      </c>
      <c r="E6">
        <v>6</v>
      </c>
      <c r="F6">
        <v>6</v>
      </c>
      <c r="G6">
        <v>6</v>
      </c>
      <c r="H6" s="4">
        <v>5</v>
      </c>
      <c r="I6">
        <v>6</v>
      </c>
      <c r="J6" s="3">
        <v>5</v>
      </c>
      <c r="K6">
        <v>6</v>
      </c>
      <c r="L6">
        <v>6</v>
      </c>
      <c r="M6">
        <v>6</v>
      </c>
      <c r="N6" s="4">
        <v>6</v>
      </c>
      <c r="O6">
        <v>6</v>
      </c>
      <c r="P6">
        <v>6</v>
      </c>
      <c r="Q6" s="3">
        <v>1</v>
      </c>
      <c r="R6" s="4">
        <v>6</v>
      </c>
      <c r="S6">
        <v>6</v>
      </c>
      <c r="T6">
        <v>2</v>
      </c>
      <c r="U6" s="3">
        <v>2</v>
      </c>
      <c r="V6">
        <f t="shared" si="1"/>
        <v>87.5</v>
      </c>
      <c r="W6" t="str">
        <f t="shared" si="2"/>
        <v>B</v>
      </c>
      <c r="Y6" s="1" t="str">
        <f t="shared" si="3"/>
        <v/>
      </c>
    </row>
    <row r="7" spans="1:31" ht="15.95" customHeight="1" x14ac:dyDescent="0.25">
      <c r="A7" s="11" t="s">
        <v>28</v>
      </c>
      <c r="B7" s="4">
        <v>6</v>
      </c>
      <c r="C7">
        <v>6</v>
      </c>
      <c r="D7">
        <v>6</v>
      </c>
      <c r="E7">
        <v>6</v>
      </c>
      <c r="F7">
        <v>6</v>
      </c>
      <c r="G7">
        <v>6</v>
      </c>
      <c r="H7" s="4">
        <v>3</v>
      </c>
      <c r="I7">
        <v>6</v>
      </c>
      <c r="J7" s="3">
        <v>1</v>
      </c>
      <c r="K7">
        <v>6</v>
      </c>
      <c r="L7" t="s">
        <v>106</v>
      </c>
      <c r="M7" t="s">
        <v>106</v>
      </c>
      <c r="N7" s="4">
        <v>6</v>
      </c>
      <c r="O7">
        <v>6</v>
      </c>
      <c r="P7">
        <v>6</v>
      </c>
      <c r="Q7" s="3" t="s">
        <v>106</v>
      </c>
      <c r="R7" s="4">
        <v>6</v>
      </c>
      <c r="S7">
        <v>2</v>
      </c>
      <c r="T7">
        <v>3</v>
      </c>
      <c r="U7" s="3">
        <v>2</v>
      </c>
      <c r="V7">
        <f t="shared" si="1"/>
        <v>69.166666666666671</v>
      </c>
      <c r="W7" t="str">
        <f t="shared" si="2"/>
        <v>C</v>
      </c>
      <c r="Y7" s="1" t="str">
        <f t="shared" si="3"/>
        <v/>
      </c>
      <c r="AD7" t="s">
        <v>21</v>
      </c>
      <c r="AE7">
        <f>ROWS(B4:U83)*COLUMNS(B4:U83)</f>
        <v>1600</v>
      </c>
    </row>
    <row r="8" spans="1:31" ht="15.95" customHeight="1" x14ac:dyDescent="0.25">
      <c r="A8" s="11" t="s">
        <v>29</v>
      </c>
      <c r="B8" s="4">
        <v>6</v>
      </c>
      <c r="C8">
        <v>6</v>
      </c>
      <c r="D8">
        <v>6</v>
      </c>
      <c r="E8">
        <v>6</v>
      </c>
      <c r="F8">
        <v>6</v>
      </c>
      <c r="G8">
        <v>6</v>
      </c>
      <c r="H8" s="4">
        <v>5</v>
      </c>
      <c r="I8">
        <v>6</v>
      </c>
      <c r="J8" s="3">
        <v>5</v>
      </c>
      <c r="K8">
        <v>6</v>
      </c>
      <c r="L8">
        <v>4</v>
      </c>
      <c r="M8">
        <v>4</v>
      </c>
      <c r="N8" s="4">
        <v>6</v>
      </c>
      <c r="O8">
        <v>6</v>
      </c>
      <c r="P8">
        <v>6</v>
      </c>
      <c r="Q8" s="3">
        <v>6</v>
      </c>
      <c r="R8" s="4">
        <v>6</v>
      </c>
      <c r="S8">
        <v>6</v>
      </c>
      <c r="T8">
        <v>6</v>
      </c>
      <c r="U8" s="3">
        <v>2</v>
      </c>
      <c r="V8">
        <f t="shared" si="1"/>
        <v>91.666666666666671</v>
      </c>
      <c r="W8" t="str">
        <f t="shared" si="2"/>
        <v>A</v>
      </c>
      <c r="X8" s="1"/>
      <c r="Y8" s="1" t="str">
        <f t="shared" si="3"/>
        <v/>
      </c>
      <c r="AD8" t="s">
        <v>22</v>
      </c>
      <c r="AE8">
        <f>ROWS(B4:U83)*COLUMNS(B4:U83)-COUNTA(B4:U83)</f>
        <v>19</v>
      </c>
    </row>
    <row r="9" spans="1:31" ht="15.95" customHeight="1" x14ac:dyDescent="0.25">
      <c r="A9" s="11" t="s">
        <v>30</v>
      </c>
      <c r="B9" s="4">
        <v>6</v>
      </c>
      <c r="C9">
        <v>6</v>
      </c>
      <c r="D9">
        <v>6</v>
      </c>
      <c r="E9">
        <v>6</v>
      </c>
      <c r="F9">
        <v>6</v>
      </c>
      <c r="G9">
        <v>0</v>
      </c>
      <c r="H9" s="4">
        <v>5</v>
      </c>
      <c r="I9">
        <v>6</v>
      </c>
      <c r="J9" s="3">
        <v>2</v>
      </c>
      <c r="K9">
        <v>6</v>
      </c>
      <c r="L9">
        <v>2</v>
      </c>
      <c r="M9">
        <v>1</v>
      </c>
      <c r="N9" s="4">
        <v>6</v>
      </c>
      <c r="O9">
        <v>6</v>
      </c>
      <c r="P9">
        <v>6</v>
      </c>
      <c r="Q9" s="3">
        <v>6</v>
      </c>
      <c r="R9" s="4">
        <v>6</v>
      </c>
      <c r="S9">
        <v>6</v>
      </c>
      <c r="T9">
        <v>6</v>
      </c>
      <c r="U9" s="3">
        <v>2</v>
      </c>
      <c r="V9">
        <f t="shared" si="1"/>
        <v>80.000000000000014</v>
      </c>
      <c r="W9" t="str">
        <f t="shared" si="2"/>
        <v>B</v>
      </c>
      <c r="Y9" s="1" t="str">
        <f t="shared" si="3"/>
        <v/>
      </c>
      <c r="Z9" t="s">
        <v>6</v>
      </c>
      <c r="AA9" t="s">
        <v>17</v>
      </c>
      <c r="AB9" t="s">
        <v>14</v>
      </c>
      <c r="AD9" t="s">
        <v>20</v>
      </c>
      <c r="AE9">
        <f>($AE$7-$AE$8)*100/$AE$7</f>
        <v>98.8125</v>
      </c>
    </row>
    <row r="10" spans="1:31" ht="15.95" customHeight="1" x14ac:dyDescent="0.25">
      <c r="A10" s="11" t="s">
        <v>31</v>
      </c>
      <c r="B10" s="4">
        <v>2</v>
      </c>
      <c r="C10">
        <v>2</v>
      </c>
      <c r="D10">
        <v>2</v>
      </c>
      <c r="E10" t="s">
        <v>106</v>
      </c>
      <c r="F10" t="s">
        <v>106</v>
      </c>
      <c r="G10">
        <v>2</v>
      </c>
      <c r="H10" s="4">
        <v>2</v>
      </c>
      <c r="I10">
        <v>2</v>
      </c>
      <c r="J10" s="3">
        <v>0</v>
      </c>
      <c r="K10" t="s">
        <v>106</v>
      </c>
      <c r="L10" t="s">
        <v>106</v>
      </c>
      <c r="M10" t="s">
        <v>106</v>
      </c>
      <c r="N10" s="4">
        <v>6</v>
      </c>
      <c r="O10">
        <v>6</v>
      </c>
      <c r="P10">
        <v>0</v>
      </c>
      <c r="Q10" s="3">
        <v>2</v>
      </c>
      <c r="R10" s="4" t="s">
        <v>106</v>
      </c>
      <c r="S10" t="s">
        <v>106</v>
      </c>
      <c r="T10" t="s">
        <v>106</v>
      </c>
      <c r="U10" s="3" t="s">
        <v>106</v>
      </c>
      <c r="V10">
        <f t="shared" si="1"/>
        <v>21.666666666666668</v>
      </c>
      <c r="W10" t="str">
        <f t="shared" si="2"/>
        <v>F</v>
      </c>
      <c r="Y10" s="1"/>
      <c r="Z10" t="s">
        <v>8</v>
      </c>
      <c r="AA10">
        <f t="shared" ref="AA10:AA15" si="4">AB10*100/$AB$17</f>
        <v>16.666666666666668</v>
      </c>
      <c r="AB10">
        <f t="shared" ref="AB10:AB15" si="5">COUNTIF($W$4:$W$243,Z10)</f>
        <v>13</v>
      </c>
    </row>
    <row r="11" spans="1:31" ht="15.95" customHeight="1" x14ac:dyDescent="0.25">
      <c r="A11" s="11" t="s">
        <v>32</v>
      </c>
      <c r="B11" s="4">
        <v>6</v>
      </c>
      <c r="C11">
        <v>6</v>
      </c>
      <c r="D11">
        <v>6</v>
      </c>
      <c r="E11">
        <v>6</v>
      </c>
      <c r="F11">
        <v>3</v>
      </c>
      <c r="G11">
        <v>0</v>
      </c>
      <c r="H11" s="4">
        <v>2</v>
      </c>
      <c r="I11">
        <v>3</v>
      </c>
      <c r="J11" s="3">
        <v>6</v>
      </c>
      <c r="K11">
        <v>6</v>
      </c>
      <c r="L11">
        <v>6</v>
      </c>
      <c r="M11">
        <v>6</v>
      </c>
      <c r="N11" s="4">
        <v>6</v>
      </c>
      <c r="O11">
        <v>6</v>
      </c>
      <c r="P11">
        <v>6</v>
      </c>
      <c r="Q11" s="3">
        <v>6</v>
      </c>
      <c r="R11" s="4">
        <v>4</v>
      </c>
      <c r="S11">
        <v>4</v>
      </c>
      <c r="T11">
        <v>4</v>
      </c>
      <c r="U11" s="3">
        <v>4</v>
      </c>
      <c r="V11">
        <f t="shared" si="1"/>
        <v>79.999999999999986</v>
      </c>
      <c r="W11" t="str">
        <f t="shared" si="2"/>
        <v>B</v>
      </c>
      <c r="X11" s="1"/>
      <c r="Y11" s="1" t="str">
        <f t="shared" si="3"/>
        <v/>
      </c>
      <c r="Z11" t="s">
        <v>9</v>
      </c>
      <c r="AA11">
        <f t="shared" si="4"/>
        <v>15.384615384615385</v>
      </c>
      <c r="AB11">
        <f t="shared" si="5"/>
        <v>12</v>
      </c>
    </row>
    <row r="12" spans="1:31" ht="15.95" customHeight="1" x14ac:dyDescent="0.25">
      <c r="A12" s="11" t="s">
        <v>33</v>
      </c>
      <c r="B12" s="4">
        <v>6</v>
      </c>
      <c r="C12">
        <v>6</v>
      </c>
      <c r="D12">
        <v>6</v>
      </c>
      <c r="E12">
        <v>6</v>
      </c>
      <c r="F12">
        <v>6</v>
      </c>
      <c r="G12">
        <v>1</v>
      </c>
      <c r="H12" s="4">
        <v>4</v>
      </c>
      <c r="I12">
        <v>4</v>
      </c>
      <c r="J12" s="3">
        <v>4</v>
      </c>
      <c r="K12">
        <v>0</v>
      </c>
      <c r="L12">
        <v>0</v>
      </c>
      <c r="M12" t="s">
        <v>106</v>
      </c>
      <c r="N12" s="4">
        <v>3</v>
      </c>
      <c r="O12">
        <v>5</v>
      </c>
      <c r="P12" t="s">
        <v>106</v>
      </c>
      <c r="Q12" s="3" t="s">
        <v>106</v>
      </c>
      <c r="R12" s="4" t="s">
        <v>106</v>
      </c>
      <c r="S12" t="s">
        <v>106</v>
      </c>
      <c r="T12" t="s">
        <v>106</v>
      </c>
      <c r="U12" s="3" t="s">
        <v>106</v>
      </c>
      <c r="V12">
        <f t="shared" si="1"/>
        <v>42.5</v>
      </c>
      <c r="W12" t="str">
        <f t="shared" si="2"/>
        <v>E</v>
      </c>
      <c r="X12" s="1"/>
      <c r="Y12" s="1" t="str">
        <f t="shared" si="3"/>
        <v/>
      </c>
      <c r="Z12" t="s">
        <v>10</v>
      </c>
      <c r="AA12">
        <f t="shared" si="4"/>
        <v>38.46153846153846</v>
      </c>
      <c r="AB12">
        <f t="shared" si="5"/>
        <v>30</v>
      </c>
    </row>
    <row r="13" spans="1:31" ht="15.95" customHeight="1" x14ac:dyDescent="0.25">
      <c r="A13" s="11" t="s">
        <v>34</v>
      </c>
      <c r="B13" s="4">
        <v>6</v>
      </c>
      <c r="C13">
        <v>6</v>
      </c>
      <c r="D13">
        <v>6</v>
      </c>
      <c r="E13">
        <v>6</v>
      </c>
      <c r="F13">
        <v>6</v>
      </c>
      <c r="G13" t="s">
        <v>106</v>
      </c>
      <c r="H13" s="4">
        <v>4</v>
      </c>
      <c r="I13">
        <v>2</v>
      </c>
      <c r="J13" s="3">
        <v>3</v>
      </c>
      <c r="K13">
        <v>6</v>
      </c>
      <c r="L13">
        <v>3</v>
      </c>
      <c r="M13">
        <v>3</v>
      </c>
      <c r="N13" s="4">
        <v>6</v>
      </c>
      <c r="O13">
        <v>6</v>
      </c>
      <c r="P13">
        <v>6</v>
      </c>
      <c r="Q13" s="3" t="s">
        <v>106</v>
      </c>
      <c r="R13" s="4">
        <v>6</v>
      </c>
      <c r="S13">
        <v>6</v>
      </c>
      <c r="T13">
        <v>6</v>
      </c>
      <c r="U13" s="3">
        <v>2</v>
      </c>
      <c r="V13">
        <f t="shared" si="1"/>
        <v>74.166666666666671</v>
      </c>
      <c r="W13" t="str">
        <f t="shared" ref="W13" si="6">IF(V13=0,"X",(IF(V13&gt;=$Z$4, $Z$3, IF(V13&gt;=$AA$4, $AA$3, IF(V13&gt;=$AB$4, $AB$3, IF(V13&gt;=$AC$4, $AC$3, IF(V13&gt;=$AD$4,$AD$3,IF(V13&gt;=0,$AE$3,"Ikke møtt"))))))))</f>
        <v>C</v>
      </c>
      <c r="X13" s="1"/>
      <c r="Y13" s="1" t="str">
        <f t="shared" si="3"/>
        <v/>
      </c>
      <c r="Z13" t="s">
        <v>11</v>
      </c>
      <c r="AA13">
        <f t="shared" si="4"/>
        <v>8.9743589743589745</v>
      </c>
      <c r="AB13">
        <f t="shared" si="5"/>
        <v>7</v>
      </c>
    </row>
    <row r="14" spans="1:31" ht="15.95" customHeight="1" x14ac:dyDescent="0.25">
      <c r="A14" s="11" t="s">
        <v>35</v>
      </c>
      <c r="B14" s="4">
        <v>6</v>
      </c>
      <c r="C14">
        <v>4</v>
      </c>
      <c r="D14">
        <v>6</v>
      </c>
      <c r="E14">
        <v>6</v>
      </c>
      <c r="F14">
        <v>1</v>
      </c>
      <c r="G14">
        <v>0</v>
      </c>
      <c r="H14" s="4">
        <v>2</v>
      </c>
      <c r="I14">
        <v>0</v>
      </c>
      <c r="J14" s="3" t="s">
        <v>106</v>
      </c>
      <c r="K14">
        <v>2</v>
      </c>
      <c r="L14" t="s">
        <v>106</v>
      </c>
      <c r="M14" t="s">
        <v>106</v>
      </c>
      <c r="N14" s="4">
        <v>6</v>
      </c>
      <c r="O14">
        <v>5</v>
      </c>
      <c r="P14">
        <v>0</v>
      </c>
      <c r="Q14" s="3">
        <v>0</v>
      </c>
      <c r="R14" s="4">
        <v>5</v>
      </c>
      <c r="S14">
        <v>2</v>
      </c>
      <c r="T14">
        <v>2</v>
      </c>
      <c r="U14" s="3">
        <v>2</v>
      </c>
      <c r="V14">
        <f t="shared" si="1"/>
        <v>40.833333333333329</v>
      </c>
      <c r="W14" t="str">
        <f t="shared" si="2"/>
        <v>E</v>
      </c>
      <c r="X14" s="1"/>
      <c r="Y14" s="1" t="str">
        <f t="shared" si="3"/>
        <v/>
      </c>
      <c r="Z14" t="s">
        <v>12</v>
      </c>
      <c r="AA14">
        <f t="shared" si="4"/>
        <v>10.256410256410257</v>
      </c>
      <c r="AB14">
        <f t="shared" si="5"/>
        <v>8</v>
      </c>
    </row>
    <row r="15" spans="1:31" ht="15.95" customHeight="1" x14ac:dyDescent="0.25">
      <c r="A15" s="11" t="s">
        <v>36</v>
      </c>
      <c r="B15" s="4">
        <v>6</v>
      </c>
      <c r="C15">
        <v>6</v>
      </c>
      <c r="D15">
        <v>6</v>
      </c>
      <c r="E15">
        <v>6</v>
      </c>
      <c r="F15">
        <v>4</v>
      </c>
      <c r="G15">
        <v>5</v>
      </c>
      <c r="H15" s="4">
        <v>5</v>
      </c>
      <c r="I15">
        <v>3</v>
      </c>
      <c r="J15" s="3">
        <v>3</v>
      </c>
      <c r="K15">
        <v>6</v>
      </c>
      <c r="L15">
        <v>4</v>
      </c>
      <c r="M15">
        <v>4</v>
      </c>
      <c r="N15" s="4">
        <v>6</v>
      </c>
      <c r="O15">
        <v>6</v>
      </c>
      <c r="P15">
        <v>6</v>
      </c>
      <c r="Q15" s="3" t="s">
        <v>106</v>
      </c>
      <c r="R15" s="4">
        <v>6</v>
      </c>
      <c r="S15">
        <v>6</v>
      </c>
      <c r="T15">
        <v>3</v>
      </c>
      <c r="U15" s="3">
        <v>2</v>
      </c>
      <c r="V15">
        <f t="shared" si="1"/>
        <v>77.500000000000014</v>
      </c>
      <c r="W15" t="str">
        <f t="shared" si="2"/>
        <v>C</v>
      </c>
      <c r="Y15" s="1" t="str">
        <f t="shared" si="3"/>
        <v/>
      </c>
      <c r="Z15" t="s">
        <v>13</v>
      </c>
      <c r="AA15">
        <f t="shared" si="4"/>
        <v>10.256410256410257</v>
      </c>
      <c r="AB15">
        <f t="shared" si="5"/>
        <v>8</v>
      </c>
    </row>
    <row r="16" spans="1:31" ht="15.95" customHeight="1" x14ac:dyDescent="0.25">
      <c r="A16" s="11" t="s">
        <v>37</v>
      </c>
      <c r="B16" s="4">
        <v>6</v>
      </c>
      <c r="C16">
        <v>6</v>
      </c>
      <c r="D16">
        <v>6</v>
      </c>
      <c r="E16">
        <v>6</v>
      </c>
      <c r="F16">
        <v>6</v>
      </c>
      <c r="G16">
        <v>4</v>
      </c>
      <c r="H16" s="4">
        <v>2</v>
      </c>
      <c r="I16">
        <v>3</v>
      </c>
      <c r="J16" s="3" t="s">
        <v>106</v>
      </c>
      <c r="K16">
        <v>0</v>
      </c>
      <c r="L16">
        <v>4</v>
      </c>
      <c r="M16">
        <v>4</v>
      </c>
      <c r="N16" s="4">
        <v>6</v>
      </c>
      <c r="O16">
        <v>6</v>
      </c>
      <c r="P16">
        <v>0</v>
      </c>
      <c r="Q16" s="3">
        <v>0</v>
      </c>
      <c r="R16" s="4">
        <v>6</v>
      </c>
      <c r="S16">
        <v>6</v>
      </c>
      <c r="T16">
        <v>6</v>
      </c>
      <c r="U16" s="3" t="s">
        <v>106</v>
      </c>
      <c r="V16">
        <f t="shared" si="1"/>
        <v>64.166666666666671</v>
      </c>
      <c r="W16" t="str">
        <f t="shared" si="2"/>
        <v>C</v>
      </c>
      <c r="Y16" s="1" t="str">
        <f t="shared" si="3"/>
        <v/>
      </c>
      <c r="Z16" t="s">
        <v>15</v>
      </c>
      <c r="AA16">
        <f>(AB16)*100/(AB17)</f>
        <v>0</v>
      </c>
      <c r="AB16">
        <f>COUNTIF($X$4:$X$228,Z16)</f>
        <v>0</v>
      </c>
    </row>
    <row r="17" spans="1:31" ht="15.95" customHeight="1" x14ac:dyDescent="0.25">
      <c r="A17" s="11" t="s">
        <v>38</v>
      </c>
      <c r="B17" s="4">
        <v>6</v>
      </c>
      <c r="C17">
        <v>6</v>
      </c>
      <c r="D17">
        <v>6</v>
      </c>
      <c r="E17">
        <v>6</v>
      </c>
      <c r="F17">
        <v>6</v>
      </c>
      <c r="G17">
        <v>5</v>
      </c>
      <c r="H17" s="4">
        <v>5</v>
      </c>
      <c r="I17">
        <v>3</v>
      </c>
      <c r="J17" s="3">
        <v>2</v>
      </c>
      <c r="K17">
        <v>6</v>
      </c>
      <c r="L17">
        <v>4</v>
      </c>
      <c r="M17" t="s">
        <v>106</v>
      </c>
      <c r="N17" s="4" t="s">
        <v>106</v>
      </c>
      <c r="O17" t="s">
        <v>106</v>
      </c>
      <c r="P17" t="s">
        <v>106</v>
      </c>
      <c r="Q17" s="3" t="s">
        <v>106</v>
      </c>
      <c r="R17" s="4">
        <v>6</v>
      </c>
      <c r="S17">
        <v>6</v>
      </c>
      <c r="T17">
        <v>6</v>
      </c>
      <c r="U17" s="3">
        <v>2</v>
      </c>
      <c r="V17">
        <f t="shared" si="1"/>
        <v>62.5</v>
      </c>
      <c r="W17" t="str">
        <f t="shared" si="2"/>
        <v>C</v>
      </c>
      <c r="Y17" s="1" t="str">
        <f t="shared" si="3"/>
        <v/>
      </c>
      <c r="Z17" t="s">
        <v>16</v>
      </c>
      <c r="AA17">
        <f>SUM($AB$10:$AB$15)-AB16</f>
        <v>78</v>
      </c>
      <c r="AB17">
        <f>SUM($AB$10:$AB$15)</f>
        <v>78</v>
      </c>
    </row>
    <row r="18" spans="1:31" ht="15.95" customHeight="1" x14ac:dyDescent="0.25">
      <c r="A18" s="11" t="s">
        <v>39</v>
      </c>
      <c r="U18" s="3">
        <v>6</v>
      </c>
      <c r="V18">
        <f t="shared" si="1"/>
        <v>5</v>
      </c>
      <c r="W18" t="str">
        <f t="shared" si="2"/>
        <v>F</v>
      </c>
      <c r="Y18" s="1" t="str">
        <f t="shared" si="3"/>
        <v/>
      </c>
      <c r="AD18" t="s">
        <v>20</v>
      </c>
      <c r="AE18">
        <f>($AE$7-$AE$8)*100/$AE$7</f>
        <v>98.8125</v>
      </c>
    </row>
    <row r="19" spans="1:31" ht="15.95" customHeight="1" x14ac:dyDescent="0.25">
      <c r="A19" s="11" t="s">
        <v>40</v>
      </c>
      <c r="B19" s="4">
        <v>6</v>
      </c>
      <c r="C19">
        <v>4</v>
      </c>
      <c r="D19">
        <v>6</v>
      </c>
      <c r="E19">
        <v>6</v>
      </c>
      <c r="F19">
        <v>6</v>
      </c>
      <c r="G19">
        <v>5</v>
      </c>
      <c r="H19" s="4">
        <v>3</v>
      </c>
      <c r="I19">
        <v>1</v>
      </c>
      <c r="J19" s="3" t="s">
        <v>106</v>
      </c>
      <c r="K19">
        <v>6</v>
      </c>
      <c r="L19">
        <v>6</v>
      </c>
      <c r="M19">
        <v>5</v>
      </c>
      <c r="N19" s="4">
        <v>6</v>
      </c>
      <c r="O19">
        <v>6</v>
      </c>
      <c r="P19">
        <v>6</v>
      </c>
      <c r="Q19" s="3">
        <v>6</v>
      </c>
      <c r="R19" s="4">
        <v>6</v>
      </c>
      <c r="S19" t="s">
        <v>106</v>
      </c>
      <c r="T19">
        <v>6</v>
      </c>
      <c r="U19" s="3">
        <v>1</v>
      </c>
      <c r="V19">
        <f t="shared" si="1"/>
        <v>75.833333333333329</v>
      </c>
      <c r="W19" t="str">
        <f t="shared" si="2"/>
        <v>C</v>
      </c>
      <c r="Y19" s="1" t="str">
        <f t="shared" si="3"/>
        <v/>
      </c>
    </row>
    <row r="20" spans="1:31" ht="15.95" customHeight="1" x14ac:dyDescent="0.25">
      <c r="A20" s="11" t="s">
        <v>41</v>
      </c>
      <c r="B20" s="4">
        <v>6</v>
      </c>
      <c r="C20">
        <v>2</v>
      </c>
      <c r="D20">
        <v>2</v>
      </c>
      <c r="E20">
        <v>2</v>
      </c>
      <c r="F20">
        <v>4</v>
      </c>
      <c r="G20">
        <v>2</v>
      </c>
      <c r="H20" s="4">
        <v>2</v>
      </c>
      <c r="I20">
        <v>2</v>
      </c>
      <c r="J20" s="3">
        <v>4</v>
      </c>
      <c r="K20">
        <v>0</v>
      </c>
      <c r="L20">
        <v>1</v>
      </c>
      <c r="M20">
        <v>0</v>
      </c>
      <c r="N20" s="4">
        <v>6</v>
      </c>
      <c r="O20">
        <v>6</v>
      </c>
      <c r="P20">
        <v>6</v>
      </c>
      <c r="Q20" s="3">
        <v>2</v>
      </c>
      <c r="R20" s="4" t="s">
        <v>106</v>
      </c>
      <c r="S20" t="s">
        <v>106</v>
      </c>
      <c r="T20" t="s">
        <v>106</v>
      </c>
      <c r="U20" s="3" t="s">
        <v>106</v>
      </c>
      <c r="V20">
        <f t="shared" si="1"/>
        <v>39.166666666666664</v>
      </c>
      <c r="W20" t="str">
        <f t="shared" si="2"/>
        <v>E</v>
      </c>
      <c r="Y20" s="1" t="str">
        <f t="shared" si="3"/>
        <v/>
      </c>
    </row>
    <row r="21" spans="1:31" ht="15.95" customHeight="1" x14ac:dyDescent="0.25">
      <c r="A21" s="11" t="s">
        <v>42</v>
      </c>
      <c r="B21" s="4">
        <v>6</v>
      </c>
      <c r="C21">
        <v>3</v>
      </c>
      <c r="D21">
        <v>2</v>
      </c>
      <c r="E21">
        <v>6</v>
      </c>
      <c r="F21" t="s">
        <v>106</v>
      </c>
      <c r="G21" t="s">
        <v>106</v>
      </c>
      <c r="H21" s="4">
        <v>5</v>
      </c>
      <c r="I21">
        <v>0</v>
      </c>
      <c r="J21" s="3" t="s">
        <v>106</v>
      </c>
      <c r="K21" t="s">
        <v>106</v>
      </c>
      <c r="L21" t="s">
        <v>106</v>
      </c>
      <c r="M21" t="s">
        <v>106</v>
      </c>
      <c r="N21" s="4">
        <v>6</v>
      </c>
      <c r="O21">
        <v>6</v>
      </c>
      <c r="P21">
        <v>6</v>
      </c>
      <c r="Q21" s="3">
        <v>3</v>
      </c>
      <c r="R21" s="4">
        <v>6</v>
      </c>
      <c r="S21">
        <v>6</v>
      </c>
      <c r="T21">
        <v>6</v>
      </c>
      <c r="U21" s="3" t="s">
        <v>106</v>
      </c>
      <c r="V21">
        <f t="shared" si="1"/>
        <v>50.833333333333329</v>
      </c>
      <c r="W21" t="str">
        <f t="shared" si="2"/>
        <v>D</v>
      </c>
      <c r="Y21" s="1" t="str">
        <f t="shared" si="3"/>
        <v/>
      </c>
    </row>
    <row r="22" spans="1:31" ht="15.95" customHeight="1" x14ac:dyDescent="0.25">
      <c r="A22" s="11" t="s">
        <v>43</v>
      </c>
      <c r="B22" s="4">
        <v>6</v>
      </c>
      <c r="C22">
        <v>6</v>
      </c>
      <c r="D22">
        <v>6</v>
      </c>
      <c r="E22">
        <v>2</v>
      </c>
      <c r="F22">
        <v>3</v>
      </c>
      <c r="G22">
        <v>5</v>
      </c>
      <c r="H22" s="4">
        <v>3</v>
      </c>
      <c r="I22">
        <v>0</v>
      </c>
      <c r="J22" s="3">
        <v>0</v>
      </c>
      <c r="K22">
        <v>0</v>
      </c>
      <c r="L22">
        <v>0</v>
      </c>
      <c r="M22">
        <v>0</v>
      </c>
      <c r="N22" s="4">
        <v>6</v>
      </c>
      <c r="O22">
        <v>0</v>
      </c>
      <c r="P22">
        <v>0</v>
      </c>
      <c r="Q22" s="3" t="s">
        <v>106</v>
      </c>
      <c r="R22" s="4">
        <v>2</v>
      </c>
      <c r="S22">
        <v>6</v>
      </c>
      <c r="T22">
        <v>2</v>
      </c>
      <c r="U22" s="3">
        <v>2</v>
      </c>
      <c r="V22">
        <f t="shared" si="1"/>
        <v>40.833333333333329</v>
      </c>
      <c r="W22" t="str">
        <f t="shared" si="2"/>
        <v>E</v>
      </c>
      <c r="Y22" s="1" t="str">
        <f t="shared" si="3"/>
        <v/>
      </c>
    </row>
    <row r="23" spans="1:31" ht="15.95" customHeight="1" x14ac:dyDescent="0.25">
      <c r="A23" s="11" t="s">
        <v>44</v>
      </c>
      <c r="B23" s="4">
        <v>6</v>
      </c>
      <c r="C23">
        <v>0</v>
      </c>
      <c r="D23">
        <v>6</v>
      </c>
      <c r="E23">
        <v>6</v>
      </c>
      <c r="F23">
        <v>6</v>
      </c>
      <c r="G23">
        <v>3</v>
      </c>
      <c r="H23" s="4">
        <v>2</v>
      </c>
      <c r="I23">
        <v>0</v>
      </c>
      <c r="J23" s="3">
        <v>3</v>
      </c>
      <c r="K23">
        <v>6</v>
      </c>
      <c r="L23">
        <v>6</v>
      </c>
      <c r="M23">
        <v>6</v>
      </c>
      <c r="N23" s="4">
        <v>6</v>
      </c>
      <c r="O23">
        <v>6</v>
      </c>
      <c r="P23">
        <v>6</v>
      </c>
      <c r="Q23" s="3">
        <v>4</v>
      </c>
      <c r="R23" s="4">
        <v>6</v>
      </c>
      <c r="S23">
        <v>6</v>
      </c>
      <c r="T23">
        <v>6</v>
      </c>
      <c r="U23" s="3">
        <v>2</v>
      </c>
      <c r="V23">
        <f t="shared" si="1"/>
        <v>76.666666666666671</v>
      </c>
      <c r="W23" t="str">
        <f t="shared" si="2"/>
        <v>C</v>
      </c>
      <c r="Y23" s="1" t="str">
        <f t="shared" si="3"/>
        <v/>
      </c>
    </row>
    <row r="24" spans="1:31" ht="15.95" customHeight="1" x14ac:dyDescent="0.25">
      <c r="A24" s="11" t="s">
        <v>45</v>
      </c>
      <c r="B24" s="4">
        <v>6</v>
      </c>
      <c r="C24">
        <v>6</v>
      </c>
      <c r="D24">
        <v>6</v>
      </c>
      <c r="E24">
        <v>6</v>
      </c>
      <c r="F24">
        <v>6</v>
      </c>
      <c r="G24">
        <v>4</v>
      </c>
      <c r="H24" s="4">
        <v>4</v>
      </c>
      <c r="I24">
        <v>0</v>
      </c>
      <c r="J24" s="3">
        <v>3</v>
      </c>
      <c r="K24">
        <v>6</v>
      </c>
      <c r="L24">
        <v>5</v>
      </c>
      <c r="M24">
        <v>5</v>
      </c>
      <c r="N24" s="4">
        <v>6</v>
      </c>
      <c r="O24">
        <v>6</v>
      </c>
      <c r="P24">
        <v>6</v>
      </c>
      <c r="Q24" s="3">
        <v>6</v>
      </c>
      <c r="R24" s="4">
        <v>6</v>
      </c>
      <c r="S24">
        <v>6</v>
      </c>
      <c r="T24">
        <v>6</v>
      </c>
      <c r="U24" s="3">
        <v>4</v>
      </c>
      <c r="V24">
        <f t="shared" si="1"/>
        <v>85.833333333333329</v>
      </c>
      <c r="W24" t="str">
        <f t="shared" si="2"/>
        <v>B</v>
      </c>
      <c r="Y24" s="1" t="str">
        <f t="shared" si="3"/>
        <v/>
      </c>
    </row>
    <row r="25" spans="1:31" ht="15.95" customHeight="1" x14ac:dyDescent="0.25">
      <c r="A25" s="11" t="s">
        <v>46</v>
      </c>
      <c r="B25" s="4">
        <v>6</v>
      </c>
      <c r="C25">
        <v>6</v>
      </c>
      <c r="D25">
        <v>6</v>
      </c>
      <c r="E25">
        <v>6</v>
      </c>
      <c r="F25">
        <v>6</v>
      </c>
      <c r="G25">
        <v>4</v>
      </c>
      <c r="H25" s="4">
        <v>5</v>
      </c>
      <c r="I25">
        <v>3</v>
      </c>
      <c r="J25" s="3" t="s">
        <v>106</v>
      </c>
      <c r="K25" t="s">
        <v>106</v>
      </c>
      <c r="L25" t="s">
        <v>106</v>
      </c>
      <c r="M25" t="s">
        <v>106</v>
      </c>
      <c r="N25" s="4">
        <v>6</v>
      </c>
      <c r="O25">
        <v>6</v>
      </c>
      <c r="P25">
        <v>6</v>
      </c>
      <c r="Q25" s="3">
        <v>0</v>
      </c>
      <c r="R25" s="4">
        <v>6</v>
      </c>
      <c r="S25">
        <v>3</v>
      </c>
      <c r="T25">
        <v>0</v>
      </c>
      <c r="U25" s="3">
        <v>0</v>
      </c>
      <c r="V25">
        <f t="shared" si="1"/>
        <v>57.5</v>
      </c>
      <c r="W25" t="str">
        <f t="shared" si="2"/>
        <v>D</v>
      </c>
      <c r="Y25" s="1" t="str">
        <f t="shared" si="3"/>
        <v/>
      </c>
    </row>
    <row r="26" spans="1:31" ht="15.95" customHeight="1" x14ac:dyDescent="0.25">
      <c r="A26" s="11" t="s">
        <v>47</v>
      </c>
      <c r="B26" s="4">
        <v>6</v>
      </c>
      <c r="C26">
        <v>6</v>
      </c>
      <c r="D26">
        <v>6</v>
      </c>
      <c r="E26">
        <v>6</v>
      </c>
      <c r="F26">
        <v>6</v>
      </c>
      <c r="G26">
        <v>6</v>
      </c>
      <c r="H26" s="4">
        <v>5</v>
      </c>
      <c r="I26">
        <v>3</v>
      </c>
      <c r="J26" s="3">
        <v>5</v>
      </c>
      <c r="K26">
        <v>6</v>
      </c>
      <c r="L26">
        <v>6</v>
      </c>
      <c r="M26">
        <v>6</v>
      </c>
      <c r="N26" s="4">
        <v>6</v>
      </c>
      <c r="O26">
        <v>6</v>
      </c>
      <c r="P26">
        <v>6</v>
      </c>
      <c r="Q26" s="3">
        <v>4</v>
      </c>
      <c r="R26" s="4">
        <v>6</v>
      </c>
      <c r="S26">
        <v>6</v>
      </c>
      <c r="T26">
        <v>6</v>
      </c>
      <c r="U26" s="3">
        <v>6</v>
      </c>
      <c r="V26">
        <f t="shared" si="1"/>
        <v>94.166666666666657</v>
      </c>
      <c r="W26" t="str">
        <f t="shared" si="2"/>
        <v>A</v>
      </c>
      <c r="Y26" s="1" t="str">
        <f t="shared" si="3"/>
        <v/>
      </c>
    </row>
    <row r="27" spans="1:31" x14ac:dyDescent="0.25">
      <c r="A27" s="11" t="s">
        <v>48</v>
      </c>
      <c r="B27" s="4">
        <v>6</v>
      </c>
      <c r="C27">
        <v>6</v>
      </c>
      <c r="D27">
        <v>6</v>
      </c>
      <c r="E27">
        <v>6</v>
      </c>
      <c r="F27">
        <v>6</v>
      </c>
      <c r="G27">
        <v>6</v>
      </c>
      <c r="H27" s="4">
        <v>3</v>
      </c>
      <c r="I27" t="s">
        <v>106</v>
      </c>
      <c r="J27" s="3">
        <v>5</v>
      </c>
      <c r="K27" t="s">
        <v>106</v>
      </c>
      <c r="L27" t="s">
        <v>106</v>
      </c>
      <c r="M27" t="s">
        <v>106</v>
      </c>
      <c r="N27" s="4">
        <v>6</v>
      </c>
      <c r="O27">
        <v>6</v>
      </c>
      <c r="P27">
        <v>6</v>
      </c>
      <c r="Q27" s="3" t="s">
        <v>106</v>
      </c>
      <c r="R27" s="4">
        <v>2</v>
      </c>
      <c r="S27" t="s">
        <v>106</v>
      </c>
      <c r="T27" t="s">
        <v>106</v>
      </c>
      <c r="U27" s="3" t="s">
        <v>106</v>
      </c>
      <c r="V27">
        <f t="shared" si="1"/>
        <v>53.333333333333329</v>
      </c>
      <c r="W27" t="str">
        <f t="shared" si="2"/>
        <v>D</v>
      </c>
      <c r="Y27" s="1" t="str">
        <f t="shared" si="3"/>
        <v/>
      </c>
    </row>
    <row r="28" spans="1:31" x14ac:dyDescent="0.25">
      <c r="A28" s="11" t="s">
        <v>49</v>
      </c>
      <c r="B28" s="4">
        <v>6</v>
      </c>
      <c r="C28">
        <v>6</v>
      </c>
      <c r="D28">
        <v>6</v>
      </c>
      <c r="E28">
        <v>4</v>
      </c>
      <c r="F28">
        <v>3</v>
      </c>
      <c r="G28">
        <v>3</v>
      </c>
      <c r="H28" s="4">
        <v>3</v>
      </c>
      <c r="I28">
        <v>6</v>
      </c>
      <c r="J28" s="3">
        <v>3</v>
      </c>
      <c r="K28">
        <v>2</v>
      </c>
      <c r="L28">
        <v>0</v>
      </c>
      <c r="M28">
        <v>0</v>
      </c>
      <c r="N28" s="4">
        <v>6</v>
      </c>
      <c r="O28">
        <v>6</v>
      </c>
      <c r="P28">
        <v>6</v>
      </c>
      <c r="Q28" s="3">
        <v>2</v>
      </c>
      <c r="R28" s="4">
        <v>6</v>
      </c>
      <c r="S28">
        <v>4</v>
      </c>
      <c r="T28">
        <v>6</v>
      </c>
      <c r="U28" s="3">
        <v>6</v>
      </c>
      <c r="V28">
        <f t="shared" si="1"/>
        <v>70</v>
      </c>
      <c r="W28" t="str">
        <f t="shared" si="2"/>
        <v>C</v>
      </c>
      <c r="Y28" s="1" t="str">
        <f t="shared" si="3"/>
        <v/>
      </c>
    </row>
    <row r="29" spans="1:31" x14ac:dyDescent="0.25">
      <c r="A29" s="11" t="s">
        <v>50</v>
      </c>
      <c r="B29" s="4">
        <v>6</v>
      </c>
      <c r="C29">
        <v>6</v>
      </c>
      <c r="D29">
        <v>6</v>
      </c>
      <c r="E29">
        <v>6</v>
      </c>
      <c r="F29">
        <v>6</v>
      </c>
      <c r="G29">
        <v>5</v>
      </c>
      <c r="H29" s="4">
        <v>5</v>
      </c>
      <c r="I29">
        <v>4</v>
      </c>
      <c r="J29" s="3">
        <v>2</v>
      </c>
      <c r="K29">
        <v>6</v>
      </c>
      <c r="L29">
        <v>3</v>
      </c>
      <c r="M29">
        <v>3</v>
      </c>
      <c r="N29" s="4">
        <v>6</v>
      </c>
      <c r="O29">
        <v>6</v>
      </c>
      <c r="P29" t="s">
        <v>106</v>
      </c>
      <c r="Q29" s="3" t="s">
        <v>106</v>
      </c>
      <c r="R29" s="4">
        <v>6</v>
      </c>
      <c r="S29">
        <v>6</v>
      </c>
      <c r="T29">
        <v>6</v>
      </c>
      <c r="U29" s="3">
        <v>1</v>
      </c>
      <c r="V29">
        <f t="shared" si="1"/>
        <v>74.166666666666671</v>
      </c>
      <c r="W29" t="str">
        <f t="shared" si="2"/>
        <v>C</v>
      </c>
      <c r="Y29" s="1" t="str">
        <f t="shared" si="3"/>
        <v/>
      </c>
    </row>
    <row r="30" spans="1:31" x14ac:dyDescent="0.25">
      <c r="A30" s="11" t="s">
        <v>51</v>
      </c>
      <c r="B30" s="4">
        <v>6</v>
      </c>
      <c r="C30">
        <v>6</v>
      </c>
      <c r="D30">
        <v>6</v>
      </c>
      <c r="E30">
        <v>6</v>
      </c>
      <c r="F30">
        <v>6</v>
      </c>
      <c r="G30">
        <v>6</v>
      </c>
      <c r="H30" s="4">
        <v>6</v>
      </c>
      <c r="I30">
        <v>6</v>
      </c>
      <c r="J30" s="3">
        <v>6</v>
      </c>
      <c r="K30">
        <v>6</v>
      </c>
      <c r="L30" t="s">
        <v>106</v>
      </c>
      <c r="M30" t="s">
        <v>106</v>
      </c>
      <c r="N30" s="4" t="s">
        <v>106</v>
      </c>
      <c r="O30" t="s">
        <v>106</v>
      </c>
      <c r="P30" t="s">
        <v>106</v>
      </c>
      <c r="Q30" s="3" t="s">
        <v>106</v>
      </c>
      <c r="R30" s="4">
        <v>6</v>
      </c>
      <c r="S30">
        <v>6</v>
      </c>
      <c r="T30" t="s">
        <v>106</v>
      </c>
      <c r="U30" s="3" t="s">
        <v>106</v>
      </c>
      <c r="V30">
        <f t="shared" si="1"/>
        <v>60</v>
      </c>
      <c r="W30" t="str">
        <f t="shared" ref="W30" si="7">IF(V30=0,"X",(IF(V30&gt;=$Z$4, $Z$3, IF(V30&gt;=$AA$4, $AA$3, IF(V30&gt;=$AB$4, $AB$3, IF(V30&gt;=$AC$4, $AC$3, IF(V30&gt;=$AD$4,$AD$3,IF(V30&gt;=0,$AE$3,"Ikke møtt"))))))))</f>
        <v>C</v>
      </c>
      <c r="X30" s="1"/>
      <c r="Y30" s="1" t="str">
        <f t="shared" si="3"/>
        <v/>
      </c>
    </row>
    <row r="31" spans="1:31" x14ac:dyDescent="0.25">
      <c r="A31" s="11" t="s">
        <v>52</v>
      </c>
      <c r="B31" s="4">
        <v>6</v>
      </c>
      <c r="C31" t="s">
        <v>106</v>
      </c>
      <c r="D31">
        <v>4</v>
      </c>
      <c r="E31">
        <v>6</v>
      </c>
      <c r="F31" t="s">
        <v>106</v>
      </c>
      <c r="G31" t="s">
        <v>106</v>
      </c>
      <c r="H31" s="4">
        <v>5</v>
      </c>
      <c r="I31">
        <v>0</v>
      </c>
      <c r="J31" s="3" t="s">
        <v>106</v>
      </c>
      <c r="K31" t="s">
        <v>106</v>
      </c>
      <c r="L31" t="s">
        <v>106</v>
      </c>
      <c r="M31" t="s">
        <v>106</v>
      </c>
      <c r="N31" s="4">
        <v>6</v>
      </c>
      <c r="O31">
        <v>6</v>
      </c>
      <c r="P31">
        <v>6</v>
      </c>
      <c r="Q31" s="3" t="s">
        <v>106</v>
      </c>
      <c r="R31" s="4">
        <v>6</v>
      </c>
      <c r="S31">
        <v>6</v>
      </c>
      <c r="T31">
        <v>6</v>
      </c>
      <c r="U31" s="3">
        <v>6</v>
      </c>
      <c r="V31">
        <f t="shared" si="1"/>
        <v>52.5</v>
      </c>
      <c r="W31" t="str">
        <f t="shared" si="2"/>
        <v>D</v>
      </c>
      <c r="Y31" s="1" t="str">
        <f t="shared" si="3"/>
        <v/>
      </c>
    </row>
    <row r="32" spans="1:31" x14ac:dyDescent="0.25">
      <c r="A32" s="11" t="s">
        <v>53</v>
      </c>
      <c r="B32" s="4">
        <v>6</v>
      </c>
      <c r="C32">
        <v>6</v>
      </c>
      <c r="D32">
        <v>6</v>
      </c>
      <c r="E32">
        <v>6</v>
      </c>
      <c r="F32">
        <v>6</v>
      </c>
      <c r="G32">
        <v>6</v>
      </c>
      <c r="H32" s="4">
        <v>5</v>
      </c>
      <c r="I32">
        <v>2</v>
      </c>
      <c r="J32" s="3">
        <v>5</v>
      </c>
      <c r="K32">
        <v>6</v>
      </c>
      <c r="L32">
        <v>3</v>
      </c>
      <c r="M32">
        <v>3</v>
      </c>
      <c r="N32" s="4">
        <v>6</v>
      </c>
      <c r="O32">
        <v>2</v>
      </c>
      <c r="P32" t="s">
        <v>106</v>
      </c>
      <c r="Q32" s="3" t="s">
        <v>106</v>
      </c>
      <c r="R32" s="4" t="s">
        <v>106</v>
      </c>
      <c r="S32" t="s">
        <v>106</v>
      </c>
      <c r="T32" t="s">
        <v>106</v>
      </c>
      <c r="U32" s="3" t="s">
        <v>106</v>
      </c>
      <c r="V32">
        <f t="shared" si="1"/>
        <v>56.666666666666657</v>
      </c>
      <c r="W32" t="str">
        <f t="shared" si="2"/>
        <v>D</v>
      </c>
      <c r="Y32" s="1" t="str">
        <f t="shared" si="3"/>
        <v/>
      </c>
    </row>
    <row r="33" spans="1:25" x14ac:dyDescent="0.25">
      <c r="A33" s="11" t="s">
        <v>54</v>
      </c>
      <c r="B33" s="4">
        <v>6</v>
      </c>
      <c r="C33">
        <v>6</v>
      </c>
      <c r="D33">
        <v>6</v>
      </c>
      <c r="E33">
        <v>6</v>
      </c>
      <c r="F33">
        <v>4</v>
      </c>
      <c r="G33">
        <v>6</v>
      </c>
      <c r="H33" s="4">
        <v>4</v>
      </c>
      <c r="I33">
        <v>0</v>
      </c>
      <c r="J33" s="3">
        <v>4</v>
      </c>
      <c r="K33">
        <v>6</v>
      </c>
      <c r="L33">
        <v>5</v>
      </c>
      <c r="M33">
        <v>3</v>
      </c>
      <c r="N33" s="4">
        <v>6</v>
      </c>
      <c r="O33">
        <v>6</v>
      </c>
      <c r="P33">
        <v>6</v>
      </c>
      <c r="Q33" s="3" t="s">
        <v>106</v>
      </c>
      <c r="R33" s="4">
        <v>6</v>
      </c>
      <c r="S33">
        <v>6</v>
      </c>
      <c r="T33">
        <v>6</v>
      </c>
      <c r="U33" s="3">
        <v>2</v>
      </c>
      <c r="V33">
        <f t="shared" si="1"/>
        <v>78.333333333333329</v>
      </c>
      <c r="W33" t="str">
        <f t="shared" ref="W33:W34" si="8">IF(V33=0,"X",(IF(V33&gt;=$Z$4, $Z$3, IF(V33&gt;=$AA$4, $AA$3, IF(V33&gt;=$AB$4, $AB$3, IF(V33&gt;=$AC$4, $AC$3, IF(V33&gt;=$AD$4,$AD$3,IF(V33&gt;=0,$AE$3,"Ikke møtt"))))))))</f>
        <v>C</v>
      </c>
      <c r="X33" s="1"/>
      <c r="Y33" s="1" t="str">
        <f t="shared" si="3"/>
        <v/>
      </c>
    </row>
    <row r="34" spans="1:25" x14ac:dyDescent="0.25">
      <c r="A34" s="11" t="s">
        <v>55</v>
      </c>
      <c r="B34" s="4">
        <v>6</v>
      </c>
      <c r="C34">
        <v>6</v>
      </c>
      <c r="D34">
        <v>6</v>
      </c>
      <c r="E34">
        <v>6</v>
      </c>
      <c r="F34">
        <v>6</v>
      </c>
      <c r="G34">
        <v>3</v>
      </c>
      <c r="H34" s="4">
        <v>5</v>
      </c>
      <c r="I34">
        <v>6</v>
      </c>
      <c r="J34" s="3">
        <v>6</v>
      </c>
      <c r="K34">
        <v>6</v>
      </c>
      <c r="L34">
        <v>6</v>
      </c>
      <c r="M34">
        <v>6</v>
      </c>
      <c r="N34" s="4">
        <v>6</v>
      </c>
      <c r="O34">
        <v>6</v>
      </c>
      <c r="P34">
        <v>6</v>
      </c>
      <c r="Q34" s="3">
        <v>3</v>
      </c>
      <c r="R34" s="4">
        <v>6</v>
      </c>
      <c r="S34">
        <v>6</v>
      </c>
      <c r="T34">
        <v>6</v>
      </c>
      <c r="U34" s="3">
        <v>4</v>
      </c>
      <c r="V34">
        <f t="shared" si="1"/>
        <v>92.5</v>
      </c>
      <c r="W34" t="str">
        <f t="shared" si="8"/>
        <v>A</v>
      </c>
      <c r="X34" s="1"/>
      <c r="Y34" s="1" t="str">
        <f t="shared" si="3"/>
        <v/>
      </c>
    </row>
    <row r="35" spans="1:25" x14ac:dyDescent="0.25">
      <c r="A35" s="11" t="s">
        <v>56</v>
      </c>
      <c r="B35" s="4">
        <v>6</v>
      </c>
      <c r="C35">
        <v>6</v>
      </c>
      <c r="D35">
        <v>6</v>
      </c>
      <c r="E35">
        <v>6</v>
      </c>
      <c r="F35">
        <v>6</v>
      </c>
      <c r="G35">
        <v>4</v>
      </c>
      <c r="H35" s="4">
        <v>5</v>
      </c>
      <c r="I35">
        <v>3</v>
      </c>
      <c r="J35" s="3">
        <v>3</v>
      </c>
      <c r="K35">
        <v>6</v>
      </c>
      <c r="L35">
        <v>0</v>
      </c>
      <c r="M35">
        <v>0</v>
      </c>
      <c r="N35" s="4">
        <v>6</v>
      </c>
      <c r="O35">
        <v>6</v>
      </c>
      <c r="P35">
        <v>6</v>
      </c>
      <c r="Q35" s="3">
        <v>0</v>
      </c>
      <c r="R35" s="4">
        <v>6</v>
      </c>
      <c r="S35">
        <v>6</v>
      </c>
      <c r="T35">
        <v>0</v>
      </c>
      <c r="U35" s="3">
        <v>4</v>
      </c>
      <c r="V35">
        <f t="shared" si="1"/>
        <v>70.833333333333329</v>
      </c>
      <c r="W35" t="str">
        <f t="shared" si="2"/>
        <v>C</v>
      </c>
      <c r="Y35" s="1" t="str">
        <f t="shared" si="3"/>
        <v/>
      </c>
    </row>
    <row r="36" spans="1:25" x14ac:dyDescent="0.25">
      <c r="A36" s="11" t="s">
        <v>57</v>
      </c>
      <c r="B36" s="4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s="4" t="s">
        <v>19</v>
      </c>
      <c r="I36" t="s">
        <v>19</v>
      </c>
      <c r="J36" s="3" t="s">
        <v>19</v>
      </c>
      <c r="K36" t="s">
        <v>19</v>
      </c>
      <c r="L36" t="s">
        <v>19</v>
      </c>
      <c r="M36" t="s">
        <v>19</v>
      </c>
      <c r="N36" s="4" t="s">
        <v>19</v>
      </c>
      <c r="O36" t="s">
        <v>19</v>
      </c>
      <c r="P36" t="s">
        <v>19</v>
      </c>
      <c r="Q36" t="s">
        <v>19</v>
      </c>
      <c r="R36" s="4" t="s">
        <v>19</v>
      </c>
      <c r="S36" t="s">
        <v>19</v>
      </c>
      <c r="T36" t="s">
        <v>19</v>
      </c>
      <c r="U36" s="3" t="s">
        <v>19</v>
      </c>
      <c r="V36">
        <f t="shared" ref="V36:V67" si="9">SUMPRODUCT($B$1:$U$1,$B36:$U36)</f>
        <v>0</v>
      </c>
      <c r="W36" t="str">
        <f t="shared" si="2"/>
        <v>X</v>
      </c>
      <c r="X36" s="1"/>
      <c r="Y36" s="1" t="str">
        <f t="shared" si="3"/>
        <v/>
      </c>
    </row>
    <row r="37" spans="1:25" x14ac:dyDescent="0.25">
      <c r="A37" s="11" t="s">
        <v>58</v>
      </c>
      <c r="B37" s="4">
        <v>6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s="4" t="s">
        <v>19</v>
      </c>
      <c r="I37" t="s">
        <v>19</v>
      </c>
      <c r="J37" s="3" t="s">
        <v>19</v>
      </c>
      <c r="K37" t="s">
        <v>19</v>
      </c>
      <c r="L37" t="s">
        <v>19</v>
      </c>
      <c r="M37" t="s">
        <v>19</v>
      </c>
      <c r="N37" s="4" t="s">
        <v>19</v>
      </c>
      <c r="O37" t="s">
        <v>19</v>
      </c>
      <c r="P37" t="s">
        <v>19</v>
      </c>
      <c r="Q37" t="s">
        <v>19</v>
      </c>
      <c r="R37" s="4" t="s">
        <v>19</v>
      </c>
      <c r="S37" t="s">
        <v>19</v>
      </c>
      <c r="T37" t="s">
        <v>19</v>
      </c>
      <c r="U37" s="3" t="s">
        <v>19</v>
      </c>
      <c r="V37">
        <f t="shared" si="9"/>
        <v>5</v>
      </c>
      <c r="W37" t="str">
        <f t="shared" si="2"/>
        <v>F</v>
      </c>
      <c r="Y37" s="1" t="str">
        <f t="shared" si="3"/>
        <v/>
      </c>
    </row>
    <row r="38" spans="1:25" x14ac:dyDescent="0.25">
      <c r="A38" s="11" t="s">
        <v>59</v>
      </c>
      <c r="B38" s="4">
        <v>6</v>
      </c>
      <c r="C38">
        <v>6</v>
      </c>
      <c r="D38">
        <v>6</v>
      </c>
      <c r="E38">
        <v>6</v>
      </c>
      <c r="F38">
        <v>6</v>
      </c>
      <c r="G38">
        <v>5</v>
      </c>
      <c r="H38" s="4">
        <v>5</v>
      </c>
      <c r="I38">
        <v>6</v>
      </c>
      <c r="J38" s="3">
        <v>4</v>
      </c>
      <c r="K38">
        <v>6</v>
      </c>
      <c r="L38">
        <v>6</v>
      </c>
      <c r="M38">
        <v>6</v>
      </c>
      <c r="N38" s="4">
        <v>6</v>
      </c>
      <c r="O38">
        <v>6</v>
      </c>
      <c r="P38">
        <v>6</v>
      </c>
      <c r="Q38" s="3">
        <v>6</v>
      </c>
      <c r="R38" s="4">
        <v>6</v>
      </c>
      <c r="S38">
        <v>4</v>
      </c>
      <c r="T38">
        <v>6</v>
      </c>
      <c r="U38" s="3">
        <v>3</v>
      </c>
      <c r="V38">
        <f t="shared" si="9"/>
        <v>92.5</v>
      </c>
      <c r="W38" t="str">
        <f t="shared" si="2"/>
        <v>A</v>
      </c>
      <c r="Y38" s="1" t="str">
        <f t="shared" si="3"/>
        <v/>
      </c>
    </row>
    <row r="39" spans="1:25" x14ac:dyDescent="0.25">
      <c r="A39" s="11" t="s">
        <v>60</v>
      </c>
      <c r="B39" s="4">
        <v>6</v>
      </c>
      <c r="C39">
        <v>6</v>
      </c>
      <c r="D39">
        <v>6</v>
      </c>
      <c r="E39">
        <v>6</v>
      </c>
      <c r="F39">
        <v>3</v>
      </c>
      <c r="G39">
        <v>3</v>
      </c>
      <c r="H39" s="4">
        <v>6</v>
      </c>
      <c r="I39">
        <v>0</v>
      </c>
      <c r="J39" s="3">
        <v>2</v>
      </c>
      <c r="K39">
        <v>6</v>
      </c>
      <c r="L39">
        <v>2</v>
      </c>
      <c r="M39">
        <v>2</v>
      </c>
      <c r="N39" s="4">
        <v>6</v>
      </c>
      <c r="O39">
        <v>6</v>
      </c>
      <c r="P39">
        <v>6</v>
      </c>
      <c r="Q39" s="3">
        <v>0</v>
      </c>
      <c r="R39" s="4">
        <v>6</v>
      </c>
      <c r="S39">
        <v>6</v>
      </c>
      <c r="T39">
        <v>6</v>
      </c>
      <c r="U39" s="3">
        <v>2</v>
      </c>
      <c r="V39">
        <f t="shared" si="9"/>
        <v>71.666666666666671</v>
      </c>
      <c r="W39" t="str">
        <f t="shared" si="2"/>
        <v>C</v>
      </c>
      <c r="Y39" s="1" t="str">
        <f t="shared" si="3"/>
        <v/>
      </c>
    </row>
    <row r="40" spans="1:25" x14ac:dyDescent="0.25">
      <c r="A40" s="11" t="s">
        <v>61</v>
      </c>
      <c r="B40" s="4">
        <v>6</v>
      </c>
      <c r="C40">
        <v>6</v>
      </c>
      <c r="D40">
        <v>6</v>
      </c>
      <c r="E40">
        <v>6</v>
      </c>
      <c r="F40">
        <v>6</v>
      </c>
      <c r="G40">
        <v>6</v>
      </c>
      <c r="H40" s="4">
        <v>5</v>
      </c>
      <c r="I40">
        <v>6</v>
      </c>
      <c r="J40" s="3">
        <v>3</v>
      </c>
      <c r="K40">
        <v>6</v>
      </c>
      <c r="L40" t="s">
        <v>106</v>
      </c>
      <c r="M40" t="s">
        <v>106</v>
      </c>
      <c r="N40" s="4">
        <v>6</v>
      </c>
      <c r="O40">
        <v>6</v>
      </c>
      <c r="P40">
        <v>6</v>
      </c>
      <c r="Q40" s="3">
        <v>0</v>
      </c>
      <c r="R40" s="4">
        <v>6</v>
      </c>
      <c r="S40">
        <v>6</v>
      </c>
      <c r="T40">
        <v>6</v>
      </c>
      <c r="U40" s="3">
        <v>0</v>
      </c>
      <c r="V40">
        <f t="shared" si="9"/>
        <v>76.666666666666657</v>
      </c>
      <c r="W40" t="str">
        <f t="shared" si="2"/>
        <v>C</v>
      </c>
      <c r="Y40" s="1" t="str">
        <f t="shared" si="3"/>
        <v/>
      </c>
    </row>
    <row r="41" spans="1:25" x14ac:dyDescent="0.25">
      <c r="A41" s="11" t="s">
        <v>62</v>
      </c>
      <c r="B41" s="4">
        <v>6</v>
      </c>
      <c r="C41">
        <v>6</v>
      </c>
      <c r="D41">
        <v>6</v>
      </c>
      <c r="E41">
        <v>6</v>
      </c>
      <c r="F41">
        <v>6</v>
      </c>
      <c r="G41" t="s">
        <v>106</v>
      </c>
      <c r="H41" s="4">
        <v>3</v>
      </c>
      <c r="I41" t="s">
        <v>106</v>
      </c>
      <c r="J41" s="3" t="s">
        <v>106</v>
      </c>
      <c r="K41">
        <v>4</v>
      </c>
      <c r="L41" t="s">
        <v>106</v>
      </c>
      <c r="M41" t="s">
        <v>106</v>
      </c>
      <c r="N41" s="4">
        <v>6</v>
      </c>
      <c r="O41">
        <v>4</v>
      </c>
      <c r="P41" t="s">
        <v>106</v>
      </c>
      <c r="Q41" s="3" t="s">
        <v>106</v>
      </c>
      <c r="R41" s="4" t="s">
        <v>106</v>
      </c>
      <c r="S41" t="s">
        <v>106</v>
      </c>
      <c r="T41" t="s">
        <v>106</v>
      </c>
      <c r="U41" s="3" t="s">
        <v>106</v>
      </c>
      <c r="V41">
        <f t="shared" si="9"/>
        <v>39.166666666666664</v>
      </c>
      <c r="W41" t="str">
        <f t="shared" si="2"/>
        <v>E</v>
      </c>
      <c r="Y41" s="1" t="str">
        <f t="shared" si="3"/>
        <v/>
      </c>
    </row>
    <row r="42" spans="1:25" x14ac:dyDescent="0.25">
      <c r="A42" s="11" t="s">
        <v>63</v>
      </c>
      <c r="B42" s="4">
        <v>6</v>
      </c>
      <c r="C42">
        <v>0</v>
      </c>
      <c r="D42">
        <v>6</v>
      </c>
      <c r="E42">
        <v>6</v>
      </c>
      <c r="F42">
        <v>3</v>
      </c>
      <c r="G42">
        <v>3</v>
      </c>
      <c r="H42" s="4">
        <v>3</v>
      </c>
      <c r="I42">
        <v>0</v>
      </c>
      <c r="J42" s="3">
        <v>6</v>
      </c>
      <c r="K42">
        <v>6</v>
      </c>
      <c r="L42">
        <v>3</v>
      </c>
      <c r="M42">
        <v>6</v>
      </c>
      <c r="N42" s="4">
        <v>6</v>
      </c>
      <c r="O42">
        <v>6</v>
      </c>
      <c r="P42">
        <v>1</v>
      </c>
      <c r="Q42" s="3">
        <v>6</v>
      </c>
      <c r="R42" s="4">
        <v>6</v>
      </c>
      <c r="S42">
        <v>6</v>
      </c>
      <c r="T42">
        <v>3</v>
      </c>
      <c r="U42" s="3">
        <v>0</v>
      </c>
      <c r="V42">
        <f t="shared" si="9"/>
        <v>68.333333333333343</v>
      </c>
      <c r="W42" t="str">
        <f t="shared" si="2"/>
        <v>C</v>
      </c>
      <c r="Y42" s="1" t="str">
        <f t="shared" si="3"/>
        <v/>
      </c>
    </row>
    <row r="43" spans="1:25" x14ac:dyDescent="0.25">
      <c r="A43" s="11" t="s">
        <v>64</v>
      </c>
      <c r="B43" s="4">
        <v>6</v>
      </c>
      <c r="C43">
        <v>6</v>
      </c>
      <c r="D43">
        <v>3</v>
      </c>
      <c r="E43">
        <v>3</v>
      </c>
      <c r="F43">
        <v>6</v>
      </c>
      <c r="G43">
        <v>1</v>
      </c>
      <c r="H43" s="4" t="s">
        <v>106</v>
      </c>
      <c r="I43" t="s">
        <v>106</v>
      </c>
      <c r="J43" s="3" t="s">
        <v>106</v>
      </c>
      <c r="K43" t="s">
        <v>106</v>
      </c>
      <c r="L43" t="s">
        <v>106</v>
      </c>
      <c r="M43" t="s">
        <v>106</v>
      </c>
      <c r="N43" s="4">
        <v>6</v>
      </c>
      <c r="O43">
        <v>6</v>
      </c>
      <c r="P43">
        <v>1</v>
      </c>
      <c r="Q43" s="3" t="s">
        <v>106</v>
      </c>
      <c r="R43" s="4" t="s">
        <v>106</v>
      </c>
      <c r="S43" t="s">
        <v>106</v>
      </c>
      <c r="T43" t="s">
        <v>106</v>
      </c>
      <c r="U43" s="3" t="s">
        <v>106</v>
      </c>
      <c r="V43">
        <f t="shared" si="9"/>
        <v>31.666666666666664</v>
      </c>
      <c r="W43" t="str">
        <f t="shared" si="2"/>
        <v>F</v>
      </c>
      <c r="Y43" s="1" t="str">
        <f t="shared" si="3"/>
        <v>FIX</v>
      </c>
    </row>
    <row r="44" spans="1:25" x14ac:dyDescent="0.25">
      <c r="A44" s="11" t="s">
        <v>65</v>
      </c>
      <c r="B44" s="4">
        <v>1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s="4" t="s">
        <v>106</v>
      </c>
      <c r="I44" t="s">
        <v>106</v>
      </c>
      <c r="J44" s="3" t="s">
        <v>106</v>
      </c>
      <c r="K44" t="s">
        <v>106</v>
      </c>
      <c r="L44" t="s">
        <v>106</v>
      </c>
      <c r="M44" t="s">
        <v>106</v>
      </c>
      <c r="N44" s="4" t="s">
        <v>106</v>
      </c>
      <c r="O44" t="s">
        <v>106</v>
      </c>
      <c r="P44" t="s">
        <v>106</v>
      </c>
      <c r="Q44" s="3" t="s">
        <v>106</v>
      </c>
      <c r="R44" s="4" t="s">
        <v>106</v>
      </c>
      <c r="S44" t="s">
        <v>106</v>
      </c>
      <c r="T44" t="s">
        <v>106</v>
      </c>
      <c r="U44" s="3" t="s">
        <v>106</v>
      </c>
      <c r="V44">
        <f t="shared" si="9"/>
        <v>0.83333333333333337</v>
      </c>
      <c r="W44" t="str">
        <f t="shared" si="2"/>
        <v>F</v>
      </c>
      <c r="Y44" s="1" t="str">
        <f t="shared" si="3"/>
        <v/>
      </c>
    </row>
    <row r="45" spans="1:25" x14ac:dyDescent="0.25">
      <c r="A45" s="11" t="s">
        <v>66</v>
      </c>
      <c r="B45" s="4">
        <v>6</v>
      </c>
      <c r="C45">
        <v>6</v>
      </c>
      <c r="D45">
        <v>6</v>
      </c>
      <c r="E45">
        <v>6</v>
      </c>
      <c r="F45">
        <v>6</v>
      </c>
      <c r="G45">
        <v>4</v>
      </c>
      <c r="H45" s="4">
        <v>5</v>
      </c>
      <c r="I45">
        <v>6</v>
      </c>
      <c r="J45" s="3">
        <v>4</v>
      </c>
      <c r="K45" t="s">
        <v>106</v>
      </c>
      <c r="L45" t="s">
        <v>106</v>
      </c>
      <c r="M45" t="s">
        <v>106</v>
      </c>
      <c r="N45" s="4">
        <v>6</v>
      </c>
      <c r="O45">
        <v>6</v>
      </c>
      <c r="P45">
        <v>2</v>
      </c>
      <c r="Q45" s="3">
        <v>0</v>
      </c>
      <c r="R45" s="4">
        <v>0</v>
      </c>
      <c r="S45">
        <v>6</v>
      </c>
      <c r="T45">
        <v>6</v>
      </c>
      <c r="U45" s="3">
        <v>1</v>
      </c>
      <c r="V45">
        <f t="shared" si="9"/>
        <v>63.333333333333336</v>
      </c>
      <c r="W45" t="str">
        <f t="shared" si="2"/>
        <v>C</v>
      </c>
      <c r="Y45" s="1" t="str">
        <f t="shared" si="3"/>
        <v/>
      </c>
    </row>
    <row r="46" spans="1:25" x14ac:dyDescent="0.25">
      <c r="A46" s="11" t="s">
        <v>67</v>
      </c>
      <c r="B46" s="4">
        <v>6</v>
      </c>
      <c r="C46">
        <v>6</v>
      </c>
      <c r="D46">
        <v>6</v>
      </c>
      <c r="E46">
        <v>6</v>
      </c>
      <c r="F46">
        <v>6</v>
      </c>
      <c r="G46">
        <v>3</v>
      </c>
      <c r="H46" s="4">
        <v>6</v>
      </c>
      <c r="I46">
        <v>2</v>
      </c>
      <c r="J46" s="3">
        <v>3</v>
      </c>
      <c r="K46">
        <v>6</v>
      </c>
      <c r="L46" t="s">
        <v>106</v>
      </c>
      <c r="M46" t="s">
        <v>106</v>
      </c>
      <c r="N46" s="4">
        <v>4</v>
      </c>
      <c r="O46">
        <v>6</v>
      </c>
      <c r="P46">
        <v>6</v>
      </c>
      <c r="Q46" s="3" t="s">
        <v>106</v>
      </c>
      <c r="R46" s="4">
        <v>6</v>
      </c>
      <c r="S46">
        <v>6</v>
      </c>
      <c r="T46">
        <v>3</v>
      </c>
      <c r="U46" s="3">
        <v>0</v>
      </c>
      <c r="V46">
        <f t="shared" si="9"/>
        <v>67.5</v>
      </c>
      <c r="W46" t="str">
        <f t="shared" si="2"/>
        <v>C</v>
      </c>
      <c r="Y46" s="1" t="str">
        <f t="shared" si="3"/>
        <v/>
      </c>
    </row>
    <row r="47" spans="1:25" x14ac:dyDescent="0.25">
      <c r="A47" s="11" t="s">
        <v>68</v>
      </c>
      <c r="B47" s="4">
        <v>6</v>
      </c>
      <c r="C47">
        <v>6</v>
      </c>
      <c r="D47">
        <v>6</v>
      </c>
      <c r="E47">
        <v>6</v>
      </c>
      <c r="F47">
        <v>6</v>
      </c>
      <c r="G47">
        <v>5</v>
      </c>
      <c r="H47" s="4">
        <v>5</v>
      </c>
      <c r="I47">
        <v>6</v>
      </c>
      <c r="J47" s="3">
        <v>1</v>
      </c>
      <c r="K47">
        <v>6</v>
      </c>
      <c r="L47">
        <v>6</v>
      </c>
      <c r="M47">
        <v>6</v>
      </c>
      <c r="N47" s="4">
        <v>6</v>
      </c>
      <c r="O47">
        <v>6</v>
      </c>
      <c r="P47">
        <v>2</v>
      </c>
      <c r="Q47" s="3">
        <v>2</v>
      </c>
      <c r="R47" s="4">
        <v>6</v>
      </c>
      <c r="S47">
        <v>6</v>
      </c>
      <c r="T47">
        <v>6</v>
      </c>
      <c r="U47" s="3">
        <v>0</v>
      </c>
      <c r="V47">
        <f t="shared" si="9"/>
        <v>82.500000000000014</v>
      </c>
      <c r="W47" t="str">
        <f t="shared" si="2"/>
        <v>B</v>
      </c>
      <c r="Y47" s="1" t="str">
        <f t="shared" si="3"/>
        <v/>
      </c>
    </row>
    <row r="48" spans="1:25" x14ac:dyDescent="0.25">
      <c r="A48" s="11" t="s">
        <v>69</v>
      </c>
      <c r="B48" s="4">
        <v>6</v>
      </c>
      <c r="C48">
        <v>6</v>
      </c>
      <c r="D48">
        <v>6</v>
      </c>
      <c r="E48">
        <v>6</v>
      </c>
      <c r="F48">
        <v>3</v>
      </c>
      <c r="G48">
        <v>3</v>
      </c>
      <c r="H48" s="4">
        <v>5</v>
      </c>
      <c r="I48">
        <v>0</v>
      </c>
      <c r="J48" s="3">
        <v>2</v>
      </c>
      <c r="K48" t="s">
        <v>106</v>
      </c>
      <c r="L48" t="s">
        <v>106</v>
      </c>
      <c r="M48" t="s">
        <v>106</v>
      </c>
      <c r="N48" s="4">
        <v>6</v>
      </c>
      <c r="O48">
        <v>2</v>
      </c>
      <c r="P48">
        <v>6</v>
      </c>
      <c r="Q48" s="3">
        <v>2</v>
      </c>
      <c r="R48" s="4">
        <v>6</v>
      </c>
      <c r="S48">
        <v>6</v>
      </c>
      <c r="T48">
        <v>2</v>
      </c>
      <c r="U48" s="3">
        <v>2</v>
      </c>
      <c r="V48">
        <f t="shared" si="9"/>
        <v>57.499999999999993</v>
      </c>
      <c r="W48" t="str">
        <f t="shared" ref="W48" si="10">IF(V48=0,"X",(IF(V48&gt;=$Z$4, $Z$3, IF(V48&gt;=$AA$4, $AA$3, IF(V48&gt;=$AB$4, $AB$3, IF(V48&gt;=$AC$4, $AC$3, IF(V48&gt;=$AD$4,$AD$3,IF(V48&gt;=0,$AE$3,"Ikke møtt"))))))))</f>
        <v>D</v>
      </c>
      <c r="X48" s="1"/>
      <c r="Y48" s="1" t="str">
        <f t="shared" si="3"/>
        <v/>
      </c>
    </row>
    <row r="49" spans="1:31" x14ac:dyDescent="0.25">
      <c r="A49" s="11" t="s">
        <v>70</v>
      </c>
      <c r="B49" s="4">
        <v>6</v>
      </c>
      <c r="C49">
        <v>6</v>
      </c>
      <c r="D49">
        <v>6</v>
      </c>
      <c r="E49">
        <v>6</v>
      </c>
      <c r="F49" t="s">
        <v>106</v>
      </c>
      <c r="G49" t="s">
        <v>106</v>
      </c>
      <c r="H49" s="4">
        <v>2</v>
      </c>
      <c r="I49" t="s">
        <v>106</v>
      </c>
      <c r="J49" s="3" t="s">
        <v>106</v>
      </c>
      <c r="K49">
        <v>4</v>
      </c>
      <c r="L49" t="s">
        <v>106</v>
      </c>
      <c r="M49" t="s">
        <v>106</v>
      </c>
      <c r="N49" s="4">
        <v>6</v>
      </c>
      <c r="O49" t="s">
        <v>106</v>
      </c>
      <c r="P49" t="s">
        <v>106</v>
      </c>
      <c r="Q49" s="3" t="s">
        <v>106</v>
      </c>
      <c r="R49" s="4" t="s">
        <v>106</v>
      </c>
      <c r="S49" t="s">
        <v>106</v>
      </c>
      <c r="T49" t="s">
        <v>106</v>
      </c>
      <c r="U49" s="3" t="s">
        <v>106</v>
      </c>
      <c r="V49">
        <f t="shared" si="9"/>
        <v>30</v>
      </c>
      <c r="W49" t="str">
        <f t="shared" si="2"/>
        <v>F</v>
      </c>
      <c r="Y49" s="1" t="str">
        <f t="shared" si="3"/>
        <v>FIX</v>
      </c>
      <c r="AD49" t="s">
        <v>20</v>
      </c>
      <c r="AE49">
        <f>($AE$7-$AE$8)*100/$AE$7</f>
        <v>98.8125</v>
      </c>
    </row>
    <row r="50" spans="1:31" x14ac:dyDescent="0.25">
      <c r="A50" s="11" t="s">
        <v>71</v>
      </c>
      <c r="B50" s="4">
        <v>6</v>
      </c>
      <c r="C50">
        <v>6</v>
      </c>
      <c r="D50">
        <v>6</v>
      </c>
      <c r="E50">
        <v>6</v>
      </c>
      <c r="F50">
        <v>6</v>
      </c>
      <c r="G50">
        <v>6</v>
      </c>
      <c r="H50" s="4">
        <v>5</v>
      </c>
      <c r="I50">
        <v>6</v>
      </c>
      <c r="J50" s="3">
        <v>4</v>
      </c>
      <c r="K50">
        <v>6</v>
      </c>
      <c r="L50">
        <v>6</v>
      </c>
      <c r="M50">
        <v>6</v>
      </c>
      <c r="N50" s="4">
        <v>6</v>
      </c>
      <c r="O50">
        <v>6</v>
      </c>
      <c r="P50">
        <v>6</v>
      </c>
      <c r="Q50" s="3">
        <v>4</v>
      </c>
      <c r="R50" s="4">
        <v>6</v>
      </c>
      <c r="S50">
        <v>6</v>
      </c>
      <c r="T50">
        <v>6</v>
      </c>
      <c r="U50" s="3">
        <v>6</v>
      </c>
      <c r="V50">
        <f t="shared" si="9"/>
        <v>95.833333333333329</v>
      </c>
      <c r="W50" t="str">
        <f t="shared" si="2"/>
        <v>A</v>
      </c>
      <c r="Y50" s="1" t="str">
        <f t="shared" si="3"/>
        <v/>
      </c>
    </row>
    <row r="51" spans="1:31" x14ac:dyDescent="0.25">
      <c r="A51" s="11" t="s">
        <v>72</v>
      </c>
      <c r="B51" s="4">
        <v>6</v>
      </c>
      <c r="C51">
        <v>6</v>
      </c>
      <c r="D51">
        <v>3</v>
      </c>
      <c r="E51">
        <v>3</v>
      </c>
      <c r="F51">
        <v>4</v>
      </c>
      <c r="G51">
        <v>3</v>
      </c>
      <c r="H51" s="4">
        <v>5</v>
      </c>
      <c r="I51">
        <v>6</v>
      </c>
      <c r="J51" s="3">
        <v>3</v>
      </c>
      <c r="K51">
        <v>6</v>
      </c>
      <c r="L51">
        <v>6</v>
      </c>
      <c r="M51">
        <v>6</v>
      </c>
      <c r="N51" s="4">
        <v>6</v>
      </c>
      <c r="O51">
        <v>6</v>
      </c>
      <c r="P51">
        <v>6</v>
      </c>
      <c r="Q51" s="3">
        <v>3</v>
      </c>
      <c r="R51" s="4">
        <v>6</v>
      </c>
      <c r="S51">
        <v>6</v>
      </c>
      <c r="T51">
        <v>6</v>
      </c>
      <c r="U51" s="3">
        <v>6</v>
      </c>
      <c r="V51">
        <f t="shared" si="9"/>
        <v>85</v>
      </c>
      <c r="W51" t="str">
        <f t="shared" ref="W51" si="11">IF(V51=0,"X",(IF(V51&gt;=$Z$4, $Z$3, IF(V51&gt;=$AA$4, $AA$3, IF(V51&gt;=$AB$4, $AB$3, IF(V51&gt;=$AC$4, $AC$3, IF(V51&gt;=$AD$4,$AD$3,IF(V51&gt;=0,$AE$3,"Ikke møtt"))))))))</f>
        <v>B</v>
      </c>
      <c r="X51" s="1"/>
      <c r="Y51" s="1" t="str">
        <f t="shared" si="3"/>
        <v/>
      </c>
    </row>
    <row r="52" spans="1:31" x14ac:dyDescent="0.25">
      <c r="A52" s="11" t="s">
        <v>73</v>
      </c>
      <c r="B52" s="4">
        <v>6</v>
      </c>
      <c r="C52">
        <v>6</v>
      </c>
      <c r="D52">
        <v>6</v>
      </c>
      <c r="E52">
        <v>6</v>
      </c>
      <c r="F52">
        <v>6</v>
      </c>
      <c r="G52">
        <v>6</v>
      </c>
      <c r="H52" s="4">
        <v>5</v>
      </c>
      <c r="I52">
        <v>6</v>
      </c>
      <c r="J52" s="3">
        <v>6</v>
      </c>
      <c r="K52">
        <v>6</v>
      </c>
      <c r="L52">
        <v>6</v>
      </c>
      <c r="M52">
        <v>6</v>
      </c>
      <c r="N52" s="4">
        <v>6</v>
      </c>
      <c r="O52">
        <v>6</v>
      </c>
      <c r="P52">
        <v>6</v>
      </c>
      <c r="Q52" s="3">
        <v>4</v>
      </c>
      <c r="R52" s="4">
        <v>6</v>
      </c>
      <c r="S52">
        <v>6</v>
      </c>
      <c r="T52">
        <v>6</v>
      </c>
      <c r="U52" s="3">
        <v>6</v>
      </c>
      <c r="V52">
        <f t="shared" si="9"/>
        <v>97.499999999999986</v>
      </c>
      <c r="W52" t="str">
        <f t="shared" si="2"/>
        <v>A</v>
      </c>
      <c r="Y52" s="1" t="str">
        <f t="shared" si="3"/>
        <v/>
      </c>
    </row>
    <row r="53" spans="1:31" x14ac:dyDescent="0.25">
      <c r="A53" s="11" t="s">
        <v>74</v>
      </c>
      <c r="B53" s="4">
        <v>6</v>
      </c>
      <c r="C53">
        <v>6</v>
      </c>
      <c r="D53">
        <v>6</v>
      </c>
      <c r="E53">
        <v>6</v>
      </c>
      <c r="F53">
        <v>4</v>
      </c>
      <c r="G53">
        <v>2</v>
      </c>
      <c r="H53" s="4">
        <v>3</v>
      </c>
      <c r="I53">
        <v>6</v>
      </c>
      <c r="J53" s="3">
        <v>4</v>
      </c>
      <c r="K53">
        <v>6</v>
      </c>
      <c r="L53">
        <v>6</v>
      </c>
      <c r="M53">
        <v>6</v>
      </c>
      <c r="N53" s="4">
        <v>6</v>
      </c>
      <c r="O53">
        <v>6</v>
      </c>
      <c r="P53">
        <v>6</v>
      </c>
      <c r="Q53" s="3">
        <v>6</v>
      </c>
      <c r="R53" s="4">
        <v>6</v>
      </c>
      <c r="S53" t="s">
        <v>106</v>
      </c>
      <c r="T53" t="s">
        <v>106</v>
      </c>
      <c r="U53" s="3" t="s">
        <v>106</v>
      </c>
      <c r="V53">
        <f t="shared" si="9"/>
        <v>75.833333333333343</v>
      </c>
      <c r="W53" t="str">
        <f t="shared" si="2"/>
        <v>C</v>
      </c>
      <c r="Y53" s="1" t="str">
        <f t="shared" si="3"/>
        <v/>
      </c>
    </row>
    <row r="54" spans="1:31" x14ac:dyDescent="0.25">
      <c r="A54" s="11" t="s">
        <v>75</v>
      </c>
      <c r="B54" s="5">
        <v>6</v>
      </c>
      <c r="C54" s="7">
        <v>6</v>
      </c>
      <c r="D54" s="7">
        <v>3</v>
      </c>
      <c r="E54" s="7">
        <v>6</v>
      </c>
      <c r="F54" s="7">
        <v>1</v>
      </c>
      <c r="G54" s="7">
        <v>2</v>
      </c>
      <c r="H54" s="5">
        <v>2</v>
      </c>
      <c r="I54" s="7">
        <v>6</v>
      </c>
      <c r="J54" s="6">
        <v>4</v>
      </c>
      <c r="K54" s="7" t="s">
        <v>106</v>
      </c>
      <c r="L54" s="7" t="s">
        <v>106</v>
      </c>
      <c r="M54" s="7" t="s">
        <v>106</v>
      </c>
      <c r="N54" s="5">
        <v>4</v>
      </c>
      <c r="O54" s="7">
        <v>4</v>
      </c>
      <c r="P54" s="7">
        <v>2</v>
      </c>
      <c r="Q54" s="6">
        <v>4</v>
      </c>
      <c r="R54" s="5">
        <v>6</v>
      </c>
      <c r="S54" s="7">
        <v>0</v>
      </c>
      <c r="T54" s="7">
        <v>2</v>
      </c>
      <c r="U54" s="6">
        <v>2</v>
      </c>
      <c r="V54">
        <f t="shared" si="9"/>
        <v>50</v>
      </c>
      <c r="W54" t="str">
        <f t="shared" si="2"/>
        <v>D</v>
      </c>
      <c r="Y54" s="1" t="str">
        <f t="shared" si="3"/>
        <v/>
      </c>
    </row>
    <row r="55" spans="1:31" x14ac:dyDescent="0.25">
      <c r="A55" s="11" t="s">
        <v>76</v>
      </c>
      <c r="B55" s="5">
        <v>6</v>
      </c>
      <c r="C55" s="7">
        <v>6</v>
      </c>
      <c r="D55" s="7">
        <v>6</v>
      </c>
      <c r="E55" s="7">
        <v>2</v>
      </c>
      <c r="F55" s="7">
        <v>3</v>
      </c>
      <c r="G55" s="7">
        <v>3</v>
      </c>
      <c r="H55" s="5">
        <v>3</v>
      </c>
      <c r="I55" s="7">
        <v>0</v>
      </c>
      <c r="J55" s="6">
        <v>0</v>
      </c>
      <c r="K55" s="7" t="s">
        <v>106</v>
      </c>
      <c r="L55" s="7" t="s">
        <v>106</v>
      </c>
      <c r="M55" t="s">
        <v>106</v>
      </c>
      <c r="N55" s="4" t="s">
        <v>106</v>
      </c>
      <c r="O55" s="7" t="s">
        <v>106</v>
      </c>
      <c r="P55" s="7" t="s">
        <v>106</v>
      </c>
      <c r="Q55" s="6" t="s">
        <v>106</v>
      </c>
      <c r="R55" s="5" t="s">
        <v>106</v>
      </c>
      <c r="S55" s="7" t="s">
        <v>106</v>
      </c>
      <c r="T55" s="7" t="s">
        <v>106</v>
      </c>
      <c r="U55" s="3" t="s">
        <v>106</v>
      </c>
      <c r="V55">
        <f t="shared" si="9"/>
        <v>24.166666666666668</v>
      </c>
      <c r="W55" t="str">
        <f t="shared" si="2"/>
        <v>F</v>
      </c>
      <c r="Y55" s="1" t="str">
        <f t="shared" si="3"/>
        <v>FIX</v>
      </c>
    </row>
    <row r="56" spans="1:31" x14ac:dyDescent="0.25">
      <c r="A56" s="11" t="s">
        <v>77</v>
      </c>
      <c r="B56" s="4">
        <v>6</v>
      </c>
      <c r="C56">
        <v>6</v>
      </c>
      <c r="D56">
        <v>6</v>
      </c>
      <c r="E56">
        <v>6</v>
      </c>
      <c r="F56">
        <v>3</v>
      </c>
      <c r="G56">
        <v>4</v>
      </c>
      <c r="H56" s="4">
        <v>5</v>
      </c>
      <c r="I56">
        <v>5</v>
      </c>
      <c r="J56" s="3">
        <v>6</v>
      </c>
      <c r="K56">
        <v>0</v>
      </c>
      <c r="L56" t="s">
        <v>106</v>
      </c>
      <c r="M56" t="s">
        <v>106</v>
      </c>
      <c r="N56" s="4">
        <v>6</v>
      </c>
      <c r="O56">
        <v>2</v>
      </c>
      <c r="P56">
        <v>6</v>
      </c>
      <c r="Q56" s="3">
        <v>1</v>
      </c>
      <c r="R56" s="4">
        <v>6</v>
      </c>
      <c r="S56">
        <v>6</v>
      </c>
      <c r="T56" t="s">
        <v>106</v>
      </c>
      <c r="U56" s="3">
        <v>6</v>
      </c>
      <c r="V56">
        <f t="shared" si="9"/>
        <v>66.666666666666657</v>
      </c>
      <c r="W56" t="str">
        <f t="shared" si="2"/>
        <v>C</v>
      </c>
      <c r="Y56" s="1" t="str">
        <f t="shared" si="3"/>
        <v/>
      </c>
    </row>
    <row r="57" spans="1:31" x14ac:dyDescent="0.25">
      <c r="A57" s="11" t="s">
        <v>78</v>
      </c>
      <c r="B57" s="4">
        <v>6</v>
      </c>
      <c r="C57">
        <v>6</v>
      </c>
      <c r="D57">
        <v>6</v>
      </c>
      <c r="E57">
        <v>3</v>
      </c>
      <c r="F57">
        <v>6</v>
      </c>
      <c r="G57">
        <v>6</v>
      </c>
      <c r="H57" s="4">
        <v>4</v>
      </c>
      <c r="I57" t="s">
        <v>106</v>
      </c>
      <c r="J57" s="3" t="s">
        <v>106</v>
      </c>
      <c r="K57">
        <v>6</v>
      </c>
      <c r="L57">
        <v>6</v>
      </c>
      <c r="M57" t="s">
        <v>106</v>
      </c>
      <c r="N57" s="4">
        <v>6</v>
      </c>
      <c r="O57">
        <v>6</v>
      </c>
      <c r="P57">
        <v>6</v>
      </c>
      <c r="Q57" s="3">
        <v>2</v>
      </c>
      <c r="R57" s="4">
        <v>6</v>
      </c>
      <c r="S57">
        <v>6</v>
      </c>
      <c r="T57">
        <v>6</v>
      </c>
      <c r="U57" s="3">
        <v>0</v>
      </c>
      <c r="V57">
        <f t="shared" si="9"/>
        <v>72.5</v>
      </c>
      <c r="W57" t="str">
        <f t="shared" si="2"/>
        <v>C</v>
      </c>
      <c r="Y57" s="1" t="str">
        <f t="shared" si="3"/>
        <v/>
      </c>
    </row>
    <row r="58" spans="1:31" x14ac:dyDescent="0.25">
      <c r="A58" s="11" t="s">
        <v>79</v>
      </c>
      <c r="B58" s="4">
        <v>6</v>
      </c>
      <c r="C58">
        <v>6</v>
      </c>
      <c r="D58">
        <v>6</v>
      </c>
      <c r="E58">
        <v>6</v>
      </c>
      <c r="F58">
        <v>6</v>
      </c>
      <c r="G58">
        <v>6</v>
      </c>
      <c r="H58" s="4">
        <v>5</v>
      </c>
      <c r="I58">
        <v>6</v>
      </c>
      <c r="J58" s="3">
        <v>6</v>
      </c>
      <c r="K58">
        <v>6</v>
      </c>
      <c r="L58">
        <v>6</v>
      </c>
      <c r="M58">
        <v>6</v>
      </c>
      <c r="N58" s="4">
        <v>6</v>
      </c>
      <c r="O58">
        <v>6</v>
      </c>
      <c r="P58">
        <v>6</v>
      </c>
      <c r="Q58" s="3">
        <v>6</v>
      </c>
      <c r="R58" s="4">
        <v>6</v>
      </c>
      <c r="S58">
        <v>6</v>
      </c>
      <c r="T58">
        <v>6</v>
      </c>
      <c r="U58" s="3">
        <v>4</v>
      </c>
      <c r="V58">
        <f t="shared" si="9"/>
        <v>97.499999999999986</v>
      </c>
      <c r="W58" t="str">
        <f t="shared" si="2"/>
        <v>A</v>
      </c>
      <c r="Y58" s="1" t="str">
        <f t="shared" si="3"/>
        <v/>
      </c>
    </row>
    <row r="59" spans="1:31" x14ac:dyDescent="0.25">
      <c r="A59" s="11" t="s">
        <v>80</v>
      </c>
      <c r="B59" s="4">
        <v>6</v>
      </c>
      <c r="C59">
        <v>6</v>
      </c>
      <c r="D59">
        <v>6</v>
      </c>
      <c r="E59">
        <v>6</v>
      </c>
      <c r="F59">
        <v>6</v>
      </c>
      <c r="G59">
        <v>6</v>
      </c>
      <c r="H59" s="4">
        <v>4</v>
      </c>
      <c r="I59">
        <v>6</v>
      </c>
      <c r="J59" s="3" t="s">
        <v>106</v>
      </c>
      <c r="K59">
        <v>6</v>
      </c>
      <c r="L59">
        <v>6</v>
      </c>
      <c r="M59">
        <v>6</v>
      </c>
      <c r="N59" s="4">
        <v>6</v>
      </c>
      <c r="O59" s="7">
        <v>6</v>
      </c>
      <c r="P59" s="7">
        <v>6</v>
      </c>
      <c r="Q59" s="6">
        <v>4</v>
      </c>
      <c r="R59" s="5">
        <v>6</v>
      </c>
      <c r="S59" s="7">
        <v>6</v>
      </c>
      <c r="T59" s="7">
        <v>6</v>
      </c>
      <c r="U59" s="6">
        <v>2</v>
      </c>
      <c r="V59">
        <f t="shared" si="9"/>
        <v>88.333333333333343</v>
      </c>
      <c r="W59" t="str">
        <f t="shared" si="2"/>
        <v>B</v>
      </c>
      <c r="Y59" s="1" t="str">
        <f t="shared" si="3"/>
        <v/>
      </c>
    </row>
    <row r="60" spans="1:31" x14ac:dyDescent="0.25">
      <c r="A60" s="11" t="s">
        <v>81</v>
      </c>
      <c r="B60" s="4">
        <v>6</v>
      </c>
      <c r="C60">
        <v>5</v>
      </c>
      <c r="D60">
        <v>6</v>
      </c>
      <c r="E60">
        <v>6</v>
      </c>
      <c r="F60">
        <v>6</v>
      </c>
      <c r="G60" s="7">
        <v>4</v>
      </c>
      <c r="H60" s="5">
        <v>5</v>
      </c>
      <c r="I60" s="7">
        <v>6</v>
      </c>
      <c r="J60" s="6">
        <v>4</v>
      </c>
      <c r="K60" s="7">
        <v>6</v>
      </c>
      <c r="L60" s="7">
        <v>6</v>
      </c>
      <c r="M60" s="7">
        <v>6</v>
      </c>
      <c r="N60" s="5">
        <v>6</v>
      </c>
      <c r="O60" s="7">
        <v>6</v>
      </c>
      <c r="P60" s="7">
        <v>6</v>
      </c>
      <c r="Q60" s="6">
        <v>4</v>
      </c>
      <c r="R60" s="5">
        <v>6</v>
      </c>
      <c r="S60" s="7">
        <v>6</v>
      </c>
      <c r="T60" s="7">
        <v>6</v>
      </c>
      <c r="U60" s="6">
        <v>6</v>
      </c>
      <c r="V60">
        <f t="shared" si="9"/>
        <v>93.333333333333329</v>
      </c>
      <c r="W60" t="str">
        <f t="shared" si="2"/>
        <v>A</v>
      </c>
      <c r="Y60" s="1" t="str">
        <f t="shared" si="3"/>
        <v/>
      </c>
    </row>
    <row r="61" spans="1:31" x14ac:dyDescent="0.25">
      <c r="A61" s="11" t="s">
        <v>82</v>
      </c>
      <c r="B61" s="4">
        <v>6</v>
      </c>
      <c r="C61">
        <v>6</v>
      </c>
      <c r="D61">
        <v>6</v>
      </c>
      <c r="E61">
        <v>6</v>
      </c>
      <c r="F61">
        <v>5</v>
      </c>
      <c r="G61">
        <v>4</v>
      </c>
      <c r="H61" s="4">
        <v>5</v>
      </c>
      <c r="I61">
        <v>6</v>
      </c>
      <c r="J61" s="3">
        <v>4</v>
      </c>
      <c r="K61" s="7">
        <v>6</v>
      </c>
      <c r="L61" s="7">
        <v>6</v>
      </c>
      <c r="M61" s="7">
        <v>6</v>
      </c>
      <c r="N61" s="5">
        <v>6</v>
      </c>
      <c r="O61" s="7">
        <v>6</v>
      </c>
      <c r="P61" s="7">
        <v>6</v>
      </c>
      <c r="Q61" s="6">
        <v>4</v>
      </c>
      <c r="R61" s="5">
        <v>6</v>
      </c>
      <c r="S61" s="7">
        <v>6</v>
      </c>
      <c r="T61" s="7">
        <v>6</v>
      </c>
      <c r="U61" s="6">
        <v>6</v>
      </c>
      <c r="V61">
        <f t="shared" si="9"/>
        <v>93.333333333333329</v>
      </c>
      <c r="W61" t="str">
        <f t="shared" si="2"/>
        <v>A</v>
      </c>
      <c r="Y61" s="1" t="str">
        <f t="shared" si="3"/>
        <v/>
      </c>
    </row>
    <row r="62" spans="1:31" x14ac:dyDescent="0.25">
      <c r="A62" s="11" t="s">
        <v>83</v>
      </c>
      <c r="B62" s="4">
        <v>6</v>
      </c>
      <c r="C62">
        <v>6</v>
      </c>
      <c r="D62">
        <v>6</v>
      </c>
      <c r="E62">
        <v>6</v>
      </c>
      <c r="F62">
        <v>6</v>
      </c>
      <c r="G62">
        <v>4</v>
      </c>
      <c r="H62" s="4">
        <v>5</v>
      </c>
      <c r="I62">
        <v>3</v>
      </c>
      <c r="J62" s="3">
        <v>3</v>
      </c>
      <c r="K62">
        <v>6</v>
      </c>
      <c r="L62">
        <v>4</v>
      </c>
      <c r="M62" t="s">
        <v>106</v>
      </c>
      <c r="N62" s="4" t="s">
        <v>106</v>
      </c>
      <c r="O62" t="s">
        <v>106</v>
      </c>
      <c r="P62" t="s">
        <v>106</v>
      </c>
      <c r="Q62" s="3" t="s">
        <v>106</v>
      </c>
      <c r="R62" s="4">
        <v>6</v>
      </c>
      <c r="S62" s="7">
        <v>6</v>
      </c>
      <c r="T62" s="7">
        <v>6</v>
      </c>
      <c r="U62" s="3" t="s">
        <v>106</v>
      </c>
      <c r="V62">
        <f t="shared" si="9"/>
        <v>60.833333333333336</v>
      </c>
      <c r="W62" t="str">
        <f t="shared" si="2"/>
        <v>C</v>
      </c>
      <c r="Y62" s="1" t="str">
        <f t="shared" si="3"/>
        <v/>
      </c>
    </row>
    <row r="63" spans="1:31" x14ac:dyDescent="0.25">
      <c r="A63" s="11" t="s">
        <v>84</v>
      </c>
      <c r="B63" s="4">
        <v>6</v>
      </c>
      <c r="C63">
        <v>6</v>
      </c>
      <c r="D63">
        <v>6</v>
      </c>
      <c r="E63">
        <v>6</v>
      </c>
      <c r="F63">
        <v>6</v>
      </c>
      <c r="G63">
        <v>6</v>
      </c>
      <c r="H63" s="4">
        <v>5</v>
      </c>
      <c r="I63">
        <v>6</v>
      </c>
      <c r="J63" s="3">
        <v>6</v>
      </c>
      <c r="K63">
        <v>6</v>
      </c>
      <c r="L63">
        <v>6</v>
      </c>
      <c r="M63">
        <v>6</v>
      </c>
      <c r="N63" s="4">
        <v>6</v>
      </c>
      <c r="O63" s="7">
        <v>6</v>
      </c>
      <c r="P63" s="7">
        <v>6</v>
      </c>
      <c r="Q63" s="3">
        <v>6</v>
      </c>
      <c r="R63" s="4">
        <v>6</v>
      </c>
      <c r="S63" s="7">
        <v>6</v>
      </c>
      <c r="T63" s="7">
        <v>6</v>
      </c>
      <c r="U63" s="3">
        <v>6</v>
      </c>
      <c r="V63">
        <f t="shared" si="9"/>
        <v>99.166666666666657</v>
      </c>
      <c r="W63" t="str">
        <f t="shared" ref="W63:W83" si="12">IF(V63=0,"X",(IF(V63&gt;=$Z$4, $Z$3, IF(V63&gt;=$AA$4, $AA$3, IF(V63&gt;=$AB$4, $AB$3, IF(V63&gt;=$AC$4, $AC$3, IF(V63&gt;=$AD$4,$AD$3,IF(V63&gt;=0,$AE$3,"Ikke møtt"))))))))</f>
        <v>A</v>
      </c>
      <c r="Y63" s="1" t="str">
        <f t="shared" ref="Y63:Y100" si="13">IF(W63="F",IF(V63&gt;20,"FIX",""),"")</f>
        <v/>
      </c>
    </row>
    <row r="64" spans="1:31" x14ac:dyDescent="0.25">
      <c r="A64" s="11" t="s">
        <v>85</v>
      </c>
      <c r="B64" s="4">
        <v>6</v>
      </c>
      <c r="C64">
        <v>6</v>
      </c>
      <c r="D64">
        <v>6</v>
      </c>
      <c r="E64">
        <v>6</v>
      </c>
      <c r="F64">
        <v>6</v>
      </c>
      <c r="G64">
        <v>4</v>
      </c>
      <c r="H64" s="4">
        <v>5</v>
      </c>
      <c r="I64">
        <v>3</v>
      </c>
      <c r="J64" s="3">
        <v>3</v>
      </c>
      <c r="K64">
        <v>6</v>
      </c>
      <c r="L64">
        <v>3</v>
      </c>
      <c r="M64">
        <v>3</v>
      </c>
      <c r="N64" s="4">
        <v>6</v>
      </c>
      <c r="O64" s="7">
        <v>6</v>
      </c>
      <c r="P64" s="7">
        <v>6</v>
      </c>
      <c r="Q64" s="3" t="s">
        <v>106</v>
      </c>
      <c r="R64" s="4">
        <v>6</v>
      </c>
      <c r="S64" s="7">
        <v>6</v>
      </c>
      <c r="T64" s="7">
        <v>6</v>
      </c>
      <c r="U64" s="3">
        <v>0</v>
      </c>
      <c r="V64">
        <f t="shared" si="9"/>
        <v>77.5</v>
      </c>
      <c r="W64" t="str">
        <f t="shared" si="12"/>
        <v>C</v>
      </c>
      <c r="X64" s="1"/>
      <c r="Y64" s="1" t="str">
        <f t="shared" si="13"/>
        <v/>
      </c>
    </row>
    <row r="65" spans="1:31" x14ac:dyDescent="0.25">
      <c r="A65" s="11" t="s">
        <v>86</v>
      </c>
      <c r="B65" s="4">
        <v>6</v>
      </c>
      <c r="C65">
        <v>6</v>
      </c>
      <c r="D65">
        <v>6</v>
      </c>
      <c r="E65">
        <v>6</v>
      </c>
      <c r="F65">
        <v>6</v>
      </c>
      <c r="G65">
        <v>5</v>
      </c>
      <c r="H65" s="4">
        <v>5</v>
      </c>
      <c r="I65">
        <v>3</v>
      </c>
      <c r="J65" s="3">
        <v>2</v>
      </c>
      <c r="K65">
        <v>6</v>
      </c>
      <c r="L65">
        <v>3</v>
      </c>
      <c r="M65">
        <v>3</v>
      </c>
      <c r="N65" s="4">
        <v>6</v>
      </c>
      <c r="O65" s="7">
        <v>6</v>
      </c>
      <c r="P65" s="7">
        <v>6</v>
      </c>
      <c r="Q65" s="3" t="s">
        <v>106</v>
      </c>
      <c r="R65" s="4">
        <v>6</v>
      </c>
      <c r="S65" s="7">
        <v>6</v>
      </c>
      <c r="T65" s="7">
        <v>6</v>
      </c>
      <c r="U65" s="3">
        <v>0</v>
      </c>
      <c r="V65">
        <f t="shared" si="9"/>
        <v>77.5</v>
      </c>
      <c r="W65" t="str">
        <f t="shared" si="12"/>
        <v>C</v>
      </c>
      <c r="X65" s="1"/>
      <c r="Y65" s="1" t="str">
        <f t="shared" si="13"/>
        <v/>
      </c>
    </row>
    <row r="66" spans="1:31" x14ac:dyDescent="0.25">
      <c r="A66" s="11" t="s">
        <v>87</v>
      </c>
      <c r="B66" s="4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s="4" t="s">
        <v>19</v>
      </c>
      <c r="I66" t="s">
        <v>19</v>
      </c>
      <c r="J66" s="3" t="s">
        <v>19</v>
      </c>
      <c r="K66" t="s">
        <v>19</v>
      </c>
      <c r="L66" t="s">
        <v>19</v>
      </c>
      <c r="M66" t="s">
        <v>19</v>
      </c>
      <c r="N66" s="4" t="s">
        <v>19</v>
      </c>
      <c r="O66" t="s">
        <v>19</v>
      </c>
      <c r="P66" t="s">
        <v>19</v>
      </c>
      <c r="Q66" t="s">
        <v>19</v>
      </c>
      <c r="R66" s="4" t="s">
        <v>19</v>
      </c>
      <c r="S66" t="s">
        <v>19</v>
      </c>
      <c r="T66" t="s">
        <v>19</v>
      </c>
      <c r="U66" s="3" t="s">
        <v>19</v>
      </c>
      <c r="V66">
        <f t="shared" si="9"/>
        <v>0</v>
      </c>
      <c r="W66" t="str">
        <f t="shared" si="12"/>
        <v>X</v>
      </c>
      <c r="Y66" s="1" t="str">
        <f t="shared" si="13"/>
        <v/>
      </c>
    </row>
    <row r="67" spans="1:31" x14ac:dyDescent="0.25">
      <c r="A67" s="11" t="s">
        <v>88</v>
      </c>
      <c r="B67" s="4">
        <v>6</v>
      </c>
      <c r="C67">
        <v>6</v>
      </c>
      <c r="D67">
        <v>6</v>
      </c>
      <c r="E67">
        <v>6</v>
      </c>
      <c r="F67">
        <v>6</v>
      </c>
      <c r="G67">
        <v>4</v>
      </c>
      <c r="H67" s="4">
        <v>3</v>
      </c>
      <c r="I67">
        <v>6</v>
      </c>
      <c r="J67" s="3">
        <v>4</v>
      </c>
      <c r="K67">
        <v>6</v>
      </c>
      <c r="L67">
        <v>4</v>
      </c>
      <c r="M67" t="s">
        <v>106</v>
      </c>
      <c r="N67" s="4">
        <v>6</v>
      </c>
      <c r="O67" s="7">
        <v>6</v>
      </c>
      <c r="P67" s="7">
        <v>6</v>
      </c>
      <c r="Q67" s="3">
        <v>4</v>
      </c>
      <c r="R67" s="4">
        <v>6</v>
      </c>
      <c r="S67" s="7">
        <v>6</v>
      </c>
      <c r="T67" s="7">
        <v>6</v>
      </c>
      <c r="U67" s="3">
        <v>6</v>
      </c>
      <c r="V67">
        <f t="shared" si="9"/>
        <v>85.833333333333329</v>
      </c>
      <c r="W67" t="str">
        <f t="shared" si="12"/>
        <v>B</v>
      </c>
      <c r="Y67" s="1" t="str">
        <f t="shared" si="13"/>
        <v/>
      </c>
    </row>
    <row r="68" spans="1:31" x14ac:dyDescent="0.25">
      <c r="A68" s="11" t="s">
        <v>89</v>
      </c>
      <c r="B68" s="4">
        <v>6</v>
      </c>
      <c r="C68">
        <v>6</v>
      </c>
      <c r="D68">
        <v>6</v>
      </c>
      <c r="E68">
        <v>6</v>
      </c>
      <c r="F68">
        <v>6</v>
      </c>
      <c r="G68">
        <v>5</v>
      </c>
      <c r="H68" s="4">
        <v>5</v>
      </c>
      <c r="I68">
        <v>3</v>
      </c>
      <c r="J68" s="3">
        <v>3</v>
      </c>
      <c r="K68">
        <v>6</v>
      </c>
      <c r="L68">
        <v>3</v>
      </c>
      <c r="M68">
        <v>3</v>
      </c>
      <c r="N68" s="4">
        <v>6</v>
      </c>
      <c r="O68" s="7">
        <v>6</v>
      </c>
      <c r="P68" s="7">
        <v>6</v>
      </c>
      <c r="Q68" s="3" t="s">
        <v>106</v>
      </c>
      <c r="R68" s="4">
        <v>6</v>
      </c>
      <c r="S68" s="7">
        <v>6</v>
      </c>
      <c r="T68" s="7">
        <v>6</v>
      </c>
      <c r="U68" s="3">
        <v>0</v>
      </c>
      <c r="V68">
        <f t="shared" ref="V68:V83" si="14">SUMPRODUCT($B$1:$U$1,$B68:$U68)</f>
        <v>78.333333333333343</v>
      </c>
      <c r="W68" t="str">
        <f t="shared" si="12"/>
        <v>C</v>
      </c>
      <c r="Y68" s="1" t="str">
        <f t="shared" si="13"/>
        <v/>
      </c>
    </row>
    <row r="69" spans="1:31" x14ac:dyDescent="0.25">
      <c r="A69" s="11" t="s">
        <v>90</v>
      </c>
      <c r="B69" s="4">
        <v>6</v>
      </c>
      <c r="C69">
        <v>6</v>
      </c>
      <c r="D69">
        <v>6</v>
      </c>
      <c r="E69">
        <v>6</v>
      </c>
      <c r="F69">
        <v>6</v>
      </c>
      <c r="G69">
        <v>3</v>
      </c>
      <c r="H69" s="4">
        <v>0</v>
      </c>
      <c r="I69" t="s">
        <v>106</v>
      </c>
      <c r="J69" s="3" t="s">
        <v>106</v>
      </c>
      <c r="K69">
        <v>6</v>
      </c>
      <c r="L69">
        <v>3</v>
      </c>
      <c r="M69" t="s">
        <v>106</v>
      </c>
      <c r="N69" s="4">
        <v>6</v>
      </c>
      <c r="O69">
        <v>6</v>
      </c>
      <c r="P69">
        <v>1</v>
      </c>
      <c r="Q69" s="3">
        <v>0</v>
      </c>
      <c r="R69" s="4">
        <v>6</v>
      </c>
      <c r="S69">
        <v>6</v>
      </c>
      <c r="T69">
        <v>6</v>
      </c>
      <c r="U69" s="3">
        <v>4</v>
      </c>
      <c r="V69">
        <f t="shared" si="14"/>
        <v>64.166666666666671</v>
      </c>
      <c r="W69" t="str">
        <f t="shared" si="12"/>
        <v>C</v>
      </c>
      <c r="Y69" s="1" t="str">
        <f t="shared" si="13"/>
        <v/>
      </c>
    </row>
    <row r="70" spans="1:31" x14ac:dyDescent="0.25">
      <c r="A70" s="11" t="s">
        <v>91</v>
      </c>
      <c r="B70" s="4">
        <v>6</v>
      </c>
      <c r="C70">
        <v>6</v>
      </c>
      <c r="D70">
        <v>6</v>
      </c>
      <c r="E70">
        <v>6</v>
      </c>
      <c r="F70">
        <v>6</v>
      </c>
      <c r="G70">
        <v>3</v>
      </c>
      <c r="H70" s="4">
        <v>5</v>
      </c>
      <c r="I70">
        <v>6</v>
      </c>
      <c r="J70" s="3">
        <v>4</v>
      </c>
      <c r="K70">
        <v>6</v>
      </c>
      <c r="L70">
        <v>6</v>
      </c>
      <c r="M70">
        <v>3</v>
      </c>
      <c r="N70" s="4">
        <v>6</v>
      </c>
      <c r="O70" s="7">
        <v>6</v>
      </c>
      <c r="P70" s="7">
        <v>6</v>
      </c>
      <c r="Q70" s="3">
        <v>1</v>
      </c>
      <c r="R70" s="4">
        <v>6</v>
      </c>
      <c r="S70" s="7">
        <v>6</v>
      </c>
      <c r="T70" s="7">
        <v>2</v>
      </c>
      <c r="U70" s="3">
        <v>4</v>
      </c>
      <c r="V70">
        <f>SUMPRODUCT($B$1:$U$1,$B70:$U70)</f>
        <v>83.333333333333329</v>
      </c>
      <c r="W70" t="str">
        <f t="shared" si="12"/>
        <v>B</v>
      </c>
      <c r="Y70" s="1" t="str">
        <f t="shared" si="13"/>
        <v/>
      </c>
    </row>
    <row r="71" spans="1:31" x14ac:dyDescent="0.25">
      <c r="A71" s="11" t="s">
        <v>92</v>
      </c>
      <c r="B71" s="4">
        <v>6</v>
      </c>
      <c r="C71">
        <v>6</v>
      </c>
      <c r="D71">
        <v>6</v>
      </c>
      <c r="E71">
        <v>4</v>
      </c>
      <c r="F71">
        <v>3</v>
      </c>
      <c r="G71">
        <v>2</v>
      </c>
      <c r="H71" s="4">
        <v>2</v>
      </c>
      <c r="I71">
        <v>0</v>
      </c>
      <c r="J71" s="3">
        <v>3</v>
      </c>
      <c r="K71">
        <v>3</v>
      </c>
      <c r="L71" t="s">
        <v>106</v>
      </c>
      <c r="M71" t="s">
        <v>106</v>
      </c>
      <c r="N71" s="4">
        <v>6</v>
      </c>
      <c r="O71" s="7">
        <v>6</v>
      </c>
      <c r="P71" s="7">
        <v>6</v>
      </c>
      <c r="Q71" s="3">
        <v>0</v>
      </c>
      <c r="R71" s="4">
        <v>6</v>
      </c>
      <c r="S71" s="7">
        <v>6</v>
      </c>
      <c r="T71">
        <v>6</v>
      </c>
      <c r="U71" s="3">
        <v>0</v>
      </c>
      <c r="V71">
        <f t="shared" si="14"/>
        <v>59.166666666666671</v>
      </c>
      <c r="W71" t="str">
        <f t="shared" si="12"/>
        <v>C</v>
      </c>
      <c r="Y71" s="1" t="str">
        <f t="shared" si="13"/>
        <v/>
      </c>
      <c r="AD71" t="s">
        <v>20</v>
      </c>
      <c r="AE71">
        <f>($AE$7-$AE$8)*100/$AE$7</f>
        <v>98.8125</v>
      </c>
    </row>
    <row r="72" spans="1:31" x14ac:dyDescent="0.25">
      <c r="A72" s="11" t="s">
        <v>93</v>
      </c>
      <c r="B72" s="4">
        <v>6</v>
      </c>
      <c r="C72">
        <v>6</v>
      </c>
      <c r="D72">
        <v>6</v>
      </c>
      <c r="E72">
        <v>6</v>
      </c>
      <c r="F72">
        <v>6</v>
      </c>
      <c r="G72">
        <v>6</v>
      </c>
      <c r="H72" s="4">
        <v>5</v>
      </c>
      <c r="I72">
        <v>2</v>
      </c>
      <c r="J72" s="3">
        <v>6</v>
      </c>
      <c r="K72">
        <v>6</v>
      </c>
      <c r="L72">
        <v>6</v>
      </c>
      <c r="M72" t="s">
        <v>106</v>
      </c>
      <c r="N72" s="4">
        <v>6</v>
      </c>
      <c r="O72" s="7">
        <v>6</v>
      </c>
      <c r="P72" s="7">
        <v>6</v>
      </c>
      <c r="Q72" s="3">
        <v>1</v>
      </c>
      <c r="R72" s="4">
        <v>6</v>
      </c>
      <c r="S72" s="7">
        <v>6</v>
      </c>
      <c r="T72" s="7">
        <v>2</v>
      </c>
      <c r="U72" s="3">
        <v>3</v>
      </c>
      <c r="V72">
        <f t="shared" si="14"/>
        <v>80.833333333333329</v>
      </c>
      <c r="W72" t="str">
        <f t="shared" si="12"/>
        <v>B</v>
      </c>
      <c r="Y72" s="1" t="str">
        <f t="shared" si="13"/>
        <v/>
      </c>
    </row>
    <row r="73" spans="1:31" x14ac:dyDescent="0.25">
      <c r="A73" s="11" t="s">
        <v>94</v>
      </c>
      <c r="B73" s="4">
        <v>6</v>
      </c>
      <c r="C73">
        <v>3</v>
      </c>
      <c r="D73">
        <v>6</v>
      </c>
      <c r="E73">
        <v>6</v>
      </c>
      <c r="F73">
        <v>3</v>
      </c>
      <c r="G73">
        <v>3</v>
      </c>
      <c r="H73" s="4">
        <v>2</v>
      </c>
      <c r="I73">
        <v>0</v>
      </c>
      <c r="J73" s="3">
        <v>3</v>
      </c>
      <c r="K73" t="s">
        <v>106</v>
      </c>
      <c r="L73" t="s">
        <v>106</v>
      </c>
      <c r="M73" t="s">
        <v>106</v>
      </c>
      <c r="N73" s="4">
        <v>3</v>
      </c>
      <c r="O73" s="7">
        <v>3</v>
      </c>
      <c r="P73" s="7">
        <v>6</v>
      </c>
      <c r="Q73" s="3">
        <v>2</v>
      </c>
      <c r="R73" s="4">
        <v>2</v>
      </c>
      <c r="S73" s="7">
        <v>6</v>
      </c>
      <c r="T73" s="7">
        <v>3</v>
      </c>
      <c r="U73" s="3" t="s">
        <v>3</v>
      </c>
      <c r="V73">
        <f t="shared" si="14"/>
        <v>47.5</v>
      </c>
      <c r="W73" t="str">
        <f t="shared" si="12"/>
        <v>E</v>
      </c>
      <c r="Y73" s="1" t="str">
        <f t="shared" si="13"/>
        <v/>
      </c>
    </row>
    <row r="74" spans="1:31" x14ac:dyDescent="0.25">
      <c r="A74" s="11" t="s">
        <v>95</v>
      </c>
      <c r="B74" s="4">
        <v>6</v>
      </c>
      <c r="C74">
        <v>2</v>
      </c>
      <c r="D74">
        <v>6</v>
      </c>
      <c r="E74">
        <v>6</v>
      </c>
      <c r="F74">
        <v>6</v>
      </c>
      <c r="G74">
        <v>3</v>
      </c>
      <c r="H74" s="4">
        <v>2</v>
      </c>
      <c r="I74">
        <v>1</v>
      </c>
      <c r="J74" s="3">
        <v>2</v>
      </c>
      <c r="K74">
        <v>6</v>
      </c>
      <c r="L74">
        <v>5</v>
      </c>
      <c r="M74">
        <v>6</v>
      </c>
      <c r="N74" s="4">
        <v>6</v>
      </c>
      <c r="O74" s="7">
        <v>6</v>
      </c>
      <c r="P74" s="7">
        <v>6</v>
      </c>
      <c r="Q74" s="3">
        <v>4</v>
      </c>
      <c r="R74" s="4">
        <v>6</v>
      </c>
      <c r="S74" s="7">
        <v>6</v>
      </c>
      <c r="T74" s="7">
        <v>6</v>
      </c>
      <c r="U74" s="3">
        <v>3</v>
      </c>
      <c r="V74">
        <f t="shared" si="14"/>
        <v>78.333333333333343</v>
      </c>
      <c r="W74" t="str">
        <f t="shared" si="12"/>
        <v>C</v>
      </c>
      <c r="Y74" s="1" t="str">
        <f t="shared" si="13"/>
        <v/>
      </c>
    </row>
    <row r="75" spans="1:31" x14ac:dyDescent="0.25">
      <c r="A75" s="11" t="s">
        <v>96</v>
      </c>
      <c r="B75" s="4">
        <v>6</v>
      </c>
      <c r="C75">
        <v>6</v>
      </c>
      <c r="D75">
        <v>6</v>
      </c>
      <c r="E75">
        <v>6</v>
      </c>
      <c r="F75">
        <v>6</v>
      </c>
      <c r="G75">
        <v>5</v>
      </c>
      <c r="H75" s="4">
        <v>5</v>
      </c>
      <c r="I75">
        <v>3</v>
      </c>
      <c r="J75" s="3">
        <v>3</v>
      </c>
      <c r="K75">
        <v>6</v>
      </c>
      <c r="L75">
        <v>3</v>
      </c>
      <c r="M75">
        <v>3</v>
      </c>
      <c r="N75" s="4">
        <v>6</v>
      </c>
      <c r="O75" s="7">
        <v>6</v>
      </c>
      <c r="P75" s="7">
        <v>6</v>
      </c>
      <c r="Q75" s="3" t="s">
        <v>106</v>
      </c>
      <c r="R75" s="4">
        <v>6</v>
      </c>
      <c r="S75" s="7">
        <v>3</v>
      </c>
      <c r="T75" s="7">
        <v>2</v>
      </c>
      <c r="U75" s="3">
        <v>0</v>
      </c>
      <c r="V75">
        <f t="shared" si="14"/>
        <v>72.500000000000014</v>
      </c>
      <c r="W75" t="str">
        <f t="shared" si="12"/>
        <v>C</v>
      </c>
      <c r="Y75" s="1" t="str">
        <f t="shared" si="13"/>
        <v/>
      </c>
    </row>
    <row r="76" spans="1:31" x14ac:dyDescent="0.25">
      <c r="A76" s="11" t="s">
        <v>97</v>
      </c>
      <c r="B76" s="4">
        <v>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s="4" t="s">
        <v>19</v>
      </c>
      <c r="I76" t="s">
        <v>19</v>
      </c>
      <c r="J76" s="3" t="s">
        <v>19</v>
      </c>
      <c r="K76" t="s">
        <v>19</v>
      </c>
      <c r="L76" t="s">
        <v>19</v>
      </c>
      <c r="M76" t="s">
        <v>19</v>
      </c>
      <c r="N76" s="4" t="s">
        <v>19</v>
      </c>
      <c r="O76" t="s">
        <v>19</v>
      </c>
      <c r="P76" t="s">
        <v>19</v>
      </c>
      <c r="Q76" t="s">
        <v>19</v>
      </c>
      <c r="R76" s="4" t="s">
        <v>19</v>
      </c>
      <c r="S76" t="s">
        <v>19</v>
      </c>
      <c r="T76" t="s">
        <v>19</v>
      </c>
      <c r="U76" s="3" t="s">
        <v>19</v>
      </c>
      <c r="V76">
        <f t="shared" si="14"/>
        <v>0.83333333333333337</v>
      </c>
      <c r="W76" t="str">
        <f t="shared" si="12"/>
        <v>F</v>
      </c>
      <c r="X76" s="1"/>
      <c r="Y76" s="1" t="str">
        <f t="shared" si="13"/>
        <v/>
      </c>
    </row>
    <row r="77" spans="1:31" x14ac:dyDescent="0.25">
      <c r="A77" s="11" t="s">
        <v>98</v>
      </c>
      <c r="B77" s="4">
        <v>6</v>
      </c>
      <c r="C77">
        <v>6</v>
      </c>
      <c r="D77">
        <v>6</v>
      </c>
      <c r="E77">
        <v>6</v>
      </c>
      <c r="F77">
        <v>6</v>
      </c>
      <c r="G77">
        <v>5</v>
      </c>
      <c r="H77" s="4">
        <v>5</v>
      </c>
      <c r="I77">
        <v>5</v>
      </c>
      <c r="J77" s="3">
        <v>5</v>
      </c>
      <c r="K77">
        <v>6</v>
      </c>
      <c r="L77">
        <v>6</v>
      </c>
      <c r="M77">
        <v>6</v>
      </c>
      <c r="N77" s="4">
        <v>6</v>
      </c>
      <c r="O77" s="7">
        <v>6</v>
      </c>
      <c r="P77" s="7">
        <v>6</v>
      </c>
      <c r="Q77" s="3" t="s">
        <v>106</v>
      </c>
      <c r="R77" s="4">
        <v>6</v>
      </c>
      <c r="S77" s="7">
        <v>6</v>
      </c>
      <c r="T77" s="7">
        <v>6</v>
      </c>
      <c r="U77" s="3" t="s">
        <v>106</v>
      </c>
      <c r="V77">
        <f t="shared" si="14"/>
        <v>86.666666666666657</v>
      </c>
      <c r="W77" t="str">
        <f t="shared" si="12"/>
        <v>B</v>
      </c>
      <c r="Y77" s="1" t="str">
        <f t="shared" si="13"/>
        <v/>
      </c>
    </row>
    <row r="78" spans="1:31" x14ac:dyDescent="0.25">
      <c r="A78" s="11" t="s">
        <v>99</v>
      </c>
      <c r="B78" s="4">
        <v>6</v>
      </c>
      <c r="C78">
        <v>6</v>
      </c>
      <c r="D78">
        <v>3</v>
      </c>
      <c r="E78">
        <v>5</v>
      </c>
      <c r="F78">
        <v>2</v>
      </c>
      <c r="G78" t="s">
        <v>106</v>
      </c>
      <c r="H78" s="4">
        <v>5</v>
      </c>
      <c r="I78" t="s">
        <v>106</v>
      </c>
      <c r="J78" s="3">
        <v>1</v>
      </c>
      <c r="K78">
        <v>6</v>
      </c>
      <c r="L78">
        <v>3</v>
      </c>
      <c r="M78">
        <v>3</v>
      </c>
      <c r="N78" s="4">
        <v>6</v>
      </c>
      <c r="O78" s="7">
        <v>6</v>
      </c>
      <c r="P78" s="7">
        <v>6</v>
      </c>
      <c r="Q78" s="3" t="s">
        <v>106</v>
      </c>
      <c r="R78" s="4">
        <v>6</v>
      </c>
      <c r="S78" s="7">
        <v>6</v>
      </c>
      <c r="T78" s="7">
        <v>3</v>
      </c>
      <c r="U78" s="3">
        <v>6</v>
      </c>
      <c r="V78">
        <f t="shared" si="14"/>
        <v>65.833333333333343</v>
      </c>
      <c r="W78" t="str">
        <f t="shared" si="12"/>
        <v>C</v>
      </c>
      <c r="Y78" s="1" t="str">
        <f t="shared" si="13"/>
        <v/>
      </c>
    </row>
    <row r="79" spans="1:31" x14ac:dyDescent="0.25">
      <c r="A79" s="11" t="s">
        <v>100</v>
      </c>
      <c r="B79" s="4">
        <v>4</v>
      </c>
      <c r="C79">
        <v>6</v>
      </c>
      <c r="D79">
        <v>6</v>
      </c>
      <c r="E79">
        <v>3</v>
      </c>
      <c r="F79">
        <v>6</v>
      </c>
      <c r="G79">
        <v>3</v>
      </c>
      <c r="H79" s="4">
        <v>3</v>
      </c>
      <c r="I79">
        <v>0</v>
      </c>
      <c r="J79" s="3">
        <v>2</v>
      </c>
      <c r="K79">
        <v>0</v>
      </c>
      <c r="L79" t="s">
        <v>106</v>
      </c>
      <c r="M79" t="s">
        <v>106</v>
      </c>
      <c r="N79" s="4">
        <v>6</v>
      </c>
      <c r="O79">
        <v>6</v>
      </c>
      <c r="P79">
        <v>0</v>
      </c>
      <c r="Q79" s="3">
        <v>0</v>
      </c>
      <c r="R79" s="4">
        <v>2</v>
      </c>
      <c r="S79" t="s">
        <v>106</v>
      </c>
      <c r="T79" t="s">
        <v>106</v>
      </c>
      <c r="U79" s="3" t="s">
        <v>106</v>
      </c>
      <c r="V79">
        <f>SUMPRODUCT($B$1:$U$1,$B79:$U79)</f>
        <v>39.166666666666664</v>
      </c>
      <c r="W79" t="str">
        <f t="shared" si="12"/>
        <v>E</v>
      </c>
      <c r="Y79" s="1" t="str">
        <f t="shared" si="13"/>
        <v/>
      </c>
    </row>
    <row r="80" spans="1:31" x14ac:dyDescent="0.25">
      <c r="A80" s="11" t="s">
        <v>101</v>
      </c>
      <c r="B80" s="4">
        <v>6</v>
      </c>
      <c r="C80">
        <v>6</v>
      </c>
      <c r="D80">
        <v>6</v>
      </c>
      <c r="E80">
        <v>4</v>
      </c>
      <c r="F80">
        <v>6</v>
      </c>
      <c r="G80">
        <v>3</v>
      </c>
      <c r="H80" s="4">
        <v>1</v>
      </c>
      <c r="I80">
        <v>1</v>
      </c>
      <c r="J80" s="3">
        <v>1</v>
      </c>
      <c r="K80">
        <v>1</v>
      </c>
      <c r="L80">
        <v>0</v>
      </c>
      <c r="M80">
        <v>0</v>
      </c>
      <c r="N80" s="4">
        <v>6</v>
      </c>
      <c r="O80">
        <v>6</v>
      </c>
      <c r="P80">
        <v>6</v>
      </c>
      <c r="Q80" s="3">
        <v>3</v>
      </c>
      <c r="R80" s="4">
        <v>6</v>
      </c>
      <c r="S80">
        <v>0</v>
      </c>
      <c r="T80">
        <v>6</v>
      </c>
      <c r="U80" s="3">
        <v>3</v>
      </c>
      <c r="V80">
        <f t="shared" si="14"/>
        <v>59.166666666666657</v>
      </c>
      <c r="W80" t="str">
        <f t="shared" si="12"/>
        <v>C</v>
      </c>
      <c r="X80" s="1"/>
      <c r="Y80" s="1" t="str">
        <f t="shared" si="13"/>
        <v/>
      </c>
    </row>
    <row r="81" spans="1:31" x14ac:dyDescent="0.25">
      <c r="A81" s="11" t="s">
        <v>102</v>
      </c>
      <c r="B81" s="4">
        <v>6</v>
      </c>
      <c r="C81">
        <v>6</v>
      </c>
      <c r="D81">
        <v>6</v>
      </c>
      <c r="E81">
        <v>4</v>
      </c>
      <c r="F81">
        <v>6</v>
      </c>
      <c r="G81">
        <v>6</v>
      </c>
      <c r="H81" s="4">
        <v>5</v>
      </c>
      <c r="I81">
        <v>4</v>
      </c>
      <c r="J81" s="3">
        <v>3</v>
      </c>
      <c r="K81">
        <v>6</v>
      </c>
      <c r="L81">
        <v>6</v>
      </c>
      <c r="M81">
        <v>6</v>
      </c>
      <c r="N81" s="4">
        <v>6</v>
      </c>
      <c r="O81">
        <v>6</v>
      </c>
      <c r="P81">
        <v>6</v>
      </c>
      <c r="Q81" s="3">
        <v>3</v>
      </c>
      <c r="R81" s="4">
        <v>6</v>
      </c>
      <c r="S81">
        <v>6</v>
      </c>
      <c r="T81">
        <v>6</v>
      </c>
      <c r="U81" s="3">
        <v>6</v>
      </c>
      <c r="V81">
        <f t="shared" si="14"/>
        <v>90.833333333333343</v>
      </c>
      <c r="W81" t="str">
        <f t="shared" si="12"/>
        <v>A</v>
      </c>
      <c r="Y81" s="1" t="str">
        <f t="shared" si="13"/>
        <v/>
      </c>
    </row>
    <row r="82" spans="1:31" x14ac:dyDescent="0.25">
      <c r="A82" s="11" t="s">
        <v>103</v>
      </c>
      <c r="B82" s="4">
        <v>6</v>
      </c>
      <c r="C82">
        <v>6</v>
      </c>
      <c r="D82">
        <v>6</v>
      </c>
      <c r="E82">
        <v>6</v>
      </c>
      <c r="F82">
        <v>6</v>
      </c>
      <c r="G82">
        <v>6</v>
      </c>
      <c r="H82" s="4">
        <v>5</v>
      </c>
      <c r="I82">
        <v>4</v>
      </c>
      <c r="J82" s="3">
        <v>6</v>
      </c>
      <c r="K82">
        <v>6</v>
      </c>
      <c r="L82">
        <v>6</v>
      </c>
      <c r="M82">
        <v>6</v>
      </c>
      <c r="N82" s="4">
        <v>6</v>
      </c>
      <c r="O82">
        <v>6</v>
      </c>
      <c r="P82">
        <v>6</v>
      </c>
      <c r="Q82" s="3">
        <v>3</v>
      </c>
      <c r="R82" s="4">
        <v>6</v>
      </c>
      <c r="S82">
        <v>6</v>
      </c>
      <c r="T82">
        <v>6</v>
      </c>
      <c r="U82" s="3">
        <v>6</v>
      </c>
      <c r="V82">
        <f t="shared" si="14"/>
        <v>95</v>
      </c>
      <c r="W82" t="str">
        <f t="shared" si="12"/>
        <v>A</v>
      </c>
      <c r="Y82" s="1" t="str">
        <f t="shared" si="13"/>
        <v/>
      </c>
    </row>
    <row r="83" spans="1:31" x14ac:dyDescent="0.25">
      <c r="A83" s="11" t="s">
        <v>104</v>
      </c>
      <c r="B83" s="4">
        <v>6</v>
      </c>
      <c r="C83">
        <v>6</v>
      </c>
      <c r="D83">
        <v>6</v>
      </c>
      <c r="E83">
        <v>6</v>
      </c>
      <c r="F83">
        <v>6</v>
      </c>
      <c r="G83">
        <v>4</v>
      </c>
      <c r="H83" s="4">
        <v>5</v>
      </c>
      <c r="I83">
        <v>3</v>
      </c>
      <c r="J83" s="3">
        <v>3</v>
      </c>
      <c r="K83">
        <v>6</v>
      </c>
      <c r="L83">
        <v>2</v>
      </c>
      <c r="M83">
        <v>0</v>
      </c>
      <c r="N83" s="4" t="s">
        <v>106</v>
      </c>
      <c r="O83" t="s">
        <v>106</v>
      </c>
      <c r="P83" t="s">
        <v>106</v>
      </c>
      <c r="Q83" s="3" t="s">
        <v>106</v>
      </c>
      <c r="R83" s="4" t="s">
        <v>106</v>
      </c>
      <c r="S83" t="s">
        <v>106</v>
      </c>
      <c r="T83" t="s">
        <v>106</v>
      </c>
      <c r="U83" s="3" t="s">
        <v>106</v>
      </c>
      <c r="V83">
        <f t="shared" si="14"/>
        <v>44.166666666666664</v>
      </c>
      <c r="W83" t="str">
        <f t="shared" si="12"/>
        <v>E</v>
      </c>
      <c r="X83" s="1"/>
      <c r="Y83" s="1" t="str">
        <f t="shared" si="13"/>
        <v/>
      </c>
    </row>
    <row r="84" spans="1:31" x14ac:dyDescent="0.25">
      <c r="Y84" s="1" t="str">
        <f t="shared" si="13"/>
        <v/>
      </c>
    </row>
    <row r="85" spans="1:31" x14ac:dyDescent="0.25">
      <c r="Y85" s="1" t="str">
        <f t="shared" si="13"/>
        <v/>
      </c>
    </row>
    <row r="86" spans="1:31" x14ac:dyDescent="0.25">
      <c r="Y86" s="1" t="str">
        <f t="shared" si="13"/>
        <v/>
      </c>
    </row>
    <row r="87" spans="1:31" x14ac:dyDescent="0.25">
      <c r="Y87" s="1" t="str">
        <f t="shared" si="13"/>
        <v/>
      </c>
    </row>
    <row r="88" spans="1:31" x14ac:dyDescent="0.25">
      <c r="Y88" s="1" t="str">
        <f t="shared" si="13"/>
        <v/>
      </c>
    </row>
    <row r="89" spans="1:31" x14ac:dyDescent="0.25">
      <c r="Y89" s="1" t="str">
        <f t="shared" si="13"/>
        <v/>
      </c>
    </row>
    <row r="90" spans="1:31" x14ac:dyDescent="0.25">
      <c r="Y90" s="1" t="str">
        <f t="shared" si="13"/>
        <v/>
      </c>
    </row>
    <row r="91" spans="1:31" x14ac:dyDescent="0.25">
      <c r="Y91" s="1" t="str">
        <f t="shared" si="13"/>
        <v/>
      </c>
    </row>
    <row r="92" spans="1:31" x14ac:dyDescent="0.25">
      <c r="Y92" s="1" t="str">
        <f t="shared" si="13"/>
        <v/>
      </c>
    </row>
    <row r="93" spans="1:31" x14ac:dyDescent="0.25">
      <c r="Y93" s="1" t="str">
        <f t="shared" si="13"/>
        <v/>
      </c>
      <c r="AD93" t="s">
        <v>20</v>
      </c>
      <c r="AE93">
        <f>($AE$7-$AE$8)*100/$AE$7</f>
        <v>98.8125</v>
      </c>
    </row>
    <row r="94" spans="1:31" x14ac:dyDescent="0.25">
      <c r="Y94" s="1" t="str">
        <f t="shared" si="13"/>
        <v/>
      </c>
    </row>
    <row r="95" spans="1:31" x14ac:dyDescent="0.25">
      <c r="F95" s="7"/>
      <c r="G95" s="7"/>
      <c r="H95" s="5"/>
      <c r="I95" s="7"/>
      <c r="J95" s="6"/>
      <c r="K95" s="7"/>
      <c r="L95" s="7"/>
      <c r="M95" s="7"/>
      <c r="N95" s="5"/>
      <c r="O95" s="7"/>
      <c r="P95" s="7"/>
      <c r="Q95" s="6"/>
      <c r="R95" s="5"/>
      <c r="S95" s="7"/>
      <c r="T95" s="7"/>
      <c r="U95" s="6"/>
      <c r="Y95" s="1" t="str">
        <f t="shared" si="13"/>
        <v/>
      </c>
    </row>
    <row r="96" spans="1:31" x14ac:dyDescent="0.25">
      <c r="Y96" s="1" t="str">
        <f t="shared" si="13"/>
        <v/>
      </c>
    </row>
    <row r="97" spans="24:31" x14ac:dyDescent="0.25">
      <c r="Y97" s="1" t="str">
        <f t="shared" si="13"/>
        <v/>
      </c>
    </row>
    <row r="98" spans="24:31" x14ac:dyDescent="0.25">
      <c r="Y98" s="1" t="str">
        <f t="shared" si="13"/>
        <v/>
      </c>
    </row>
    <row r="99" spans="24:31" x14ac:dyDescent="0.25">
      <c r="Y99" s="1" t="str">
        <f t="shared" si="13"/>
        <v/>
      </c>
    </row>
    <row r="100" spans="24:31" x14ac:dyDescent="0.25">
      <c r="X100" s="1"/>
      <c r="Y100" s="1" t="str">
        <f t="shared" si="13"/>
        <v/>
      </c>
    </row>
    <row r="101" spans="24:31" x14ac:dyDescent="0.25">
      <c r="Y101" s="1"/>
    </row>
    <row r="102" spans="24:31" x14ac:dyDescent="0.25">
      <c r="Y102" s="1"/>
    </row>
    <row r="103" spans="24:31" x14ac:dyDescent="0.25">
      <c r="Y103" s="1"/>
    </row>
    <row r="104" spans="24:31" x14ac:dyDescent="0.25">
      <c r="Y104" s="1"/>
    </row>
    <row r="105" spans="24:31" x14ac:dyDescent="0.25">
      <c r="Y105" s="1"/>
    </row>
    <row r="106" spans="24:31" x14ac:dyDescent="0.25">
      <c r="X106" s="1"/>
      <c r="Y106" s="1"/>
    </row>
    <row r="107" spans="24:31" x14ac:dyDescent="0.25">
      <c r="Y107" s="1"/>
    </row>
    <row r="108" spans="24:31" x14ac:dyDescent="0.25">
      <c r="Y108" s="1"/>
    </row>
    <row r="109" spans="24:31" x14ac:dyDescent="0.25">
      <c r="Y109" s="1"/>
    </row>
    <row r="110" spans="24:31" x14ac:dyDescent="0.25">
      <c r="Y110" s="1"/>
    </row>
    <row r="111" spans="24:31" x14ac:dyDescent="0.25">
      <c r="Y111" s="1"/>
    </row>
    <row r="112" spans="24:31" x14ac:dyDescent="0.25">
      <c r="X112" s="1"/>
      <c r="Y112" s="1"/>
      <c r="AD112" t="s">
        <v>20</v>
      </c>
      <c r="AE112">
        <f>($AE$7-$AE$8)*100/$AE$7</f>
        <v>98.8125</v>
      </c>
    </row>
    <row r="113" spans="24:25" x14ac:dyDescent="0.25">
      <c r="X113" s="1"/>
      <c r="Y113" s="1"/>
    </row>
    <row r="114" spans="24:25" x14ac:dyDescent="0.25">
      <c r="X114" s="1"/>
      <c r="Y114" s="1"/>
    </row>
    <row r="115" spans="24:25" x14ac:dyDescent="0.25">
      <c r="Y115" s="1"/>
    </row>
    <row r="116" spans="24:25" x14ac:dyDescent="0.25">
      <c r="Y116" s="1"/>
    </row>
    <row r="117" spans="24:25" x14ac:dyDescent="0.25">
      <c r="X117" s="1"/>
      <c r="Y117" s="1"/>
    </row>
    <row r="118" spans="24:25" x14ac:dyDescent="0.25">
      <c r="Y118" s="1"/>
    </row>
    <row r="119" spans="24:25" x14ac:dyDescent="0.25">
      <c r="Y119" s="1"/>
    </row>
    <row r="120" spans="24:25" x14ac:dyDescent="0.25">
      <c r="Y120" s="1"/>
    </row>
    <row r="121" spans="24:25" x14ac:dyDescent="0.25">
      <c r="X121" s="1"/>
      <c r="Y121" s="1"/>
    </row>
    <row r="122" spans="24:25" x14ac:dyDescent="0.25">
      <c r="Y122" s="1"/>
    </row>
    <row r="123" spans="24:25" x14ac:dyDescent="0.25">
      <c r="X123" s="1"/>
      <c r="Y123" s="1"/>
    </row>
    <row r="124" spans="24:25" x14ac:dyDescent="0.25">
      <c r="Y124" s="1"/>
    </row>
    <row r="125" spans="24:25" x14ac:dyDescent="0.25">
      <c r="Y125" s="1"/>
    </row>
    <row r="126" spans="24:25" x14ac:dyDescent="0.25">
      <c r="Y126" s="1"/>
    </row>
    <row r="127" spans="24:25" x14ac:dyDescent="0.25">
      <c r="Y127" s="1"/>
    </row>
    <row r="128" spans="24:25" x14ac:dyDescent="0.25">
      <c r="Y128" s="1"/>
    </row>
    <row r="129" spans="24:31" x14ac:dyDescent="0.25">
      <c r="Y129" s="1"/>
    </row>
    <row r="130" spans="24:31" x14ac:dyDescent="0.25">
      <c r="X130" s="1"/>
      <c r="Y130" s="1"/>
    </row>
    <row r="131" spans="24:31" x14ac:dyDescent="0.25">
      <c r="Y131" s="1"/>
    </row>
    <row r="132" spans="24:31" x14ac:dyDescent="0.25">
      <c r="Y132" s="1"/>
    </row>
    <row r="133" spans="24:31" x14ac:dyDescent="0.25">
      <c r="Y133" s="1"/>
      <c r="AD133" t="s">
        <v>20</v>
      </c>
      <c r="AE133">
        <f>($AE$7-$AE$8)*100/$AE$7</f>
        <v>98.8125</v>
      </c>
    </row>
    <row r="134" spans="24:31" x14ac:dyDescent="0.25">
      <c r="Y134" s="1"/>
    </row>
    <row r="135" spans="24:31" x14ac:dyDescent="0.25">
      <c r="Y135" s="1"/>
    </row>
    <row r="136" spans="24:31" x14ac:dyDescent="0.25">
      <c r="Y136" s="1"/>
    </row>
    <row r="137" spans="24:31" x14ac:dyDescent="0.25">
      <c r="Y137" s="1"/>
    </row>
    <row r="138" spans="24:31" x14ac:dyDescent="0.25">
      <c r="Y138" s="1"/>
    </row>
    <row r="139" spans="24:31" x14ac:dyDescent="0.25">
      <c r="Y139" s="1"/>
    </row>
    <row r="140" spans="24:31" x14ac:dyDescent="0.25">
      <c r="Y140" s="1"/>
    </row>
    <row r="141" spans="24:31" x14ac:dyDescent="0.25">
      <c r="Y141" s="1"/>
    </row>
    <row r="142" spans="24:31" x14ac:dyDescent="0.25">
      <c r="X142" s="1"/>
      <c r="Y142" s="1"/>
    </row>
    <row r="143" spans="24:31" x14ac:dyDescent="0.25">
      <c r="Y143" s="1"/>
    </row>
    <row r="144" spans="24:31" x14ac:dyDescent="0.25">
      <c r="Y144" s="1"/>
    </row>
    <row r="145" spans="6:25" x14ac:dyDescent="0.25">
      <c r="Y145" s="1"/>
    </row>
    <row r="146" spans="6:25" x14ac:dyDescent="0.25">
      <c r="Y146" s="1"/>
    </row>
    <row r="147" spans="6:25" x14ac:dyDescent="0.25">
      <c r="Y147" s="1"/>
    </row>
    <row r="148" spans="6:25" x14ac:dyDescent="0.25">
      <c r="X148" s="1"/>
      <c r="Y148" s="1"/>
    </row>
    <row r="149" spans="6:25" x14ac:dyDescent="0.25">
      <c r="Y149" s="1"/>
    </row>
    <row r="150" spans="6:25" x14ac:dyDescent="0.25">
      <c r="Y150" s="1"/>
    </row>
    <row r="151" spans="6:25" x14ac:dyDescent="0.25">
      <c r="X151" s="1"/>
      <c r="Y151" s="1"/>
    </row>
    <row r="152" spans="6:25" x14ac:dyDescent="0.25">
      <c r="Y152" s="1"/>
    </row>
    <row r="153" spans="6:25" x14ac:dyDescent="0.25">
      <c r="Y153" s="1"/>
    </row>
    <row r="154" spans="6:25" x14ac:dyDescent="0.25">
      <c r="X154" s="1"/>
      <c r="Y154" s="1"/>
    </row>
    <row r="155" spans="6:25" x14ac:dyDescent="0.25">
      <c r="X155" s="1"/>
      <c r="Y155" s="1"/>
    </row>
    <row r="156" spans="6:25" x14ac:dyDescent="0.25">
      <c r="Y156" s="1"/>
    </row>
    <row r="157" spans="6:25" x14ac:dyDescent="0.25">
      <c r="F157" s="7"/>
      <c r="G157" s="7"/>
      <c r="H157" s="5"/>
      <c r="I157" s="7"/>
      <c r="J157" s="6"/>
      <c r="K157" s="7"/>
      <c r="L157" s="7"/>
      <c r="M157" s="7"/>
      <c r="N157" s="5"/>
      <c r="O157" s="7"/>
      <c r="P157" s="7"/>
      <c r="Q157" s="6"/>
      <c r="R157" s="5"/>
      <c r="S157" s="7"/>
      <c r="T157" s="7"/>
      <c r="U157" s="6"/>
      <c r="Y157" s="1"/>
    </row>
    <row r="158" spans="6:25" x14ac:dyDescent="0.25">
      <c r="X158" s="1"/>
      <c r="Y158" s="1"/>
    </row>
    <row r="159" spans="6:25" x14ac:dyDescent="0.25">
      <c r="F159" s="7"/>
      <c r="G159" s="7"/>
      <c r="H159" s="5"/>
      <c r="I159" s="7"/>
      <c r="J159" s="6"/>
      <c r="K159" s="7"/>
      <c r="L159" s="7"/>
      <c r="M159" s="7"/>
      <c r="N159" s="5"/>
      <c r="O159" s="7"/>
      <c r="P159" s="7"/>
      <c r="Q159" s="6"/>
      <c r="R159" s="5"/>
      <c r="S159" s="7"/>
      <c r="T159" s="7"/>
      <c r="U159" s="6"/>
      <c r="Y159" s="1"/>
    </row>
    <row r="160" spans="6:25" x14ac:dyDescent="0.25">
      <c r="Y160" s="1"/>
    </row>
    <row r="161" spans="6:31" x14ac:dyDescent="0.25">
      <c r="F161" s="7"/>
      <c r="G161" s="7"/>
      <c r="H161" s="5"/>
      <c r="I161" s="7"/>
      <c r="J161" s="6"/>
      <c r="K161" s="7"/>
      <c r="L161" s="7"/>
      <c r="M161" s="7"/>
      <c r="N161" s="5"/>
      <c r="O161" s="7"/>
      <c r="P161" s="7"/>
      <c r="Q161" s="6"/>
      <c r="R161" s="5"/>
      <c r="S161" s="7"/>
      <c r="T161" s="7"/>
      <c r="U161" s="6"/>
      <c r="Y161" s="1"/>
    </row>
    <row r="162" spans="6:31" x14ac:dyDescent="0.25">
      <c r="X162" s="1"/>
      <c r="Y162" s="1"/>
    </row>
    <row r="163" spans="6:31" x14ac:dyDescent="0.25">
      <c r="L163" s="7"/>
      <c r="M163" s="7"/>
      <c r="Y163" s="1"/>
    </row>
    <row r="164" spans="6:31" x14ac:dyDescent="0.25">
      <c r="Y164" s="1"/>
    </row>
    <row r="165" spans="6:31" x14ac:dyDescent="0.25">
      <c r="Y165" s="1"/>
    </row>
    <row r="166" spans="6:31" x14ac:dyDescent="0.25">
      <c r="H166" s="5"/>
      <c r="I166" s="7"/>
      <c r="J166" s="6"/>
      <c r="K166" s="7"/>
      <c r="L166" s="7"/>
      <c r="M166" s="7"/>
      <c r="N166" s="5"/>
      <c r="O166" s="7"/>
      <c r="P166" s="7"/>
      <c r="Q166" s="6"/>
      <c r="R166" s="5"/>
      <c r="S166" s="7"/>
      <c r="T166" s="7"/>
      <c r="U166" s="6"/>
      <c r="Y166" s="1"/>
    </row>
    <row r="167" spans="6:31" x14ac:dyDescent="0.25">
      <c r="H167" s="5"/>
      <c r="I167" s="7"/>
      <c r="J167" s="6"/>
      <c r="K167" s="7"/>
      <c r="L167" s="7"/>
      <c r="M167" s="7"/>
      <c r="N167" s="5"/>
      <c r="O167" s="7"/>
      <c r="P167" s="7"/>
      <c r="Q167" s="6"/>
      <c r="R167" s="5"/>
      <c r="S167" s="7"/>
      <c r="T167" s="7"/>
      <c r="U167" s="6"/>
      <c r="Y167" s="1"/>
      <c r="AD167" t="s">
        <v>20</v>
      </c>
      <c r="AE167">
        <f>($AE$7-$AE$8)*100/$AE$7</f>
        <v>98.8125</v>
      </c>
    </row>
    <row r="168" spans="6:31" x14ac:dyDescent="0.25">
      <c r="X168" s="1"/>
      <c r="Y168" s="1"/>
    </row>
    <row r="169" spans="6:31" x14ac:dyDescent="0.25">
      <c r="Y169" s="1"/>
    </row>
    <row r="170" spans="6:31" x14ac:dyDescent="0.25">
      <c r="H170" s="5"/>
      <c r="I170" s="7"/>
      <c r="J170" s="6"/>
      <c r="K170" s="7"/>
      <c r="L170" s="7"/>
      <c r="M170" s="7"/>
      <c r="N170" s="5"/>
      <c r="O170" s="7"/>
      <c r="P170" s="7"/>
      <c r="Q170" s="6"/>
      <c r="R170" s="5"/>
      <c r="S170" s="7"/>
      <c r="T170" s="7"/>
      <c r="U170" s="6"/>
      <c r="Y170" s="1"/>
    </row>
    <row r="171" spans="6:31" x14ac:dyDescent="0.25">
      <c r="H171" s="5"/>
      <c r="I171" s="7"/>
      <c r="J171" s="6"/>
      <c r="K171" s="7"/>
      <c r="L171" s="7"/>
      <c r="M171" s="7"/>
      <c r="N171" s="5"/>
      <c r="O171" s="7"/>
      <c r="P171" s="7"/>
      <c r="Q171" s="6"/>
      <c r="R171" s="5"/>
      <c r="S171" s="7"/>
      <c r="T171" s="7"/>
      <c r="U171" s="6"/>
      <c r="Y171" s="1"/>
    </row>
    <row r="172" spans="6:31" x14ac:dyDescent="0.25">
      <c r="H172" s="5"/>
      <c r="I172" s="7"/>
      <c r="J172" s="6"/>
      <c r="K172" s="7"/>
      <c r="L172" s="7"/>
      <c r="M172" s="7"/>
      <c r="N172" s="5"/>
      <c r="O172" s="7"/>
      <c r="P172" s="7"/>
      <c r="Q172" s="6"/>
      <c r="R172" s="5"/>
      <c r="S172" s="7"/>
      <c r="T172" s="7"/>
      <c r="U172" s="6"/>
      <c r="Y172" s="1"/>
    </row>
    <row r="173" spans="6:31" x14ac:dyDescent="0.25">
      <c r="X173" s="1"/>
      <c r="Y173" s="1"/>
    </row>
    <row r="174" spans="6:31" x14ac:dyDescent="0.25">
      <c r="H174" s="5"/>
      <c r="I174" s="7"/>
      <c r="J174" s="6"/>
      <c r="L174" s="7"/>
      <c r="M174" s="7"/>
      <c r="P174" s="7"/>
      <c r="Q174" s="6"/>
      <c r="R174" s="5"/>
      <c r="S174" s="7"/>
      <c r="T174" s="7"/>
      <c r="U174" s="6"/>
      <c r="Y174" s="1"/>
    </row>
    <row r="175" spans="6:31" x14ac:dyDescent="0.25">
      <c r="H175" s="5"/>
      <c r="I175" s="7"/>
      <c r="J175" s="6"/>
      <c r="L175" s="7"/>
      <c r="M175" s="7"/>
      <c r="P175" s="7"/>
      <c r="Q175" s="6"/>
      <c r="R175" s="5"/>
      <c r="S175" s="7"/>
      <c r="T175" s="7"/>
      <c r="U175" s="6"/>
      <c r="Y175" s="1"/>
    </row>
    <row r="176" spans="6:31" x14ac:dyDescent="0.25">
      <c r="Y176" s="1"/>
    </row>
    <row r="177" spans="8:31" x14ac:dyDescent="0.25">
      <c r="Y177" s="1"/>
    </row>
    <row r="178" spans="8:31" x14ac:dyDescent="0.25">
      <c r="X178" s="1"/>
      <c r="Y178" s="1"/>
    </row>
    <row r="179" spans="8:31" x14ac:dyDescent="0.25">
      <c r="H179" s="5"/>
      <c r="I179" s="7"/>
      <c r="J179" s="6"/>
      <c r="K179" s="7"/>
      <c r="L179" s="7"/>
      <c r="M179" s="7"/>
      <c r="N179" s="5"/>
      <c r="O179" s="7"/>
      <c r="P179" s="7"/>
      <c r="Q179" s="6"/>
      <c r="R179" s="5"/>
      <c r="S179" s="7"/>
      <c r="T179" s="7"/>
      <c r="U179" s="6"/>
      <c r="Y179" s="1"/>
    </row>
    <row r="180" spans="8:31" x14ac:dyDescent="0.25">
      <c r="Y180" s="1"/>
    </row>
    <row r="181" spans="8:31" x14ac:dyDescent="0.25">
      <c r="H181" s="5"/>
      <c r="I181" s="7"/>
      <c r="J181" s="6"/>
      <c r="K181" s="7"/>
      <c r="L181" s="7"/>
      <c r="M181" s="7"/>
      <c r="N181" s="5"/>
      <c r="O181" s="7"/>
      <c r="P181" s="7"/>
      <c r="Q181" s="6"/>
      <c r="R181" s="5"/>
      <c r="S181" s="7"/>
      <c r="T181" s="7"/>
      <c r="U181" s="6"/>
      <c r="Y181" s="1"/>
    </row>
    <row r="182" spans="8:31" x14ac:dyDescent="0.25">
      <c r="Y182" s="1"/>
    </row>
    <row r="183" spans="8:31" x14ac:dyDescent="0.25">
      <c r="Y183" s="1"/>
    </row>
    <row r="184" spans="8:31" x14ac:dyDescent="0.25">
      <c r="Y184" s="1"/>
    </row>
    <row r="185" spans="8:31" x14ac:dyDescent="0.25">
      <c r="H185" s="5"/>
      <c r="I185" s="7"/>
      <c r="J185" s="6"/>
      <c r="K185" s="7"/>
      <c r="L185" s="7"/>
      <c r="M185" s="7"/>
      <c r="N185" s="5"/>
      <c r="O185" s="7"/>
      <c r="P185" s="7"/>
      <c r="Q185" s="6"/>
      <c r="R185" s="5"/>
      <c r="S185" s="7"/>
      <c r="T185" s="7"/>
      <c r="U185" s="6"/>
      <c r="Y185" s="1"/>
    </row>
    <row r="186" spans="8:31" x14ac:dyDescent="0.25">
      <c r="H186" s="5"/>
      <c r="I186" s="7"/>
      <c r="J186" s="6"/>
      <c r="K186" s="7"/>
      <c r="L186" s="7"/>
      <c r="M186" s="7"/>
      <c r="N186" s="5"/>
      <c r="O186" s="7"/>
      <c r="P186" s="7"/>
      <c r="Q186" s="6"/>
      <c r="R186" s="5"/>
      <c r="S186" s="7"/>
      <c r="T186" s="7"/>
      <c r="U186" s="6"/>
      <c r="Y186" s="1"/>
      <c r="AD186" t="s">
        <v>20</v>
      </c>
      <c r="AE186">
        <f>($AE$7-$AE$8)*100/$AE$7</f>
        <v>98.8125</v>
      </c>
    </row>
    <row r="187" spans="8:31" x14ac:dyDescent="0.25">
      <c r="Y187" s="1"/>
    </row>
    <row r="188" spans="8:31" x14ac:dyDescent="0.25">
      <c r="Y188" s="1"/>
    </row>
    <row r="189" spans="8:31" x14ac:dyDescent="0.25">
      <c r="Y189" s="1"/>
    </row>
    <row r="190" spans="8:31" x14ac:dyDescent="0.25">
      <c r="H190" s="5"/>
      <c r="I190" s="7"/>
      <c r="J190" s="6"/>
      <c r="K190" s="7"/>
      <c r="L190" s="7"/>
      <c r="M190" s="7"/>
      <c r="N190" s="5"/>
      <c r="O190" s="7"/>
      <c r="P190" s="7"/>
      <c r="Q190" s="6"/>
      <c r="R190" s="5"/>
      <c r="S190" s="7"/>
      <c r="T190" s="7"/>
      <c r="U190" s="6"/>
      <c r="Y190" s="1"/>
    </row>
    <row r="191" spans="8:31" x14ac:dyDescent="0.25">
      <c r="X191" s="1"/>
      <c r="Y191" s="1"/>
    </row>
    <row r="192" spans="8:31" x14ac:dyDescent="0.25">
      <c r="Y192" s="1"/>
    </row>
    <row r="193" spans="6:25" x14ac:dyDescent="0.25">
      <c r="Y193" s="1"/>
    </row>
    <row r="194" spans="6:25" x14ac:dyDescent="0.25">
      <c r="X194" s="1"/>
      <c r="Y194" s="1"/>
    </row>
    <row r="195" spans="6:25" x14ac:dyDescent="0.25">
      <c r="Y195" s="1"/>
    </row>
    <row r="196" spans="6:25" x14ac:dyDescent="0.25">
      <c r="Y196" s="1"/>
    </row>
    <row r="197" spans="6:25" x14ac:dyDescent="0.25">
      <c r="X197" s="1"/>
      <c r="Y197" s="1"/>
    </row>
    <row r="198" spans="6:25" x14ac:dyDescent="0.25">
      <c r="X198" s="1"/>
      <c r="Y198" s="1"/>
    </row>
    <row r="199" spans="6:25" x14ac:dyDescent="0.25">
      <c r="X199" s="1"/>
      <c r="Y199" s="1"/>
    </row>
    <row r="200" spans="6:25" x14ac:dyDescent="0.25">
      <c r="H200" s="5"/>
      <c r="I200" s="7"/>
      <c r="J200" s="6"/>
      <c r="K200" s="7"/>
      <c r="L200" s="7"/>
      <c r="M200" s="7"/>
      <c r="N200" s="5"/>
      <c r="O200" s="7"/>
      <c r="P200" s="7"/>
      <c r="Q200" s="6"/>
      <c r="R200" s="5"/>
      <c r="S200" s="7"/>
      <c r="T200" s="7"/>
      <c r="U200" s="6"/>
      <c r="Y200" s="1"/>
    </row>
    <row r="201" spans="6:25" x14ac:dyDescent="0.25">
      <c r="Y201" s="1"/>
    </row>
    <row r="202" spans="6:25" x14ac:dyDescent="0.25">
      <c r="Y202" s="1"/>
    </row>
    <row r="203" spans="6:25" x14ac:dyDescent="0.25">
      <c r="Y203" s="1"/>
    </row>
    <row r="204" spans="6:25" x14ac:dyDescent="0.25">
      <c r="H204" s="5"/>
      <c r="I204" s="7"/>
      <c r="J204" s="6"/>
      <c r="K204" s="7"/>
      <c r="L204" s="7"/>
      <c r="M204" s="7"/>
      <c r="N204" s="5"/>
      <c r="O204" s="7"/>
      <c r="P204" s="7"/>
      <c r="Q204" s="6"/>
      <c r="R204" s="5"/>
      <c r="S204" s="7"/>
      <c r="T204" s="7"/>
      <c r="U204" s="6"/>
      <c r="Y204" s="1"/>
    </row>
    <row r="205" spans="6:25" x14ac:dyDescent="0.25">
      <c r="F205" s="7"/>
      <c r="G205" s="7"/>
      <c r="H205" s="5"/>
      <c r="I205" s="7"/>
      <c r="J205" s="6"/>
      <c r="K205" s="7"/>
      <c r="L205" s="7"/>
      <c r="M205" s="7"/>
      <c r="N205" s="5"/>
      <c r="O205" s="7"/>
      <c r="P205" s="7"/>
      <c r="Q205" s="6"/>
      <c r="R205" s="5"/>
      <c r="S205" s="7"/>
      <c r="T205" s="7"/>
      <c r="U205" s="6"/>
      <c r="Y205" s="1"/>
    </row>
    <row r="206" spans="6:25" x14ac:dyDescent="0.25">
      <c r="Y206" s="1"/>
    </row>
    <row r="207" spans="6:25" x14ac:dyDescent="0.25">
      <c r="Y207" s="1"/>
    </row>
    <row r="208" spans="6:25" x14ac:dyDescent="0.25">
      <c r="Y208" s="1"/>
    </row>
    <row r="209" spans="2:31" x14ac:dyDescent="0.25">
      <c r="Y209" s="1"/>
      <c r="AD209" t="s">
        <v>20</v>
      </c>
      <c r="AE209">
        <f>($AE$7-$AE$8)*100/$AE$7</f>
        <v>98.8125</v>
      </c>
    </row>
    <row r="210" spans="2:31" x14ac:dyDescent="0.25">
      <c r="Y210" s="1"/>
    </row>
    <row r="211" spans="2:31" x14ac:dyDescent="0.25">
      <c r="Y211" s="1"/>
    </row>
    <row r="212" spans="2:31" x14ac:dyDescent="0.25">
      <c r="Y212" s="1"/>
    </row>
    <row r="213" spans="2:31" x14ac:dyDescent="0.25">
      <c r="Y213" s="1"/>
    </row>
    <row r="214" spans="2:31" x14ac:dyDescent="0.25">
      <c r="F214" s="7"/>
      <c r="G214" s="7"/>
      <c r="H214" s="5"/>
      <c r="I214" s="7"/>
      <c r="J214" s="6"/>
      <c r="K214" s="7"/>
      <c r="L214" s="7"/>
      <c r="M214" s="7"/>
      <c r="N214" s="5"/>
      <c r="O214" s="7"/>
      <c r="P214" s="7"/>
      <c r="Q214" s="6"/>
      <c r="R214" s="5"/>
      <c r="S214" s="7"/>
      <c r="T214" s="7"/>
      <c r="U214" s="6"/>
      <c r="Y214" s="1"/>
    </row>
    <row r="215" spans="2:31" x14ac:dyDescent="0.25">
      <c r="F215" s="7"/>
      <c r="G215" s="7"/>
      <c r="H215" s="5"/>
      <c r="I215" s="7"/>
      <c r="J215" s="6"/>
      <c r="K215" s="7"/>
      <c r="L215" s="7"/>
      <c r="M215" s="7"/>
      <c r="N215" s="5"/>
      <c r="O215" s="7"/>
      <c r="P215" s="7"/>
      <c r="Q215" s="6"/>
      <c r="R215" s="5"/>
      <c r="S215" s="7"/>
      <c r="T215" s="7"/>
      <c r="U215" s="6"/>
      <c r="Y215" s="1"/>
    </row>
    <row r="216" spans="2:31" x14ac:dyDescent="0.25">
      <c r="F216" s="7"/>
      <c r="G216" s="7"/>
      <c r="H216" s="5"/>
      <c r="I216" s="7"/>
      <c r="J216" s="6"/>
      <c r="K216" s="7"/>
      <c r="L216" s="7"/>
      <c r="M216" s="7"/>
      <c r="N216" s="5"/>
      <c r="O216" s="7"/>
      <c r="P216" s="7"/>
      <c r="Q216" s="6"/>
      <c r="R216" s="5"/>
      <c r="S216" s="7"/>
      <c r="T216" s="7"/>
      <c r="U216" s="6"/>
      <c r="Y216" s="1"/>
    </row>
    <row r="217" spans="2:31" x14ac:dyDescent="0.25">
      <c r="H217" s="5"/>
      <c r="I217" s="7"/>
      <c r="J217" s="6"/>
      <c r="L217" s="7"/>
      <c r="M217" s="7"/>
      <c r="P217" s="7"/>
      <c r="Q217" s="6"/>
      <c r="R217" s="5"/>
      <c r="S217" s="7"/>
      <c r="T217" s="7"/>
      <c r="U217" s="6"/>
      <c r="Y217" s="1"/>
    </row>
    <row r="218" spans="2:31" x14ac:dyDescent="0.25">
      <c r="X218" s="1"/>
      <c r="Y218" s="1"/>
    </row>
    <row r="219" spans="2:31" x14ac:dyDescent="0.25">
      <c r="H219" s="5"/>
      <c r="I219" s="7"/>
      <c r="J219" s="6"/>
      <c r="L219" s="7"/>
      <c r="M219" s="7"/>
      <c r="P219" s="7"/>
      <c r="Q219" s="6"/>
      <c r="R219" s="5"/>
      <c r="S219" s="7"/>
      <c r="T219" s="7"/>
      <c r="U219" s="6"/>
      <c r="Y219" s="1"/>
    </row>
    <row r="220" spans="2:31" x14ac:dyDescent="0.25">
      <c r="Y220" s="1"/>
    </row>
    <row r="221" spans="2:31" x14ac:dyDescent="0.25">
      <c r="B221" s="5"/>
      <c r="C221" s="7"/>
      <c r="D221" s="7"/>
      <c r="E221" s="7"/>
      <c r="F221" s="7"/>
      <c r="G221" s="7"/>
      <c r="H221" s="5"/>
      <c r="I221" s="7"/>
      <c r="J221" s="6"/>
      <c r="K221" s="7"/>
      <c r="L221" s="7"/>
      <c r="M221" s="7"/>
      <c r="N221" s="5"/>
      <c r="O221" s="7"/>
      <c r="P221" s="7"/>
      <c r="Q221" s="6"/>
      <c r="R221" s="5"/>
      <c r="S221" s="7"/>
      <c r="T221" s="7"/>
      <c r="U221" s="6"/>
      <c r="Y221" s="1"/>
    </row>
    <row r="222" spans="2:31" x14ac:dyDescent="0.25">
      <c r="Y222" s="1"/>
    </row>
    <row r="223" spans="2:31" x14ac:dyDescent="0.25">
      <c r="Y223" s="1"/>
    </row>
    <row r="224" spans="2:31" x14ac:dyDescent="0.25">
      <c r="Y224" s="1"/>
    </row>
    <row r="225" spans="11:25" x14ac:dyDescent="0.25">
      <c r="K225" s="7"/>
      <c r="L225" s="7"/>
      <c r="M225" s="7"/>
      <c r="N225" s="5"/>
      <c r="Y225" s="1"/>
    </row>
    <row r="226" spans="11:25" x14ac:dyDescent="0.25">
      <c r="Y226" s="1"/>
    </row>
    <row r="227" spans="11:25" x14ac:dyDescent="0.25">
      <c r="Y227" s="1"/>
    </row>
    <row r="228" spans="11:25" x14ac:dyDescent="0.25">
      <c r="Y22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workbookViewId="0">
      <selection activeCell="U4" sqref="U4"/>
    </sheetView>
  </sheetViews>
  <sheetFormatPr defaultColWidth="11" defaultRowHeight="15.75" x14ac:dyDescent="0.25"/>
  <cols>
    <col min="2" max="21" width="2.625" customWidth="1"/>
  </cols>
  <sheetData>
    <row r="1" spans="1:23" x14ac:dyDescent="0.25">
      <c r="A1" s="21" t="str">
        <f>Sheet1!A1</f>
        <v>Vekt</v>
      </c>
      <c r="B1" s="31">
        <f>Sheet1!B1</f>
        <v>0.83333333333333337</v>
      </c>
      <c r="C1" s="22">
        <f>Sheet1!C1</f>
        <v>0.83333333333333337</v>
      </c>
      <c r="D1" s="22">
        <f>Sheet1!D1</f>
        <v>0.83333333333333337</v>
      </c>
      <c r="E1" s="22">
        <f>Sheet1!E1</f>
        <v>0.83333333333333337</v>
      </c>
      <c r="F1" s="22">
        <f>Sheet1!F1</f>
        <v>0.83333333333333337</v>
      </c>
      <c r="G1" s="27">
        <f>Sheet1!G1</f>
        <v>0.83333333333333337</v>
      </c>
      <c r="H1" s="22">
        <f>Sheet1!H1</f>
        <v>0.83333333333333337</v>
      </c>
      <c r="I1" s="22">
        <f>Sheet1!I1</f>
        <v>0.83333333333333337</v>
      </c>
      <c r="J1" s="22">
        <f>Sheet1!J1</f>
        <v>0.83333333333333337</v>
      </c>
      <c r="K1" s="31">
        <f>Sheet1!K1</f>
        <v>0.83333333333333337</v>
      </c>
      <c r="L1" s="22">
        <f>Sheet1!L1</f>
        <v>0.83333333333333337</v>
      </c>
      <c r="M1" s="27">
        <f>Sheet1!M1</f>
        <v>0.83333333333333337</v>
      </c>
      <c r="N1" s="22">
        <f>Sheet1!N1</f>
        <v>0.83333333333333337</v>
      </c>
      <c r="O1" s="22">
        <f>Sheet1!O1</f>
        <v>0.83333333333333337</v>
      </c>
      <c r="P1" s="22">
        <f>Sheet1!P1</f>
        <v>0.83333333333333337</v>
      </c>
      <c r="Q1" s="22">
        <f>Sheet1!Q1</f>
        <v>0.83333333333333337</v>
      </c>
      <c r="R1" s="31">
        <f>Sheet1!R1</f>
        <v>0.83333333333333337</v>
      </c>
      <c r="S1" s="22">
        <f>Sheet1!S1</f>
        <v>0.83333333333333337</v>
      </c>
      <c r="T1" s="22">
        <f>Sheet1!T1</f>
        <v>0.83333333333333337</v>
      </c>
      <c r="U1" s="27">
        <f>Sheet1!U1</f>
        <v>0.83333333333333337</v>
      </c>
      <c r="V1" s="22">
        <f>Sheet1!V1</f>
        <v>0</v>
      </c>
      <c r="W1" s="23">
        <f>Sheet1!W1</f>
        <v>0</v>
      </c>
    </row>
    <row r="2" spans="1:23" x14ac:dyDescent="0.25">
      <c r="A2" s="18">
        <f>Sheet1!A2</f>
        <v>0.83333333333333337</v>
      </c>
      <c r="B2" s="32">
        <f>Sheet1!B2</f>
        <v>1</v>
      </c>
      <c r="C2" s="19"/>
      <c r="D2" s="19"/>
      <c r="E2" s="19"/>
      <c r="F2" s="19"/>
      <c r="G2" s="28"/>
      <c r="H2" s="19">
        <f>Sheet1!H2</f>
        <v>2</v>
      </c>
      <c r="I2" s="19"/>
      <c r="J2" s="19"/>
      <c r="K2" s="32">
        <f>Sheet1!K2</f>
        <v>3</v>
      </c>
      <c r="L2" s="19"/>
      <c r="M2" s="28"/>
      <c r="N2" s="19">
        <f>Sheet1!N2</f>
        <v>4</v>
      </c>
      <c r="O2" s="19"/>
      <c r="P2" s="19"/>
      <c r="Q2" s="19"/>
      <c r="R2" s="32">
        <f>Sheet1!R2</f>
        <v>5</v>
      </c>
      <c r="S2" s="19"/>
      <c r="T2" s="19"/>
      <c r="U2" s="28"/>
      <c r="V2" s="19" t="str">
        <f>Sheet1!V2</f>
        <v>Poeng</v>
      </c>
      <c r="W2" s="20" t="str">
        <f>Sheet1!W2</f>
        <v>Karakter</v>
      </c>
    </row>
    <row r="3" spans="1:23" x14ac:dyDescent="0.25">
      <c r="A3" s="24" t="str">
        <f>Sheet1!A3</f>
        <v>KANDIDAT</v>
      </c>
      <c r="B3" s="33" t="str">
        <f>Sheet1!B3</f>
        <v>a</v>
      </c>
      <c r="C3" s="25" t="str">
        <f>Sheet1!C3</f>
        <v>b</v>
      </c>
      <c r="D3" s="25" t="str">
        <f>Sheet1!D3</f>
        <v>c</v>
      </c>
      <c r="E3" s="25" t="str">
        <f>Sheet1!E3</f>
        <v>d</v>
      </c>
      <c r="F3" s="25" t="str">
        <f>Sheet1!F3</f>
        <v>e</v>
      </c>
      <c r="G3" s="29" t="str">
        <f>Sheet1!G3</f>
        <v>f</v>
      </c>
      <c r="H3" s="25" t="str">
        <f>Sheet1!H3</f>
        <v>a</v>
      </c>
      <c r="I3" s="25" t="str">
        <f>Sheet1!I3</f>
        <v>b</v>
      </c>
      <c r="J3" s="25" t="str">
        <f>Sheet1!J3</f>
        <v>c</v>
      </c>
      <c r="K3" s="33" t="str">
        <f>Sheet1!K3</f>
        <v>a</v>
      </c>
      <c r="L3" s="25" t="str">
        <f>Sheet1!L3</f>
        <v>b</v>
      </c>
      <c r="M3" s="29" t="str">
        <f>Sheet1!M3</f>
        <v>c</v>
      </c>
      <c r="N3" s="25" t="str">
        <f>Sheet1!N3</f>
        <v>a</v>
      </c>
      <c r="O3" s="25" t="str">
        <f>Sheet1!O3</f>
        <v>b</v>
      </c>
      <c r="P3" s="25" t="str">
        <f>Sheet1!P3</f>
        <v>c</v>
      </c>
      <c r="Q3" s="25" t="str">
        <f>Sheet1!Q3</f>
        <v>d</v>
      </c>
      <c r="R3" s="33" t="str">
        <f>Sheet1!R3</f>
        <v>a</v>
      </c>
      <c r="S3" s="25" t="str">
        <f>Sheet1!S3</f>
        <v>b</v>
      </c>
      <c r="T3" s="25" t="str">
        <f>Sheet1!T3</f>
        <v>c</v>
      </c>
      <c r="U3" s="29" t="str">
        <f>Sheet1!U3</f>
        <v>d</v>
      </c>
      <c r="V3" s="25">
        <f>Sheet1!V3</f>
        <v>0</v>
      </c>
      <c r="W3" s="26">
        <f>Sheet1!W3</f>
        <v>0</v>
      </c>
    </row>
    <row r="4" spans="1:23" ht="16.5" thickBot="1" x14ac:dyDescent="0.3">
      <c r="A4" s="15" t="str" cm="1">
        <f t="array" ref="A4:W4">Sheet1!A6:W6</f>
        <v>102</v>
      </c>
      <c r="B4" s="34">
        <v>6</v>
      </c>
      <c r="C4" s="16">
        <v>6</v>
      </c>
      <c r="D4" s="16">
        <v>6</v>
      </c>
      <c r="E4" s="16">
        <v>6</v>
      </c>
      <c r="F4" s="16">
        <v>6</v>
      </c>
      <c r="G4" s="30">
        <v>6</v>
      </c>
      <c r="H4" s="16">
        <v>5</v>
      </c>
      <c r="I4" s="16">
        <v>6</v>
      </c>
      <c r="J4" s="16">
        <v>5</v>
      </c>
      <c r="K4" s="34">
        <v>6</v>
      </c>
      <c r="L4" s="16">
        <v>6</v>
      </c>
      <c r="M4" s="30">
        <v>6</v>
      </c>
      <c r="N4" s="16">
        <v>6</v>
      </c>
      <c r="O4" s="16">
        <v>6</v>
      </c>
      <c r="P4" s="16">
        <v>6</v>
      </c>
      <c r="Q4" s="16">
        <v>1</v>
      </c>
      <c r="R4" s="34">
        <v>6</v>
      </c>
      <c r="S4" s="16">
        <v>6</v>
      </c>
      <c r="T4" s="16">
        <v>2</v>
      </c>
      <c r="U4" s="30">
        <v>2</v>
      </c>
      <c r="V4" s="16">
        <v>87.5</v>
      </c>
      <c r="W4" s="17" t="str">
        <v>B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B66F-646A-42B0-9AA7-69C3AAC1CAE6}">
  <dimension ref="A1:W4"/>
  <sheetViews>
    <sheetView workbookViewId="0">
      <selection activeCell="A5" sqref="A5"/>
    </sheetView>
  </sheetViews>
  <sheetFormatPr defaultRowHeight="15.75" x14ac:dyDescent="0.25"/>
  <cols>
    <col min="2" max="21" width="2.625" customWidth="1"/>
  </cols>
  <sheetData>
    <row r="1" spans="1:23" x14ac:dyDescent="0.25">
      <c r="A1" s="21" t="str">
        <f>Sheet1!A1</f>
        <v>Vekt</v>
      </c>
      <c r="B1" s="31">
        <f>Sheet1!B1</f>
        <v>0.83333333333333337</v>
      </c>
      <c r="C1" s="22">
        <f>Sheet1!C1</f>
        <v>0.83333333333333337</v>
      </c>
      <c r="D1" s="22">
        <f>Sheet1!D1</f>
        <v>0.83333333333333337</v>
      </c>
      <c r="E1" s="22">
        <f>Sheet1!E1</f>
        <v>0.83333333333333337</v>
      </c>
      <c r="F1" s="22">
        <f>Sheet1!F1</f>
        <v>0.83333333333333337</v>
      </c>
      <c r="G1" s="27">
        <f>Sheet1!G1</f>
        <v>0.83333333333333337</v>
      </c>
      <c r="H1" s="22">
        <f>Sheet1!H1</f>
        <v>0.83333333333333337</v>
      </c>
      <c r="I1" s="22">
        <f>Sheet1!I1</f>
        <v>0.83333333333333337</v>
      </c>
      <c r="J1" s="22">
        <f>Sheet1!J1</f>
        <v>0.83333333333333337</v>
      </c>
      <c r="K1" s="31">
        <f>Sheet1!K1</f>
        <v>0.83333333333333337</v>
      </c>
      <c r="L1" s="22">
        <f>Sheet1!L1</f>
        <v>0.83333333333333337</v>
      </c>
      <c r="M1" s="27">
        <f>Sheet1!M1</f>
        <v>0.83333333333333337</v>
      </c>
      <c r="N1" s="22">
        <f>Sheet1!N1</f>
        <v>0.83333333333333337</v>
      </c>
      <c r="O1" s="22">
        <f>Sheet1!O1</f>
        <v>0.83333333333333337</v>
      </c>
      <c r="P1" s="22">
        <f>Sheet1!P1</f>
        <v>0.83333333333333337</v>
      </c>
      <c r="Q1" s="22">
        <f>Sheet1!Q1</f>
        <v>0.83333333333333337</v>
      </c>
      <c r="R1" s="31">
        <f>Sheet1!R1</f>
        <v>0.83333333333333337</v>
      </c>
      <c r="S1" s="22">
        <f>Sheet1!S1</f>
        <v>0.83333333333333337</v>
      </c>
      <c r="T1" s="22">
        <f>Sheet1!T1</f>
        <v>0.83333333333333337</v>
      </c>
      <c r="U1" s="27">
        <f>Sheet1!U1</f>
        <v>0.83333333333333337</v>
      </c>
      <c r="V1" s="22">
        <f>Sheet1!V1</f>
        <v>0</v>
      </c>
      <c r="W1" s="23">
        <f>Sheet1!W1</f>
        <v>0</v>
      </c>
    </row>
    <row r="2" spans="1:23" x14ac:dyDescent="0.25">
      <c r="A2" s="18">
        <f>Sheet1!A2</f>
        <v>0.83333333333333337</v>
      </c>
      <c r="B2" s="32">
        <f>Sheet1!B2</f>
        <v>1</v>
      </c>
      <c r="C2" s="19"/>
      <c r="D2" s="19"/>
      <c r="E2" s="19"/>
      <c r="F2" s="19"/>
      <c r="G2" s="28"/>
      <c r="H2" s="19">
        <f>Sheet1!H2</f>
        <v>2</v>
      </c>
      <c r="I2" s="19"/>
      <c r="J2" s="19"/>
      <c r="K2" s="32">
        <f>Sheet1!K2</f>
        <v>3</v>
      </c>
      <c r="L2" s="19"/>
      <c r="M2" s="28"/>
      <c r="N2" s="19">
        <f>Sheet1!N2</f>
        <v>4</v>
      </c>
      <c r="O2" s="19"/>
      <c r="P2" s="19"/>
      <c r="Q2" s="19"/>
      <c r="R2" s="32">
        <f>Sheet1!R2</f>
        <v>5</v>
      </c>
      <c r="S2" s="19"/>
      <c r="T2" s="19"/>
      <c r="U2" s="28"/>
      <c r="V2" s="19" t="str">
        <f>Sheet1!V2</f>
        <v>Poeng</v>
      </c>
      <c r="W2" s="20" t="str">
        <f>Sheet1!W2</f>
        <v>Karakter</v>
      </c>
    </row>
    <row r="3" spans="1:23" x14ac:dyDescent="0.25">
      <c r="A3" s="24" t="str">
        <f>Sheet1!A3</f>
        <v>KANDIDAT</v>
      </c>
      <c r="B3" s="33" t="str">
        <f>Sheet1!B3</f>
        <v>a</v>
      </c>
      <c r="C3" s="25" t="str">
        <f>Sheet1!C3</f>
        <v>b</v>
      </c>
      <c r="D3" s="25" t="str">
        <f>Sheet1!D3</f>
        <v>c</v>
      </c>
      <c r="E3" s="25" t="str">
        <f>Sheet1!E3</f>
        <v>d</v>
      </c>
      <c r="F3" s="25" t="str">
        <f>Sheet1!F3</f>
        <v>e</v>
      </c>
      <c r="G3" s="29" t="str">
        <f>Sheet1!G3</f>
        <v>f</v>
      </c>
      <c r="H3" s="25" t="str">
        <f>Sheet1!H3</f>
        <v>a</v>
      </c>
      <c r="I3" s="25" t="str">
        <f>Sheet1!I3</f>
        <v>b</v>
      </c>
      <c r="J3" s="25" t="str">
        <f>Sheet1!J3</f>
        <v>c</v>
      </c>
      <c r="K3" s="33" t="str">
        <f>Sheet1!K3</f>
        <v>a</v>
      </c>
      <c r="L3" s="25" t="str">
        <f>Sheet1!L3</f>
        <v>b</v>
      </c>
      <c r="M3" s="29" t="str">
        <f>Sheet1!M3</f>
        <v>c</v>
      </c>
      <c r="N3" s="25" t="str">
        <f>Sheet1!N3</f>
        <v>a</v>
      </c>
      <c r="O3" s="25" t="str">
        <f>Sheet1!O3</f>
        <v>b</v>
      </c>
      <c r="P3" s="25" t="str">
        <f>Sheet1!P3</f>
        <v>c</v>
      </c>
      <c r="Q3" s="25" t="str">
        <f>Sheet1!Q3</f>
        <v>d</v>
      </c>
      <c r="R3" s="33" t="str">
        <f>Sheet1!R3</f>
        <v>a</v>
      </c>
      <c r="S3" s="25" t="str">
        <f>Sheet1!S3</f>
        <v>b</v>
      </c>
      <c r="T3" s="25" t="str">
        <f>Sheet1!T3</f>
        <v>c</v>
      </c>
      <c r="U3" s="29" t="str">
        <f>Sheet1!U3</f>
        <v>d</v>
      </c>
      <c r="V3" s="25">
        <f>Sheet1!V3</f>
        <v>0</v>
      </c>
      <c r="W3" s="26">
        <f>Sheet1!W3</f>
        <v>0</v>
      </c>
    </row>
    <row r="4" spans="1:23" ht="16.5" thickBot="1" x14ac:dyDescent="0.3">
      <c r="A4" s="15" t="str" cm="1">
        <f t="array" ref="A4:W4">Sheet1!A15:W15</f>
        <v>112</v>
      </c>
      <c r="B4" s="34">
        <v>6</v>
      </c>
      <c r="C4" s="16">
        <v>6</v>
      </c>
      <c r="D4" s="16">
        <v>6</v>
      </c>
      <c r="E4" s="16">
        <v>6</v>
      </c>
      <c r="F4" s="16">
        <v>4</v>
      </c>
      <c r="G4" s="30">
        <v>5</v>
      </c>
      <c r="H4" s="16">
        <v>5</v>
      </c>
      <c r="I4" s="16">
        <v>3</v>
      </c>
      <c r="J4" s="16">
        <v>3</v>
      </c>
      <c r="K4" s="34">
        <v>6</v>
      </c>
      <c r="L4" s="16">
        <v>4</v>
      </c>
      <c r="M4" s="30">
        <v>4</v>
      </c>
      <c r="N4" s="16">
        <v>6</v>
      </c>
      <c r="O4" s="16">
        <v>6</v>
      </c>
      <c r="P4" s="16">
        <v>6</v>
      </c>
      <c r="Q4" s="16" t="str">
        <v>x</v>
      </c>
      <c r="R4" s="34">
        <v>6</v>
      </c>
      <c r="S4" s="16">
        <v>6</v>
      </c>
      <c r="T4" s="16">
        <v>3</v>
      </c>
      <c r="U4" s="30">
        <v>2</v>
      </c>
      <c r="V4" s="16">
        <v>77.500000000000014</v>
      </c>
      <c r="W4" s="17" t="str">
        <v>C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5687-3D1C-4BF2-9ECF-E62D4B33712B}">
  <dimension ref="A1:W4"/>
  <sheetViews>
    <sheetView workbookViewId="0">
      <selection activeCell="A5" sqref="A5"/>
    </sheetView>
  </sheetViews>
  <sheetFormatPr defaultRowHeight="15.75" x14ac:dyDescent="0.25"/>
  <cols>
    <col min="2" max="21" width="2.625" customWidth="1"/>
  </cols>
  <sheetData>
    <row r="1" spans="1:23" x14ac:dyDescent="0.25">
      <c r="A1" s="21" t="str">
        <f>Sheet1!A1</f>
        <v>Vekt</v>
      </c>
      <c r="B1" s="31">
        <f>Sheet1!B1</f>
        <v>0.83333333333333337</v>
      </c>
      <c r="C1" s="22">
        <f>Sheet1!C1</f>
        <v>0.83333333333333337</v>
      </c>
      <c r="D1" s="22">
        <f>Sheet1!D1</f>
        <v>0.83333333333333337</v>
      </c>
      <c r="E1" s="22">
        <f>Sheet1!E1</f>
        <v>0.83333333333333337</v>
      </c>
      <c r="F1" s="22">
        <f>Sheet1!F1</f>
        <v>0.83333333333333337</v>
      </c>
      <c r="G1" s="27">
        <f>Sheet1!G1</f>
        <v>0.83333333333333337</v>
      </c>
      <c r="H1" s="22">
        <f>Sheet1!H1</f>
        <v>0.83333333333333337</v>
      </c>
      <c r="I1" s="22">
        <f>Sheet1!I1</f>
        <v>0.83333333333333337</v>
      </c>
      <c r="J1" s="22">
        <f>Sheet1!J1</f>
        <v>0.83333333333333337</v>
      </c>
      <c r="K1" s="31">
        <f>Sheet1!K1</f>
        <v>0.83333333333333337</v>
      </c>
      <c r="L1" s="22">
        <f>Sheet1!L1</f>
        <v>0.83333333333333337</v>
      </c>
      <c r="M1" s="27">
        <f>Sheet1!M1</f>
        <v>0.83333333333333337</v>
      </c>
      <c r="N1" s="22">
        <f>Sheet1!N1</f>
        <v>0.83333333333333337</v>
      </c>
      <c r="O1" s="22">
        <f>Sheet1!O1</f>
        <v>0.83333333333333337</v>
      </c>
      <c r="P1" s="22">
        <f>Sheet1!P1</f>
        <v>0.83333333333333337</v>
      </c>
      <c r="Q1" s="22">
        <f>Sheet1!Q1</f>
        <v>0.83333333333333337</v>
      </c>
      <c r="R1" s="31">
        <f>Sheet1!R1</f>
        <v>0.83333333333333337</v>
      </c>
      <c r="S1" s="22">
        <f>Sheet1!S1</f>
        <v>0.83333333333333337</v>
      </c>
      <c r="T1" s="22">
        <f>Sheet1!T1</f>
        <v>0.83333333333333337</v>
      </c>
      <c r="U1" s="27">
        <f>Sheet1!U1</f>
        <v>0.83333333333333337</v>
      </c>
      <c r="V1" s="22">
        <f>Sheet1!V1</f>
        <v>0</v>
      </c>
      <c r="W1" s="23">
        <f>Sheet1!W1</f>
        <v>0</v>
      </c>
    </row>
    <row r="2" spans="1:23" x14ac:dyDescent="0.25">
      <c r="A2" s="18">
        <f>Sheet1!A2</f>
        <v>0.83333333333333337</v>
      </c>
      <c r="B2" s="32">
        <f>Sheet1!B2</f>
        <v>1</v>
      </c>
      <c r="C2" s="19"/>
      <c r="D2" s="19"/>
      <c r="E2" s="19"/>
      <c r="F2" s="19"/>
      <c r="G2" s="28"/>
      <c r="H2" s="19">
        <f>Sheet1!H2</f>
        <v>2</v>
      </c>
      <c r="I2" s="19"/>
      <c r="J2" s="19"/>
      <c r="K2" s="32">
        <f>Sheet1!K2</f>
        <v>3</v>
      </c>
      <c r="L2" s="19"/>
      <c r="M2" s="28"/>
      <c r="N2" s="19">
        <f>Sheet1!N2</f>
        <v>4</v>
      </c>
      <c r="O2" s="19"/>
      <c r="P2" s="19"/>
      <c r="Q2" s="19"/>
      <c r="R2" s="32">
        <f>Sheet1!R2</f>
        <v>5</v>
      </c>
      <c r="S2" s="19"/>
      <c r="T2" s="19"/>
      <c r="U2" s="28"/>
      <c r="V2" s="19" t="str">
        <f>Sheet1!V2</f>
        <v>Poeng</v>
      </c>
      <c r="W2" s="20" t="str">
        <f>Sheet1!W2</f>
        <v>Karakter</v>
      </c>
    </row>
    <row r="3" spans="1:23" x14ac:dyDescent="0.25">
      <c r="A3" s="24" t="str">
        <f>Sheet1!A3</f>
        <v>KANDIDAT</v>
      </c>
      <c r="B3" s="33" t="str">
        <f>Sheet1!B3</f>
        <v>a</v>
      </c>
      <c r="C3" s="25" t="str">
        <f>Sheet1!C3</f>
        <v>b</v>
      </c>
      <c r="D3" s="25" t="str">
        <f>Sheet1!D3</f>
        <v>c</v>
      </c>
      <c r="E3" s="25" t="str">
        <f>Sheet1!E3</f>
        <v>d</v>
      </c>
      <c r="F3" s="25" t="str">
        <f>Sheet1!F3</f>
        <v>e</v>
      </c>
      <c r="G3" s="29" t="str">
        <f>Sheet1!G3</f>
        <v>f</v>
      </c>
      <c r="H3" s="25" t="str">
        <f>Sheet1!H3</f>
        <v>a</v>
      </c>
      <c r="I3" s="25" t="str">
        <f>Sheet1!I3</f>
        <v>b</v>
      </c>
      <c r="J3" s="25" t="str">
        <f>Sheet1!J3</f>
        <v>c</v>
      </c>
      <c r="K3" s="33" t="str">
        <f>Sheet1!K3</f>
        <v>a</v>
      </c>
      <c r="L3" s="25" t="str">
        <f>Sheet1!L3</f>
        <v>b</v>
      </c>
      <c r="M3" s="29" t="str">
        <f>Sheet1!M3</f>
        <v>c</v>
      </c>
      <c r="N3" s="25" t="str">
        <f>Sheet1!N3</f>
        <v>a</v>
      </c>
      <c r="O3" s="25" t="str">
        <f>Sheet1!O3</f>
        <v>b</v>
      </c>
      <c r="P3" s="25" t="str">
        <f>Sheet1!P3</f>
        <v>c</v>
      </c>
      <c r="Q3" s="25" t="str">
        <f>Sheet1!Q3</f>
        <v>d</v>
      </c>
      <c r="R3" s="33" t="str">
        <f>Sheet1!R3</f>
        <v>a</v>
      </c>
      <c r="S3" s="25" t="str">
        <f>Sheet1!S3</f>
        <v>b</v>
      </c>
      <c r="T3" s="25" t="str">
        <f>Sheet1!T3</f>
        <v>c</v>
      </c>
      <c r="U3" s="29" t="str">
        <f>Sheet1!U3</f>
        <v>d</v>
      </c>
      <c r="V3" s="25">
        <f>Sheet1!V3</f>
        <v>0</v>
      </c>
      <c r="W3" s="26">
        <f>Sheet1!W3</f>
        <v>0</v>
      </c>
    </row>
    <row r="4" spans="1:23" ht="16.5" thickBot="1" x14ac:dyDescent="0.3">
      <c r="A4" s="15" t="str" cm="1">
        <f t="array" ref="A4:W4">Sheet1!A65:W65</f>
        <v>165</v>
      </c>
      <c r="B4" s="34">
        <v>6</v>
      </c>
      <c r="C4" s="16">
        <v>6</v>
      </c>
      <c r="D4" s="16">
        <v>6</v>
      </c>
      <c r="E4" s="16">
        <v>6</v>
      </c>
      <c r="F4" s="16">
        <v>6</v>
      </c>
      <c r="G4" s="30">
        <v>5</v>
      </c>
      <c r="H4" s="16">
        <v>5</v>
      </c>
      <c r="I4" s="16">
        <v>3</v>
      </c>
      <c r="J4" s="16">
        <v>2</v>
      </c>
      <c r="K4" s="34">
        <v>6</v>
      </c>
      <c r="L4" s="16">
        <v>3</v>
      </c>
      <c r="M4" s="30">
        <v>3</v>
      </c>
      <c r="N4" s="16">
        <v>6</v>
      </c>
      <c r="O4" s="16">
        <v>6</v>
      </c>
      <c r="P4" s="16">
        <v>6</v>
      </c>
      <c r="Q4" s="16" t="str">
        <v>x</v>
      </c>
      <c r="R4" s="34">
        <v>6</v>
      </c>
      <c r="S4" s="16">
        <v>6</v>
      </c>
      <c r="T4" s="16">
        <v>6</v>
      </c>
      <c r="U4" s="30">
        <v>0</v>
      </c>
      <c r="V4" s="16">
        <v>77.5</v>
      </c>
      <c r="W4" s="17" t="str">
        <v>C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2613-F699-48C7-8D1D-E3C2BB77D5D8}">
  <dimension ref="A1:W4"/>
  <sheetViews>
    <sheetView workbookViewId="0">
      <selection activeCell="A4" sqref="A4"/>
    </sheetView>
  </sheetViews>
  <sheetFormatPr defaultRowHeight="15.75" x14ac:dyDescent="0.25"/>
  <cols>
    <col min="2" max="21" width="2.625" customWidth="1"/>
  </cols>
  <sheetData>
    <row r="1" spans="1:23" x14ac:dyDescent="0.25">
      <c r="A1" s="21" t="str">
        <f>Sheet1!A1</f>
        <v>Vekt</v>
      </c>
      <c r="B1" s="31">
        <f>Sheet1!B1</f>
        <v>0.83333333333333337</v>
      </c>
      <c r="C1" s="22">
        <f>Sheet1!C1</f>
        <v>0.83333333333333337</v>
      </c>
      <c r="D1" s="22">
        <f>Sheet1!D1</f>
        <v>0.83333333333333337</v>
      </c>
      <c r="E1" s="22">
        <f>Sheet1!E1</f>
        <v>0.83333333333333337</v>
      </c>
      <c r="F1" s="22">
        <f>Sheet1!F1</f>
        <v>0.83333333333333337</v>
      </c>
      <c r="G1" s="27">
        <f>Sheet1!G1</f>
        <v>0.83333333333333337</v>
      </c>
      <c r="H1" s="22">
        <f>Sheet1!H1</f>
        <v>0.83333333333333337</v>
      </c>
      <c r="I1" s="22">
        <f>Sheet1!I1</f>
        <v>0.83333333333333337</v>
      </c>
      <c r="J1" s="22">
        <f>Sheet1!J1</f>
        <v>0.83333333333333337</v>
      </c>
      <c r="K1" s="31">
        <f>Sheet1!K1</f>
        <v>0.83333333333333337</v>
      </c>
      <c r="L1" s="22">
        <f>Sheet1!L1</f>
        <v>0.83333333333333337</v>
      </c>
      <c r="M1" s="27">
        <f>Sheet1!M1</f>
        <v>0.83333333333333337</v>
      </c>
      <c r="N1" s="22">
        <f>Sheet1!N1</f>
        <v>0.83333333333333337</v>
      </c>
      <c r="O1" s="22">
        <f>Sheet1!O1</f>
        <v>0.83333333333333337</v>
      </c>
      <c r="P1" s="22">
        <f>Sheet1!P1</f>
        <v>0.83333333333333337</v>
      </c>
      <c r="Q1" s="22">
        <f>Sheet1!Q1</f>
        <v>0.83333333333333337</v>
      </c>
      <c r="R1" s="31">
        <f>Sheet1!R1</f>
        <v>0.83333333333333337</v>
      </c>
      <c r="S1" s="22">
        <f>Sheet1!S1</f>
        <v>0.83333333333333337</v>
      </c>
      <c r="T1" s="22">
        <f>Sheet1!T1</f>
        <v>0.83333333333333337</v>
      </c>
      <c r="U1" s="27">
        <f>Sheet1!U1</f>
        <v>0.83333333333333337</v>
      </c>
      <c r="V1" s="22">
        <f>Sheet1!V1</f>
        <v>0</v>
      </c>
      <c r="W1" s="23">
        <f>Sheet1!W1</f>
        <v>0</v>
      </c>
    </row>
    <row r="2" spans="1:23" x14ac:dyDescent="0.25">
      <c r="A2" s="18">
        <f>Sheet1!A2</f>
        <v>0.83333333333333337</v>
      </c>
      <c r="B2" s="32">
        <f>Sheet1!B2</f>
        <v>1</v>
      </c>
      <c r="C2" s="19"/>
      <c r="D2" s="19"/>
      <c r="E2" s="19"/>
      <c r="F2" s="19"/>
      <c r="G2" s="28"/>
      <c r="H2" s="19">
        <f>Sheet1!H2</f>
        <v>2</v>
      </c>
      <c r="I2" s="19"/>
      <c r="J2" s="19"/>
      <c r="K2" s="32">
        <f>Sheet1!K2</f>
        <v>3</v>
      </c>
      <c r="L2" s="19"/>
      <c r="M2" s="28"/>
      <c r="N2" s="19">
        <f>Sheet1!N2</f>
        <v>4</v>
      </c>
      <c r="O2" s="19"/>
      <c r="P2" s="19"/>
      <c r="Q2" s="19"/>
      <c r="R2" s="32">
        <f>Sheet1!R2</f>
        <v>5</v>
      </c>
      <c r="S2" s="19"/>
      <c r="T2" s="19"/>
      <c r="U2" s="28"/>
      <c r="V2" s="19" t="str">
        <f>Sheet1!V2</f>
        <v>Poeng</v>
      </c>
      <c r="W2" s="20" t="str">
        <f>Sheet1!W2</f>
        <v>Karakter</v>
      </c>
    </row>
    <row r="3" spans="1:23" x14ac:dyDescent="0.25">
      <c r="A3" s="24" t="str">
        <f>Sheet1!A3</f>
        <v>KANDIDAT</v>
      </c>
      <c r="B3" s="33" t="str">
        <f>Sheet1!B3</f>
        <v>a</v>
      </c>
      <c r="C3" s="25" t="str">
        <f>Sheet1!C3</f>
        <v>b</v>
      </c>
      <c r="D3" s="25" t="str">
        <f>Sheet1!D3</f>
        <v>c</v>
      </c>
      <c r="E3" s="25" t="str">
        <f>Sheet1!E3</f>
        <v>d</v>
      </c>
      <c r="F3" s="25" t="str">
        <f>Sheet1!F3</f>
        <v>e</v>
      </c>
      <c r="G3" s="29" t="str">
        <f>Sheet1!G3</f>
        <v>f</v>
      </c>
      <c r="H3" s="25" t="str">
        <f>Sheet1!H3</f>
        <v>a</v>
      </c>
      <c r="I3" s="25" t="str">
        <f>Sheet1!I3</f>
        <v>b</v>
      </c>
      <c r="J3" s="25" t="str">
        <f>Sheet1!J3</f>
        <v>c</v>
      </c>
      <c r="K3" s="33" t="str">
        <f>Sheet1!K3</f>
        <v>a</v>
      </c>
      <c r="L3" s="25" t="str">
        <f>Sheet1!L3</f>
        <v>b</v>
      </c>
      <c r="M3" s="29" t="str">
        <f>Sheet1!M3</f>
        <v>c</v>
      </c>
      <c r="N3" s="25" t="str">
        <f>Sheet1!N3</f>
        <v>a</v>
      </c>
      <c r="O3" s="25" t="str">
        <f>Sheet1!O3</f>
        <v>b</v>
      </c>
      <c r="P3" s="25" t="str">
        <f>Sheet1!P3</f>
        <v>c</v>
      </c>
      <c r="Q3" s="25" t="str">
        <f>Sheet1!Q3</f>
        <v>d</v>
      </c>
      <c r="R3" s="33" t="str">
        <f>Sheet1!R3</f>
        <v>a</v>
      </c>
      <c r="S3" s="25" t="str">
        <f>Sheet1!S3</f>
        <v>b</v>
      </c>
      <c r="T3" s="25" t="str">
        <f>Sheet1!T3</f>
        <v>c</v>
      </c>
      <c r="U3" s="29" t="str">
        <f>Sheet1!U3</f>
        <v>d</v>
      </c>
      <c r="V3" s="25">
        <f>Sheet1!V3</f>
        <v>0</v>
      </c>
      <c r="W3" s="26">
        <f>Sheet1!W3</f>
        <v>0</v>
      </c>
    </row>
    <row r="4" spans="1:23" ht="16.5" thickBot="1" x14ac:dyDescent="0.3">
      <c r="A4" s="15" t="str" cm="1">
        <f t="array" ref="A4:W4">Sheet1!A74:W74</f>
        <v>175</v>
      </c>
      <c r="B4" s="34">
        <v>6</v>
      </c>
      <c r="C4" s="16">
        <v>2</v>
      </c>
      <c r="D4" s="16">
        <v>6</v>
      </c>
      <c r="E4" s="16">
        <v>6</v>
      </c>
      <c r="F4" s="16">
        <v>6</v>
      </c>
      <c r="G4" s="30">
        <v>3</v>
      </c>
      <c r="H4" s="16">
        <v>2</v>
      </c>
      <c r="I4" s="16">
        <v>1</v>
      </c>
      <c r="J4" s="16">
        <v>2</v>
      </c>
      <c r="K4" s="34">
        <v>6</v>
      </c>
      <c r="L4" s="16">
        <v>5</v>
      </c>
      <c r="M4" s="30">
        <v>6</v>
      </c>
      <c r="N4" s="16">
        <v>6</v>
      </c>
      <c r="O4" s="16">
        <v>6</v>
      </c>
      <c r="P4" s="16">
        <v>6</v>
      </c>
      <c r="Q4" s="16">
        <v>4</v>
      </c>
      <c r="R4" s="34">
        <v>6</v>
      </c>
      <c r="S4" s="16">
        <v>6</v>
      </c>
      <c r="T4" s="16">
        <v>6</v>
      </c>
      <c r="U4" s="30">
        <v>3</v>
      </c>
      <c r="V4" s="16">
        <v>78.333333333333343</v>
      </c>
      <c r="W4" s="17" t="str">
        <v>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102</vt:lpstr>
      <vt:lpstr>112</vt:lpstr>
      <vt:lpstr>165</vt:lpstr>
      <vt:lpstr>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Ola Jetlund</cp:lastModifiedBy>
  <dcterms:created xsi:type="dcterms:W3CDTF">2017-12-18T18:45:48Z</dcterms:created>
  <dcterms:modified xsi:type="dcterms:W3CDTF">2024-02-07T12:19:14Z</dcterms:modified>
</cp:coreProperties>
</file>