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hidden" name="Calculations" sheetId="3" r:id="rId6"/>
  </sheets>
  <definedNames>
    <definedName name="SelectedYear">#REF!</definedName>
  </definedNames>
  <calcPr/>
</workbook>
</file>

<file path=xl/sharedStrings.xml><?xml version="1.0" encoding="utf-8"?>
<sst xmlns="http://schemas.openxmlformats.org/spreadsheetml/2006/main" count="193" uniqueCount="77">
  <si>
    <t>SPRINT #1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</si>
  <si>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</si>
  <si>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</si>
  <si>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</si>
  <si>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</si>
  <si>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</si>
  <si>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</si>
  <si>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</si>
  <si>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</si>
  <si>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</si>
  <si>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As a user, I want to sign up, So that my information is stored</t>
  </si>
  <si>
    <t>Create wireframe for front end</t>
  </si>
  <si>
    <t>Harris</t>
  </si>
  <si>
    <t>X</t>
  </si>
  <si>
    <t>Create front end for sign up page</t>
  </si>
  <si>
    <t>Mazda</t>
  </si>
  <si>
    <t>Make front end mobile responsive</t>
  </si>
  <si>
    <t>Create user database</t>
  </si>
  <si>
    <t>Connect database with front end to insert users</t>
  </si>
  <si>
    <t>Test users are inserting correctly to database</t>
  </si>
  <si>
    <t>As an admin, I want to reject new user accounts so that I can prevent them from accessing the full system</t>
  </si>
  <si>
    <t>Create wireframe for admin page</t>
  </si>
  <si>
    <t>Danny</t>
  </si>
  <si>
    <t>Create front end for admin page</t>
  </si>
  <si>
    <t xml:space="preserve">Connect database with front end </t>
  </si>
  <si>
    <t>Code back end for admins to reject unapproved users</t>
  </si>
  <si>
    <t>Test the database entry is being updated when rejected</t>
  </si>
  <si>
    <t>Clinton</t>
  </si>
  <si>
    <t>As a customer, I want to view the catalogue of books, So that I can see if a book is available</t>
  </si>
  <si>
    <t>Create wireframe for catalogue book page</t>
  </si>
  <si>
    <t>Set up code for front end structure to view</t>
  </si>
  <si>
    <t>Set up with back end code to view books</t>
  </si>
  <si>
    <t>Test funcitonality of customer view catalogue of books</t>
  </si>
  <si>
    <t>As an admin, I want to approve new user accounts so that I can grant them more features</t>
  </si>
  <si>
    <t>Code back end for admins to approve unapproved users</t>
  </si>
  <si>
    <t>Test the database entry is being updated when approved</t>
  </si>
  <si>
    <t>As a registered user, I want to sign in, so that I can access my account</t>
  </si>
  <si>
    <t>Create front end for login page</t>
  </si>
  <si>
    <t>Connect database with front end to access users</t>
  </si>
  <si>
    <t>Tessa</t>
  </si>
  <si>
    <t>Test the system is retrieving the correct users</t>
  </si>
  <si>
    <t>SPRINT #2 BACKLOG</t>
  </si>
  <si>
    <t>As a customer, I want to pay for a book, So that I can own it</t>
  </si>
  <si>
    <t>Create mock-up for book page</t>
  </si>
  <si>
    <t>Create front end for book page</t>
  </si>
  <si>
    <t>Create dummy payment page front end</t>
  </si>
  <si>
    <t>Create transaction microservice</t>
  </si>
  <si>
    <t>Link transaction to user table</t>
  </si>
  <si>
    <t>Harris/Danny/Tessa</t>
  </si>
  <si>
    <t>Implement paypal option for payment</t>
  </si>
  <si>
    <t>Write unit tests for tasks</t>
  </si>
  <si>
    <t>Clinton/Mazda</t>
  </si>
  <si>
    <t>As a customer, I want to sell used books, So that I can get rid of the book</t>
  </si>
  <si>
    <t>Create wireframe for inventory page</t>
  </si>
  <si>
    <t>x</t>
  </si>
  <si>
    <t>Create front-end for selling books page</t>
  </si>
  <si>
    <t>Haris</t>
  </si>
  <si>
    <t>Create front-end functionality for selling books</t>
  </si>
  <si>
    <t>Create back-end functionality for selling books</t>
  </si>
  <si>
    <t>Create unit tests</t>
  </si>
  <si>
    <t>As a customer, I want to view availability of a book, So that I can purchase it</t>
  </si>
  <si>
    <t>Create wireframe for book page</t>
  </si>
  <si>
    <t>Create front-end for viewing availability of books</t>
  </si>
  <si>
    <t>Create front-end functionality for viewing book availability</t>
  </si>
  <si>
    <t>Create back-end functionality for viewing book availability</t>
  </si>
  <si>
    <t>As a customer, I want to search for books, So that I can find certain books to buy</t>
  </si>
  <si>
    <t>Create Wireframes</t>
  </si>
  <si>
    <t>Create front end page design</t>
  </si>
  <si>
    <t>Create front end page functionality</t>
  </si>
  <si>
    <t>Create back end functionality</t>
  </si>
  <si>
    <t>As a Customer, I want to see my list of transactions , So that I can keep track of my expenses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</si>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</sst>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5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0.0"/>
      <color rgb="FF595959"/>
      <name val="Arial"/>
    </font>
    <font>
      <sz val="10.0"/>
      <color rgb="FF595959"/>
      <name val="Calibri"/>
    </font>
    <font>
      <color rgb="FF595959"/>
      <name val="Arial"/>
    </font>
    <font>
      <color theme="1"/>
      <name val="Libre Franklin"/>
    </font>
    <font>
      <sz val="16.0"/>
      <color rgb="FF3F3F3F"/>
      <name val="Arial"/>
    </font>
    <font>
      <color rgb="FF595959"/>
      <name val="Calibri"/>
    </font>
    <font>
      <sz val="11.0"/>
      <color rgb="FF3A8D50"/>
      <name val="Libre Franklin"/>
    </font>
    <font>
      <sz val="14.0"/>
      <color rgb="FFA5A5A5"/>
      <name val="Euphemia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top style="thin">
        <color rgb="FFD8D8D8"/>
      </top>
      <bottom style="thin">
        <color rgb="FFD8D8D8"/>
      </bottom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7" numFmtId="0" xfId="0" applyAlignment="1" applyFont="1">
      <alignment horizontal="right" readingOrder="0" vertical="center"/>
    </xf>
    <xf borderId="2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0" fillId="0" fontId="0" numFmtId="164" xfId="0" applyAlignment="1" applyFont="1" applyNumberFormat="1">
      <alignment horizontal="center" shrinkToFit="1" vertical="center" wrapText="0"/>
    </xf>
    <xf borderId="0" fillId="0" fontId="7" numFmtId="164" xfId="0" applyAlignment="1" applyFont="1" applyNumberFormat="1">
      <alignment horizontal="center" readingOrder="0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3" fontId="0" numFmtId="0" xfId="0" applyAlignment="1" applyFill="1" applyFont="1">
      <alignment horizontal="left" vertical="center"/>
    </xf>
    <xf borderId="0" fillId="3" fontId="7" numFmtId="0" xfId="0" applyAlignment="1" applyFont="1">
      <alignment horizontal="right" readingOrder="0" vertical="center"/>
    </xf>
    <xf borderId="0" fillId="3" fontId="7" numFmtId="0" xfId="0" applyAlignment="1" applyFont="1">
      <alignment horizontal="left" readingOrder="0" shrinkToFit="0" vertical="center" wrapText="1"/>
    </xf>
    <xf borderId="3" fillId="3" fontId="9" numFmtId="0" xfId="0" applyAlignment="1" applyBorder="1" applyFont="1">
      <alignment horizontal="left" shrinkToFit="0" vertical="center" wrapText="1"/>
    </xf>
    <xf borderId="3" fillId="3" fontId="9" numFmtId="0" xfId="0" applyAlignment="1" applyBorder="1" applyFont="1">
      <alignment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0" fillId="3" fontId="0" numFmtId="164" xfId="0" applyAlignment="1" applyFont="1" applyNumberFormat="1">
      <alignment horizontal="center" shrinkToFit="0" vertical="center" wrapText="1"/>
    </xf>
    <xf borderId="0" fillId="3" fontId="7" numFmtId="164" xfId="0" applyAlignment="1" applyFont="1" applyNumberFormat="1">
      <alignment horizontal="center" readingOrder="0" shrinkToFit="0" vertical="center" wrapText="1"/>
    </xf>
    <xf borderId="0" fillId="3" fontId="0" numFmtId="164" xfId="0" applyAlignment="1" applyFont="1" applyNumberFormat="1">
      <alignment horizontal="right"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3" fontId="9" numFmtId="0" xfId="0" applyAlignment="1" applyBorder="1" applyFont="1">
      <alignment horizontal="left" shrinkToFit="0" vertical="center" wrapText="1"/>
    </xf>
    <xf borderId="4" fillId="3" fontId="9" numFmtId="0" xfId="0" applyAlignment="1" applyBorder="1" applyFont="1">
      <alignment shrinkToFit="0" vertical="center" wrapText="1"/>
    </xf>
    <xf borderId="4" fillId="3" fontId="9" numFmtId="0" xfId="0" applyAlignment="1" applyBorder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3" fontId="0" numFmtId="0" xfId="0" applyAlignment="1" applyFont="1">
      <alignment horizontal="left" shrinkToFit="0" vertical="center" wrapText="1"/>
    </xf>
    <xf borderId="3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center" wrapText="1"/>
    </xf>
    <xf borderId="2" fillId="3" fontId="0" numFmtId="0" xfId="0" applyAlignment="1" applyBorder="1" applyFont="1">
      <alignment horizontal="right" vertical="center"/>
    </xf>
    <xf borderId="0" fillId="0" fontId="0" numFmtId="0" xfId="0" applyAlignment="1" applyFont="1">
      <alignment horizontal="left" shrinkToFit="0" vertical="center" wrapText="1"/>
    </xf>
    <xf borderId="4" fillId="0" fontId="9" numFmtId="0" xfId="0" applyAlignment="1" applyBorder="1" applyFont="1">
      <alignment shrinkToFit="0" vertical="center" wrapText="1"/>
    </xf>
    <xf borderId="0" fillId="3" fontId="0" numFmtId="0" xfId="0" applyAlignment="1" applyFont="1">
      <alignment horizontal="right" vertical="center"/>
    </xf>
    <xf borderId="0" fillId="3" fontId="9" numFmtId="0" xfId="0" applyAlignment="1" applyFont="1">
      <alignment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vertical="center"/>
    </xf>
    <xf borderId="2" fillId="0" fontId="0" numFmtId="0" xfId="0" applyAlignment="1" applyBorder="1" applyFont="1">
      <alignment horizontal="right" vertical="center"/>
    </xf>
    <xf borderId="4" fillId="0" fontId="0" numFmtId="164" xfId="0" applyAlignment="1" applyBorder="1" applyFont="1" applyNumberFormat="1">
      <alignment horizontal="center" shrinkToFit="0" vertical="center" wrapText="1"/>
    </xf>
    <xf borderId="4" fillId="0" fontId="0" numFmtId="164" xfId="0" applyAlignment="1" applyBorder="1" applyFont="1" applyNumberFormat="1">
      <alignment horizontal="right" shrinkToFit="0" vertical="center" wrapText="1"/>
    </xf>
    <xf borderId="0" fillId="0" fontId="11" numFmtId="0" xfId="0" applyAlignment="1" applyFont="1">
      <alignment readingOrder="0" vertical="bottom"/>
    </xf>
    <xf borderId="0" fillId="4" fontId="9" numFmtId="0" xfId="0" applyAlignment="1" applyFill="1" applyFont="1">
      <alignment horizontal="left"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vertical="center"/>
    </xf>
    <xf borderId="0" fillId="5" fontId="9" numFmtId="0" xfId="0" applyAlignment="1" applyFill="1" applyFont="1">
      <alignment horizontal="left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0" fillId="5" fontId="7" numFmtId="0" xfId="0" applyAlignment="1" applyFont="1">
      <alignment horizontal="left" readingOrder="0" shrinkToFit="0" vertical="center" wrapText="1"/>
    </xf>
    <xf borderId="0" fillId="5" fontId="0" numFmtId="164" xfId="0" applyAlignment="1" applyFont="1" applyNumberFormat="1">
      <alignment horizontal="center" shrinkToFit="0" vertical="center" wrapText="1"/>
    </xf>
    <xf borderId="0" fillId="5" fontId="7" numFmtId="164" xfId="0" applyAlignment="1" applyFont="1" applyNumberFormat="1">
      <alignment horizontal="center" readingOrder="0" shrinkToFit="0" vertical="center" wrapText="1"/>
    </xf>
    <xf borderId="0" fillId="5" fontId="0" numFmtId="164" xfId="0" applyAlignment="1" applyFont="1" applyNumberFormat="1">
      <alignment horizontal="right" shrinkToFit="0" vertical="center" wrapText="1"/>
    </xf>
    <xf borderId="3" fillId="5" fontId="9" numFmtId="0" xfId="0" applyAlignment="1" applyBorder="1" applyFont="1">
      <alignment horizontal="left" readingOrder="0" shrinkToFit="0" vertical="center" wrapText="1"/>
    </xf>
    <xf borderId="3" fillId="5" fontId="9" numFmtId="0" xfId="0" applyAlignment="1" applyBorder="1" applyFont="1">
      <alignment readingOrder="0" shrinkToFit="0" vertical="center" wrapText="1"/>
    </xf>
    <xf borderId="2" fillId="5" fontId="7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right" vertical="center"/>
    </xf>
    <xf borderId="0" fillId="0" fontId="9" numFmtId="0" xfId="0" applyAlignment="1" applyFont="1">
      <alignment shrinkToFit="0" vertical="center" wrapText="1"/>
    </xf>
    <xf borderId="4" fillId="3" fontId="9" numFmtId="0" xfId="0" applyAlignment="1" applyBorder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vertical="center"/>
    </xf>
    <xf borderId="0" fillId="0" fontId="13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0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5" fillId="0" fontId="14" numFmtId="0" xfId="0" applyAlignment="1" applyBorder="1" applyFont="1">
      <alignment vertical="bottom"/>
    </xf>
    <xf borderId="5" fillId="0" fontId="14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29.14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7" t="s">
        <v>7</v>
      </c>
      <c r="I4" s="9" t="s">
        <v>8</v>
      </c>
      <c r="J4" s="9" t="s">
        <v>9</v>
      </c>
    </row>
    <row r="5" ht="12.75" customHeight="1">
      <c r="A5" s="10"/>
      <c r="B5" s="11">
        <v>21.0</v>
      </c>
      <c r="C5" s="12" t="s">
        <v>10</v>
      </c>
      <c r="D5" s="13">
        <v>21.1</v>
      </c>
      <c r="E5" s="12" t="s">
        <v>11</v>
      </c>
      <c r="F5" s="13" t="s">
        <v>12</v>
      </c>
      <c r="G5" s="14"/>
      <c r="H5" s="15"/>
      <c r="I5" s="16" t="s">
        <v>13</v>
      </c>
      <c r="J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1"/>
      <c r="C6" s="13"/>
      <c r="D6" s="13">
        <v>21.2</v>
      </c>
      <c r="E6" s="13" t="s">
        <v>14</v>
      </c>
      <c r="F6" s="13" t="s">
        <v>15</v>
      </c>
      <c r="G6" s="18"/>
      <c r="H6" s="15"/>
      <c r="I6" s="16" t="s">
        <v>13</v>
      </c>
      <c r="J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/>
      <c r="B7" s="11"/>
      <c r="C7" s="13"/>
      <c r="D7" s="13">
        <v>21.3</v>
      </c>
      <c r="E7" s="13" t="s">
        <v>16</v>
      </c>
      <c r="F7" s="13" t="s">
        <v>15</v>
      </c>
      <c r="G7" s="18" t="s">
        <v>13</v>
      </c>
      <c r="H7" s="15"/>
      <c r="I7" s="19"/>
      <c r="J7" s="1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1"/>
      <c r="C8" s="13"/>
      <c r="D8" s="13">
        <v>21.4</v>
      </c>
      <c r="E8" s="13" t="s">
        <v>17</v>
      </c>
      <c r="F8" s="13" t="s">
        <v>12</v>
      </c>
      <c r="G8" s="18"/>
      <c r="H8" s="15"/>
      <c r="I8" s="16" t="s">
        <v>13</v>
      </c>
      <c r="J8" s="1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1"/>
      <c r="C9" s="13"/>
      <c r="D9" s="13">
        <v>21.5</v>
      </c>
      <c r="E9" s="13" t="s">
        <v>18</v>
      </c>
      <c r="F9" s="13" t="s">
        <v>12</v>
      </c>
      <c r="G9" s="18"/>
      <c r="H9" s="15"/>
      <c r="I9" s="16" t="s">
        <v>13</v>
      </c>
      <c r="J9" s="1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1"/>
      <c r="C10" s="13"/>
      <c r="D10" s="13">
        <v>21.6</v>
      </c>
      <c r="E10" s="13" t="s">
        <v>19</v>
      </c>
      <c r="F10" s="13" t="s">
        <v>15</v>
      </c>
      <c r="G10" s="18" t="s">
        <v>13</v>
      </c>
      <c r="H10" s="15"/>
      <c r="I10" s="19"/>
      <c r="J10" s="1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1"/>
      <c r="C11" s="13"/>
      <c r="D11" s="20"/>
      <c r="E11" s="20"/>
      <c r="F11" s="20"/>
      <c r="G11" s="18"/>
      <c r="H11" s="15"/>
      <c r="I11" s="19"/>
      <c r="J11" s="1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21"/>
      <c r="B12" s="22">
        <v>12.0</v>
      </c>
      <c r="C12" s="23" t="s">
        <v>20</v>
      </c>
      <c r="D12" s="24">
        <v>12.1</v>
      </c>
      <c r="E12" s="25" t="s">
        <v>21</v>
      </c>
      <c r="F12" s="23" t="s">
        <v>22</v>
      </c>
      <c r="G12" s="26"/>
      <c r="H12" s="27"/>
      <c r="I12" s="28" t="s">
        <v>13</v>
      </c>
      <c r="J12" s="29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10"/>
      <c r="B13" s="11"/>
      <c r="C13" s="13"/>
      <c r="D13" s="30">
        <v>12.2</v>
      </c>
      <c r="E13" s="31" t="s">
        <v>23</v>
      </c>
      <c r="F13" s="13" t="s">
        <v>22</v>
      </c>
      <c r="G13" s="18"/>
      <c r="H13" s="19"/>
      <c r="I13" s="16" t="s">
        <v>13</v>
      </c>
      <c r="J13" s="1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21"/>
      <c r="B14" s="22"/>
      <c r="C14" s="23"/>
      <c r="D14" s="32">
        <v>12.3</v>
      </c>
      <c r="E14" s="33" t="s">
        <v>24</v>
      </c>
      <c r="F14" s="23" t="s">
        <v>22</v>
      </c>
      <c r="G14" s="26"/>
      <c r="H14" s="27"/>
      <c r="I14" s="28" t="s">
        <v>13</v>
      </c>
      <c r="J14" s="29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10"/>
      <c r="B15" s="11"/>
      <c r="C15" s="13"/>
      <c r="D15" s="30">
        <v>12.4</v>
      </c>
      <c r="E15" s="31" t="s">
        <v>25</v>
      </c>
      <c r="F15" s="13" t="s">
        <v>12</v>
      </c>
      <c r="G15" s="18"/>
      <c r="H15" s="19"/>
      <c r="I15" s="16" t="s">
        <v>13</v>
      </c>
      <c r="J15" s="17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21"/>
      <c r="B16" s="22"/>
      <c r="C16" s="23"/>
      <c r="D16" s="32">
        <v>12.5</v>
      </c>
      <c r="E16" s="34" t="s">
        <v>26</v>
      </c>
      <c r="F16" s="23" t="s">
        <v>27</v>
      </c>
      <c r="G16" s="26" t="s">
        <v>13</v>
      </c>
      <c r="H16" s="27"/>
      <c r="I16" s="27"/>
      <c r="J16" s="29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10"/>
      <c r="B17" s="11"/>
      <c r="C17" s="13"/>
      <c r="D17" s="13"/>
      <c r="E17" s="13"/>
      <c r="F17" s="20"/>
      <c r="G17" s="18"/>
      <c r="H17" s="19"/>
      <c r="I17" s="19"/>
      <c r="J17" s="17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21"/>
      <c r="B18" s="22">
        <v>7.0</v>
      </c>
      <c r="C18" s="35" t="s">
        <v>28</v>
      </c>
      <c r="D18" s="23">
        <v>7.1</v>
      </c>
      <c r="E18" s="23" t="s">
        <v>29</v>
      </c>
      <c r="F18" s="23" t="s">
        <v>15</v>
      </c>
      <c r="G18" s="26"/>
      <c r="H18" s="27"/>
      <c r="I18" s="28" t="s">
        <v>13</v>
      </c>
      <c r="J18" s="2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10"/>
      <c r="B19" s="11"/>
      <c r="C19" s="36"/>
      <c r="D19" s="13">
        <v>7.2</v>
      </c>
      <c r="E19" s="13" t="s">
        <v>30</v>
      </c>
      <c r="F19" s="13" t="s">
        <v>15</v>
      </c>
      <c r="G19" s="18"/>
      <c r="H19" s="19"/>
      <c r="I19" s="16" t="s">
        <v>13</v>
      </c>
      <c r="J19" s="17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21"/>
      <c r="B20" s="22"/>
      <c r="C20" s="35"/>
      <c r="D20" s="23">
        <v>7.3</v>
      </c>
      <c r="E20" s="23" t="s">
        <v>31</v>
      </c>
      <c r="F20" s="23" t="s">
        <v>15</v>
      </c>
      <c r="G20" s="26" t="s">
        <v>13</v>
      </c>
      <c r="H20" s="27"/>
      <c r="I20" s="27"/>
      <c r="J20" s="29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75" customHeight="1">
      <c r="A21" s="10"/>
      <c r="B21" s="11"/>
      <c r="C21" s="36"/>
      <c r="D21" s="13">
        <v>7.4</v>
      </c>
      <c r="E21" s="13" t="s">
        <v>32</v>
      </c>
      <c r="F21" s="13" t="s">
        <v>15</v>
      </c>
      <c r="G21" s="18" t="s">
        <v>13</v>
      </c>
      <c r="H21" s="19"/>
      <c r="I21" s="19"/>
      <c r="J21" s="17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21"/>
      <c r="B22" s="22"/>
      <c r="C22" s="35"/>
      <c r="D22" s="23"/>
      <c r="E22" s="23"/>
      <c r="F22" s="37"/>
      <c r="G22" s="26"/>
      <c r="H22" s="27"/>
      <c r="I22" s="27"/>
      <c r="J22" s="29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10"/>
      <c r="B23" s="11">
        <v>4.0</v>
      </c>
      <c r="C23" s="36" t="s">
        <v>33</v>
      </c>
      <c r="D23" s="13">
        <v>4.1</v>
      </c>
      <c r="E23" s="38" t="s">
        <v>21</v>
      </c>
      <c r="F23" s="13" t="s">
        <v>22</v>
      </c>
      <c r="G23" s="18"/>
      <c r="H23" s="19"/>
      <c r="I23" s="16" t="s">
        <v>13</v>
      </c>
      <c r="J23" s="17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21"/>
      <c r="B24" s="22"/>
      <c r="C24" s="35"/>
      <c r="D24" s="23">
        <v>4.2</v>
      </c>
      <c r="E24" s="33" t="s">
        <v>23</v>
      </c>
      <c r="F24" s="23" t="s">
        <v>22</v>
      </c>
      <c r="G24" s="26"/>
      <c r="H24" s="27"/>
      <c r="I24" s="28" t="s">
        <v>13</v>
      </c>
      <c r="J24" s="29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10"/>
      <c r="B25" s="11"/>
      <c r="C25" s="36"/>
      <c r="D25" s="13">
        <v>4.3</v>
      </c>
      <c r="E25" s="39" t="s">
        <v>24</v>
      </c>
      <c r="F25" s="13" t="s">
        <v>22</v>
      </c>
      <c r="G25" s="18"/>
      <c r="H25" s="19"/>
      <c r="I25" s="16" t="s">
        <v>13</v>
      </c>
      <c r="J25" s="17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21"/>
      <c r="B26" s="40"/>
      <c r="C26" s="37"/>
      <c r="D26" s="23">
        <v>4.4</v>
      </c>
      <c r="E26" s="33" t="s">
        <v>34</v>
      </c>
      <c r="F26" s="23" t="s">
        <v>12</v>
      </c>
      <c r="G26" s="26"/>
      <c r="H26" s="27"/>
      <c r="I26" s="28" t="s">
        <v>13</v>
      </c>
      <c r="J26" s="29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10"/>
      <c r="B27" s="1"/>
      <c r="C27" s="41"/>
      <c r="D27" s="13">
        <v>4.5</v>
      </c>
      <c r="E27" s="42" t="s">
        <v>35</v>
      </c>
      <c r="F27" s="13" t="s">
        <v>27</v>
      </c>
      <c r="G27" s="18"/>
      <c r="H27" s="16" t="s">
        <v>13</v>
      </c>
      <c r="I27" s="19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21"/>
      <c r="B28" s="43"/>
      <c r="C28" s="37"/>
      <c r="D28" s="23"/>
      <c r="E28" s="44"/>
      <c r="F28" s="37"/>
      <c r="G28" s="26"/>
      <c r="H28" s="27"/>
      <c r="I28" s="27"/>
      <c r="J28" s="29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10"/>
      <c r="B29" s="11">
        <v>22.0</v>
      </c>
      <c r="C29" s="45" t="s">
        <v>36</v>
      </c>
      <c r="D29" s="13">
        <v>22.1</v>
      </c>
      <c r="E29" s="12" t="s">
        <v>11</v>
      </c>
      <c r="F29" s="13" t="s">
        <v>27</v>
      </c>
      <c r="G29" s="18"/>
      <c r="H29" s="19"/>
      <c r="I29" s="16" t="s">
        <v>13</v>
      </c>
      <c r="J29" s="17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21"/>
      <c r="B30" s="43"/>
      <c r="C30" s="37"/>
      <c r="D30" s="23">
        <v>22.2</v>
      </c>
      <c r="E30" s="23" t="s">
        <v>37</v>
      </c>
      <c r="F30" s="23" t="s">
        <v>15</v>
      </c>
      <c r="G30" s="18"/>
      <c r="H30" s="27"/>
      <c r="I30" s="28" t="s">
        <v>13</v>
      </c>
      <c r="J30" s="29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10"/>
      <c r="B31" s="1"/>
      <c r="C31" s="41"/>
      <c r="D31" s="13">
        <v>22.3</v>
      </c>
      <c r="E31" s="13" t="s">
        <v>16</v>
      </c>
      <c r="F31" s="13" t="s">
        <v>15</v>
      </c>
      <c r="G31" s="18" t="s">
        <v>13</v>
      </c>
      <c r="H31" s="19"/>
      <c r="I31" s="19"/>
      <c r="J31" s="17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46"/>
      <c r="B32" s="43"/>
      <c r="C32" s="37"/>
      <c r="D32" s="23">
        <v>22.4</v>
      </c>
      <c r="E32" s="23" t="s">
        <v>38</v>
      </c>
      <c r="F32" s="23" t="s">
        <v>39</v>
      </c>
      <c r="G32" s="18"/>
      <c r="H32" s="27"/>
      <c r="I32" s="28" t="s">
        <v>13</v>
      </c>
      <c r="J32" s="29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2.75" customHeight="1">
      <c r="B33" s="1"/>
      <c r="C33" s="41"/>
      <c r="D33" s="13">
        <v>22.5</v>
      </c>
      <c r="E33" s="13" t="s">
        <v>40</v>
      </c>
      <c r="F33" s="13" t="s">
        <v>27</v>
      </c>
      <c r="G33" s="18"/>
      <c r="H33" s="16" t="s">
        <v>13</v>
      </c>
      <c r="I33" s="19"/>
      <c r="J33" s="17"/>
    </row>
    <row r="34" ht="12.75" customHeight="1">
      <c r="B34" s="1"/>
      <c r="C34" s="41"/>
      <c r="D34" s="41"/>
      <c r="E34" s="41"/>
      <c r="F34" s="41"/>
      <c r="G34" s="14"/>
      <c r="H34" s="19"/>
      <c r="I34" s="19"/>
      <c r="J34" s="17"/>
    </row>
    <row r="35" ht="12.75" customHeight="1">
      <c r="B35" s="1"/>
      <c r="C35" s="41"/>
      <c r="D35" s="41"/>
      <c r="E35" s="41"/>
      <c r="F35" s="41"/>
      <c r="G35" s="14"/>
      <c r="H35" s="19"/>
      <c r="I35" s="19"/>
      <c r="J35" s="17"/>
    </row>
    <row r="36" ht="12.75" customHeight="1">
      <c r="B36" s="47"/>
      <c r="C36" s="41"/>
      <c r="D36" s="41"/>
      <c r="E36" s="41"/>
      <c r="F36" s="41"/>
      <c r="G36" s="14"/>
      <c r="H36" s="19"/>
      <c r="I36" s="19"/>
      <c r="J36" s="17"/>
    </row>
    <row r="37" ht="12.75" customHeight="1">
      <c r="B37" s="1"/>
      <c r="C37" s="41"/>
      <c r="D37" s="41"/>
      <c r="E37" s="41"/>
      <c r="F37" s="41"/>
      <c r="G37" s="14"/>
      <c r="H37" s="19"/>
      <c r="I37" s="19"/>
      <c r="J37" s="17"/>
    </row>
    <row r="38" ht="12.75" customHeight="1">
      <c r="B38" s="1"/>
      <c r="C38" s="41"/>
      <c r="D38" s="41"/>
      <c r="E38" s="41"/>
      <c r="F38" s="41"/>
      <c r="G38" s="14"/>
      <c r="H38" s="19"/>
      <c r="I38" s="19"/>
      <c r="J38" s="17"/>
    </row>
    <row r="39" ht="12.75" customHeight="1">
      <c r="B39" s="1"/>
      <c r="C39" s="41"/>
      <c r="D39" s="41"/>
      <c r="E39" s="41"/>
      <c r="F39" s="41"/>
      <c r="G39" s="14"/>
      <c r="H39" s="19"/>
      <c r="I39" s="19"/>
      <c r="J39" s="17"/>
    </row>
    <row r="40" ht="12.75" customHeight="1">
      <c r="B40" s="1"/>
      <c r="C40" s="41"/>
      <c r="D40" s="41"/>
      <c r="E40" s="41"/>
      <c r="F40" s="41"/>
      <c r="G40" s="14"/>
      <c r="H40" s="48"/>
      <c r="I40" s="48"/>
      <c r="J40" s="49"/>
    </row>
    <row r="41" ht="12.75" customHeight="1">
      <c r="B41" s="47"/>
      <c r="C41" s="41"/>
      <c r="D41" s="41"/>
      <c r="E41" s="41"/>
      <c r="F41" s="41"/>
      <c r="G41" s="14"/>
      <c r="H41" s="19"/>
      <c r="I41" s="19"/>
      <c r="J41" s="17"/>
    </row>
    <row r="42" ht="12.75" customHeight="1">
      <c r="B42" s="1"/>
      <c r="C42" s="41"/>
      <c r="D42" s="41"/>
      <c r="E42" s="41"/>
      <c r="F42" s="41"/>
      <c r="G42" s="14"/>
      <c r="H42" s="19"/>
      <c r="I42" s="19"/>
      <c r="J42" s="17"/>
    </row>
    <row r="43" ht="12.75" customHeight="1">
      <c r="B43" s="1"/>
      <c r="C43" s="41"/>
      <c r="D43" s="41"/>
      <c r="E43" s="41"/>
      <c r="F43" s="41"/>
      <c r="G43" s="14"/>
      <c r="H43" s="48"/>
      <c r="I43" s="48"/>
      <c r="J43" s="49"/>
    </row>
    <row r="44" ht="12.75" customHeight="1">
      <c r="B44" s="1"/>
      <c r="E44" s="4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  <row r="1003" ht="12.75" customHeight="1">
      <c r="B1003" s="1"/>
    </row>
    <row r="1004" ht="12.75" customHeight="1">
      <c r="B1004" s="1"/>
    </row>
    <row r="1005" ht="12.75" customHeight="1">
      <c r="B1005" s="1"/>
    </row>
    <row r="1006" ht="12.75" customHeight="1">
      <c r="B1006" s="1"/>
    </row>
    <row r="1007" ht="12.75" customHeight="1">
      <c r="B1007" s="1"/>
    </row>
    <row r="1008" ht="12.75" customHeight="1">
      <c r="B1008" s="1"/>
    </row>
    <row r="1009" ht="12.75" customHeight="1">
      <c r="B1009" s="1"/>
    </row>
    <row r="1010" ht="12.75" customHeight="1">
      <c r="B1010" s="1"/>
    </row>
    <row r="1011" ht="12.75" customHeight="1">
      <c r="B1011" s="1"/>
    </row>
    <row r="1012" ht="12.75" customHeight="1">
      <c r="B1012" s="1"/>
    </row>
    <row r="1013" ht="12.75" customHeight="1">
      <c r="B1013" s="1"/>
    </row>
  </sheetData>
  <conditionalFormatting sqref="B5:D43 E5:E26 F5:J43 E29:E44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29.14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50" t="s">
        <v>41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7" t="s">
        <v>7</v>
      </c>
      <c r="I4" s="9" t="s">
        <v>8</v>
      </c>
      <c r="J4" s="9" t="s">
        <v>9</v>
      </c>
    </row>
    <row r="5" ht="12.75" customHeight="1">
      <c r="A5" s="10"/>
      <c r="B5" s="11">
        <v>3.0</v>
      </c>
      <c r="C5" s="13" t="s">
        <v>42</v>
      </c>
      <c r="D5" s="13">
        <v>3.1</v>
      </c>
      <c r="E5" s="12" t="s">
        <v>43</v>
      </c>
      <c r="F5" s="13" t="s">
        <v>12</v>
      </c>
      <c r="G5" s="18" t="s">
        <v>13</v>
      </c>
      <c r="H5" s="15"/>
      <c r="I5" s="16"/>
      <c r="J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/>
      <c r="B6" s="11"/>
      <c r="C6" s="13"/>
      <c r="D6" s="13">
        <v>3.2</v>
      </c>
      <c r="E6" s="13" t="s">
        <v>44</v>
      </c>
      <c r="F6" s="13" t="s">
        <v>12</v>
      </c>
      <c r="G6" s="18" t="s">
        <v>13</v>
      </c>
      <c r="H6" s="15"/>
      <c r="I6" s="16"/>
      <c r="J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/>
      <c r="B7" s="11"/>
      <c r="C7" s="13"/>
      <c r="D7" s="13">
        <v>3.3</v>
      </c>
      <c r="E7" s="13" t="s">
        <v>45</v>
      </c>
      <c r="F7" s="13" t="s">
        <v>12</v>
      </c>
      <c r="G7" s="18" t="s">
        <v>13</v>
      </c>
      <c r="H7" s="15"/>
      <c r="I7" s="19"/>
      <c r="J7" s="1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/>
      <c r="B8" s="11"/>
      <c r="C8" s="13"/>
      <c r="D8" s="13">
        <v>3.4</v>
      </c>
      <c r="E8" s="13" t="s">
        <v>46</v>
      </c>
      <c r="F8" s="13" t="s">
        <v>39</v>
      </c>
      <c r="G8" s="18" t="s">
        <v>13</v>
      </c>
      <c r="H8" s="15"/>
      <c r="I8" s="16"/>
      <c r="J8" s="1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/>
      <c r="B9" s="11"/>
      <c r="C9" s="13"/>
      <c r="D9" s="13">
        <v>3.5</v>
      </c>
      <c r="E9" s="13" t="s">
        <v>47</v>
      </c>
      <c r="F9" s="13" t="s">
        <v>48</v>
      </c>
      <c r="G9" s="18" t="s">
        <v>13</v>
      </c>
      <c r="H9" s="15"/>
      <c r="I9" s="16"/>
      <c r="J9" s="1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/>
      <c r="B10" s="11"/>
      <c r="C10" s="13"/>
      <c r="D10" s="13">
        <v>3.6</v>
      </c>
      <c r="E10" s="13" t="s">
        <v>49</v>
      </c>
      <c r="F10" s="13" t="s">
        <v>48</v>
      </c>
      <c r="G10" s="18" t="s">
        <v>13</v>
      </c>
      <c r="H10" s="15"/>
      <c r="I10" s="19"/>
      <c r="J10" s="1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1"/>
      <c r="C11" s="13"/>
      <c r="D11" s="13">
        <v>3.7</v>
      </c>
      <c r="E11" s="13" t="s">
        <v>50</v>
      </c>
      <c r="F11" s="13" t="s">
        <v>51</v>
      </c>
      <c r="G11" s="18" t="s">
        <v>13</v>
      </c>
      <c r="H11" s="15"/>
      <c r="I11" s="19"/>
      <c r="J11" s="1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1"/>
      <c r="C12" s="13"/>
      <c r="D12" s="13"/>
      <c r="E12" s="13"/>
      <c r="F12" s="20"/>
      <c r="G12" s="18"/>
      <c r="H12" s="15"/>
      <c r="I12" s="19"/>
      <c r="J12" s="1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21"/>
      <c r="B13" s="22">
        <v>10.0</v>
      </c>
      <c r="C13" s="51" t="s">
        <v>52</v>
      </c>
      <c r="D13" s="35">
        <v>10.1</v>
      </c>
      <c r="E13" s="52" t="s">
        <v>53</v>
      </c>
      <c r="F13" s="23" t="s">
        <v>12</v>
      </c>
      <c r="G13" s="26" t="s">
        <v>54</v>
      </c>
      <c r="H13" s="27"/>
      <c r="I13" s="28"/>
      <c r="J13" s="29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21"/>
      <c r="B14" s="53"/>
      <c r="C14" s="36"/>
      <c r="D14" s="54">
        <v>10.2</v>
      </c>
      <c r="E14" s="55" t="s">
        <v>55</v>
      </c>
      <c r="F14" s="56" t="s">
        <v>56</v>
      </c>
      <c r="G14" s="26" t="s">
        <v>54</v>
      </c>
      <c r="H14" s="57"/>
      <c r="I14" s="58"/>
      <c r="J14" s="59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21"/>
      <c r="B15" s="53"/>
      <c r="C15" s="36"/>
      <c r="D15" s="54">
        <v>10.3</v>
      </c>
      <c r="E15" s="55" t="s">
        <v>57</v>
      </c>
      <c r="F15" s="56" t="s">
        <v>12</v>
      </c>
      <c r="G15" s="26" t="s">
        <v>54</v>
      </c>
      <c r="H15" s="57"/>
      <c r="I15" s="58"/>
      <c r="J15" s="59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21"/>
      <c r="B16" s="53"/>
      <c r="C16" s="36"/>
      <c r="D16" s="54">
        <v>10.4</v>
      </c>
      <c r="E16" s="55" t="s">
        <v>58</v>
      </c>
      <c r="F16" s="13" t="s">
        <v>48</v>
      </c>
      <c r="G16" s="26" t="s">
        <v>54</v>
      </c>
      <c r="H16" s="57"/>
      <c r="I16" s="58"/>
      <c r="J16" s="59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21"/>
      <c r="B17" s="53"/>
      <c r="C17" s="36"/>
      <c r="D17" s="54">
        <v>10.5</v>
      </c>
      <c r="E17" s="55" t="s">
        <v>59</v>
      </c>
      <c r="F17" s="13" t="s">
        <v>51</v>
      </c>
      <c r="G17" s="26" t="s">
        <v>54</v>
      </c>
      <c r="H17" s="57"/>
      <c r="I17" s="58"/>
      <c r="J17" s="59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75" customHeight="1">
      <c r="A18" s="21"/>
      <c r="B18" s="53"/>
      <c r="C18" s="36"/>
      <c r="D18" s="54"/>
      <c r="E18" s="55"/>
      <c r="F18" s="56"/>
      <c r="G18" s="26"/>
      <c r="H18" s="57"/>
      <c r="I18" s="58"/>
      <c r="J18" s="5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21"/>
      <c r="B19" s="53">
        <v>11.0</v>
      </c>
      <c r="C19" s="36" t="s">
        <v>60</v>
      </c>
      <c r="D19" s="60">
        <v>11.1</v>
      </c>
      <c r="E19" s="61" t="s">
        <v>61</v>
      </c>
      <c r="F19" s="13" t="s">
        <v>12</v>
      </c>
      <c r="G19" s="62" t="s">
        <v>54</v>
      </c>
      <c r="H19" s="57"/>
      <c r="I19" s="58"/>
      <c r="J19" s="59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10"/>
      <c r="B20" s="11"/>
      <c r="C20" s="13"/>
      <c r="D20" s="63">
        <v>11.2</v>
      </c>
      <c r="E20" s="31" t="s">
        <v>62</v>
      </c>
      <c r="F20" s="13" t="s">
        <v>12</v>
      </c>
      <c r="G20" s="62" t="s">
        <v>54</v>
      </c>
      <c r="H20" s="19"/>
      <c r="I20" s="16"/>
      <c r="J20" s="17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1"/>
      <c r="C21" s="13"/>
      <c r="D21" s="63">
        <v>11.3</v>
      </c>
      <c r="E21" s="31" t="s">
        <v>63</v>
      </c>
      <c r="F21" s="13" t="s">
        <v>12</v>
      </c>
      <c r="G21" s="62" t="s">
        <v>54</v>
      </c>
      <c r="H21" s="19"/>
      <c r="I21" s="16"/>
      <c r="J21" s="17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1"/>
      <c r="C22" s="13"/>
      <c r="D22" s="63">
        <v>11.4</v>
      </c>
      <c r="E22" s="31" t="s">
        <v>64</v>
      </c>
      <c r="F22" s="13" t="s">
        <v>48</v>
      </c>
      <c r="G22" s="62" t="s">
        <v>54</v>
      </c>
      <c r="H22" s="19"/>
      <c r="I22" s="16"/>
      <c r="J22" s="17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1"/>
      <c r="C23" s="13"/>
      <c r="D23" s="63">
        <v>11.5</v>
      </c>
      <c r="E23" s="31" t="s">
        <v>59</v>
      </c>
      <c r="F23" s="13" t="s">
        <v>51</v>
      </c>
      <c r="G23" s="62" t="s">
        <v>54</v>
      </c>
      <c r="H23" s="19"/>
      <c r="I23" s="16"/>
      <c r="J23" s="17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1"/>
      <c r="C24" s="13"/>
      <c r="D24" s="63"/>
      <c r="E24" s="31"/>
      <c r="F24" s="13"/>
      <c r="G24" s="18"/>
      <c r="H24" s="19"/>
      <c r="I24" s="16"/>
      <c r="J24" s="17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1">
        <v>1.0</v>
      </c>
      <c r="C25" s="12" t="s">
        <v>65</v>
      </c>
      <c r="D25" s="63">
        <v>1.1</v>
      </c>
      <c r="E25" s="31" t="s">
        <v>66</v>
      </c>
      <c r="F25" s="13" t="s">
        <v>22</v>
      </c>
      <c r="G25" s="18" t="s">
        <v>54</v>
      </c>
      <c r="H25" s="19"/>
      <c r="I25" s="16"/>
      <c r="J25" s="17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21"/>
      <c r="B26" s="64"/>
      <c r="C26" s="65"/>
      <c r="D26" s="66">
        <v>1.2</v>
      </c>
      <c r="E26" s="34" t="s">
        <v>67</v>
      </c>
      <c r="F26" s="13" t="s">
        <v>22</v>
      </c>
      <c r="G26" s="26" t="s">
        <v>54</v>
      </c>
      <c r="H26" s="27"/>
      <c r="I26" s="28"/>
      <c r="J26" s="29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21"/>
      <c r="B27" s="64"/>
      <c r="C27" s="65"/>
      <c r="D27" s="63">
        <v>1.3</v>
      </c>
      <c r="E27" s="67" t="s">
        <v>68</v>
      </c>
      <c r="F27" s="13" t="s">
        <v>22</v>
      </c>
      <c r="G27" s="26" t="s">
        <v>54</v>
      </c>
      <c r="H27" s="27"/>
      <c r="I27" s="28"/>
      <c r="J27" s="29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1"/>
      <c r="B28" s="64"/>
      <c r="C28" s="65"/>
      <c r="D28" s="63">
        <v>1.4</v>
      </c>
      <c r="E28" s="34" t="s">
        <v>69</v>
      </c>
      <c r="F28" s="13" t="s">
        <v>48</v>
      </c>
      <c r="G28" s="26" t="s">
        <v>54</v>
      </c>
      <c r="H28" s="27"/>
      <c r="I28" s="28"/>
      <c r="J28" s="29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64"/>
      <c r="C29" s="65"/>
      <c r="D29" s="66">
        <v>1.5</v>
      </c>
      <c r="E29" s="34" t="s">
        <v>59</v>
      </c>
      <c r="F29" s="13" t="s">
        <v>51</v>
      </c>
      <c r="G29" s="26" t="s">
        <v>54</v>
      </c>
      <c r="H29" s="27"/>
      <c r="I29" s="28"/>
      <c r="J29" s="29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64"/>
      <c r="C30" s="65"/>
      <c r="D30" s="66"/>
      <c r="E30" s="34"/>
      <c r="F30" s="23"/>
      <c r="G30" s="26"/>
      <c r="H30" s="27"/>
      <c r="I30" s="28"/>
      <c r="J30" s="29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64">
        <v>5.0</v>
      </c>
      <c r="C31" s="65" t="s">
        <v>70</v>
      </c>
      <c r="D31" s="63">
        <v>5.1</v>
      </c>
      <c r="E31" s="31" t="s">
        <v>66</v>
      </c>
      <c r="F31" s="13" t="s">
        <v>22</v>
      </c>
      <c r="G31" s="26" t="s">
        <v>54</v>
      </c>
      <c r="H31" s="27"/>
      <c r="I31" s="28"/>
      <c r="J31" s="29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10"/>
      <c r="B32" s="11"/>
      <c r="C32" s="13"/>
      <c r="D32" s="66">
        <v>5.2</v>
      </c>
      <c r="E32" s="34" t="s">
        <v>67</v>
      </c>
      <c r="F32" s="13" t="s">
        <v>22</v>
      </c>
      <c r="G32" s="18" t="s">
        <v>54</v>
      </c>
      <c r="H32" s="19"/>
      <c r="I32" s="16"/>
      <c r="J32" s="17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21"/>
      <c r="B33" s="22"/>
      <c r="C33" s="23"/>
      <c r="D33" s="63">
        <v>5.3</v>
      </c>
      <c r="E33" s="67" t="s">
        <v>68</v>
      </c>
      <c r="F33" s="13" t="s">
        <v>22</v>
      </c>
      <c r="G33" s="26" t="s">
        <v>54</v>
      </c>
      <c r="H33" s="27"/>
      <c r="I33" s="27"/>
      <c r="J33" s="29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10"/>
      <c r="B34" s="11"/>
      <c r="C34" s="13"/>
      <c r="D34" s="66">
        <v>5.4</v>
      </c>
      <c r="E34" s="34" t="s">
        <v>69</v>
      </c>
      <c r="F34" s="13" t="s">
        <v>48</v>
      </c>
      <c r="G34" s="18" t="s">
        <v>54</v>
      </c>
      <c r="H34" s="19"/>
      <c r="I34" s="19"/>
      <c r="J34" s="17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21"/>
      <c r="B35" s="22"/>
      <c r="C35" s="35"/>
      <c r="D35" s="63">
        <v>5.5</v>
      </c>
      <c r="E35" s="34" t="s">
        <v>59</v>
      </c>
      <c r="F35" s="13" t="s">
        <v>51</v>
      </c>
      <c r="G35" s="26" t="s">
        <v>54</v>
      </c>
      <c r="H35" s="27"/>
      <c r="I35" s="28"/>
      <c r="J35" s="29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10"/>
      <c r="B36" s="11"/>
      <c r="C36" s="36"/>
      <c r="D36" s="13"/>
      <c r="E36" s="13"/>
      <c r="F36" s="13"/>
      <c r="G36" s="18"/>
      <c r="H36" s="19"/>
      <c r="I36" s="19"/>
      <c r="J36" s="1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21"/>
      <c r="B37" s="22"/>
      <c r="C37" s="35"/>
      <c r="D37" s="23"/>
      <c r="E37" s="23"/>
      <c r="F37" s="23"/>
      <c r="G37" s="26"/>
      <c r="H37" s="27"/>
      <c r="I37" s="27"/>
      <c r="J37" s="29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10"/>
      <c r="B38" s="11"/>
      <c r="C38" s="36"/>
      <c r="D38" s="13"/>
      <c r="E38" s="13"/>
      <c r="F38" s="13"/>
      <c r="G38" s="18"/>
      <c r="H38" s="19"/>
      <c r="I38" s="19"/>
      <c r="J38" s="17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21"/>
      <c r="B39" s="22"/>
      <c r="C39" s="35"/>
      <c r="D39" s="23"/>
      <c r="E39" s="23"/>
      <c r="F39" s="37"/>
      <c r="G39" s="26"/>
      <c r="H39" s="27"/>
      <c r="I39" s="27"/>
      <c r="J39" s="29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10"/>
      <c r="B40" s="11"/>
      <c r="C40" s="36"/>
      <c r="D40" s="13"/>
      <c r="E40" s="38"/>
      <c r="F40" s="13"/>
      <c r="G40" s="18"/>
      <c r="H40" s="19"/>
      <c r="I40" s="16"/>
      <c r="J40" s="17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21"/>
      <c r="B41" s="22"/>
      <c r="C41" s="35"/>
      <c r="D41" s="23"/>
      <c r="E41" s="33"/>
      <c r="F41" s="23"/>
      <c r="G41" s="26"/>
      <c r="H41" s="27"/>
      <c r="I41" s="28"/>
      <c r="J41" s="29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10"/>
      <c r="B42" s="11"/>
      <c r="C42" s="36"/>
      <c r="D42" s="13"/>
      <c r="E42" s="39"/>
      <c r="F42" s="13"/>
      <c r="G42" s="18"/>
      <c r="H42" s="19"/>
      <c r="I42" s="16"/>
      <c r="J42" s="17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21"/>
      <c r="B43" s="40"/>
      <c r="C43" s="37"/>
      <c r="D43" s="23"/>
      <c r="E43" s="33"/>
      <c r="F43" s="23"/>
      <c r="G43" s="26"/>
      <c r="H43" s="27"/>
      <c r="I43" s="28"/>
      <c r="J43" s="29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10"/>
      <c r="B44" s="1"/>
      <c r="C44" s="41"/>
      <c r="D44" s="13"/>
      <c r="E44" s="42"/>
      <c r="F44" s="13"/>
      <c r="G44" s="18"/>
      <c r="H44" s="19"/>
      <c r="I44" s="19"/>
      <c r="J44" s="17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21"/>
      <c r="B45" s="43"/>
      <c r="C45" s="37"/>
      <c r="D45" s="23"/>
      <c r="E45" s="44"/>
      <c r="F45" s="37"/>
      <c r="G45" s="26"/>
      <c r="H45" s="27"/>
      <c r="I45" s="27"/>
      <c r="J45" s="29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10"/>
      <c r="B46" s="11"/>
      <c r="C46" s="45"/>
      <c r="D46" s="13"/>
      <c r="E46" s="12"/>
      <c r="F46" s="13"/>
      <c r="G46" s="18"/>
      <c r="H46" s="19"/>
      <c r="I46" s="16"/>
      <c r="J46" s="17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21"/>
      <c r="B47" s="43"/>
      <c r="C47" s="37"/>
      <c r="D47" s="23"/>
      <c r="E47" s="23"/>
      <c r="F47" s="23"/>
      <c r="G47" s="18"/>
      <c r="H47" s="27"/>
      <c r="I47" s="28"/>
      <c r="J47" s="29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10"/>
      <c r="B48" s="1"/>
      <c r="C48" s="41"/>
      <c r="D48" s="13"/>
      <c r="E48" s="13"/>
      <c r="F48" s="13"/>
      <c r="G48" s="18"/>
      <c r="H48" s="19"/>
      <c r="I48" s="19"/>
      <c r="J48" s="17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46"/>
      <c r="B49" s="43"/>
      <c r="C49" s="37"/>
      <c r="D49" s="23"/>
      <c r="E49" s="23"/>
      <c r="F49" s="23"/>
      <c r="G49" s="18"/>
      <c r="H49" s="27"/>
      <c r="I49" s="28"/>
      <c r="J49" s="29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2.75" customHeight="1">
      <c r="B50" s="1"/>
      <c r="C50" s="41"/>
      <c r="D50" s="13"/>
      <c r="E50" s="13"/>
      <c r="F50" s="13"/>
      <c r="G50" s="18"/>
      <c r="H50" s="19"/>
      <c r="I50" s="19"/>
      <c r="J50" s="17"/>
    </row>
    <row r="51" ht="12.75" customHeight="1">
      <c r="B51" s="1"/>
      <c r="C51" s="41"/>
      <c r="D51" s="41"/>
      <c r="E51" s="41"/>
      <c r="F51" s="41"/>
      <c r="G51" s="14"/>
      <c r="H51" s="19"/>
      <c r="I51" s="19"/>
      <c r="J51" s="17"/>
    </row>
    <row r="52" ht="12.75" customHeight="1">
      <c r="B52" s="1"/>
      <c r="C52" s="41"/>
      <c r="D52" s="41"/>
      <c r="E52" s="41"/>
      <c r="F52" s="41"/>
      <c r="G52" s="14"/>
      <c r="H52" s="19"/>
      <c r="I52" s="19"/>
      <c r="J52" s="17"/>
    </row>
    <row r="53" ht="12.75" customHeight="1">
      <c r="B53" s="47"/>
      <c r="C53" s="41"/>
      <c r="D53" s="41"/>
      <c r="E53" s="41"/>
      <c r="F53" s="41"/>
      <c r="G53" s="14"/>
      <c r="H53" s="19"/>
      <c r="I53" s="19"/>
      <c r="J53" s="17"/>
    </row>
    <row r="54" ht="12.75" customHeight="1">
      <c r="B54" s="1"/>
      <c r="C54" s="41"/>
      <c r="D54" s="41"/>
      <c r="E54" s="41"/>
      <c r="F54" s="41"/>
      <c r="G54" s="14"/>
      <c r="H54" s="19"/>
      <c r="I54" s="19"/>
      <c r="J54" s="17"/>
    </row>
    <row r="55" ht="12.75" customHeight="1">
      <c r="B55" s="1"/>
      <c r="C55" s="41"/>
      <c r="D55" s="41"/>
      <c r="E55" s="41"/>
      <c r="F55" s="41"/>
      <c r="G55" s="14"/>
      <c r="H55" s="19"/>
      <c r="I55" s="19"/>
      <c r="J55" s="17"/>
    </row>
    <row r="56" ht="12.75" customHeight="1">
      <c r="B56" s="1"/>
      <c r="C56" s="41"/>
      <c r="D56" s="41"/>
      <c r="E56" s="41"/>
      <c r="F56" s="41"/>
      <c r="G56" s="14"/>
      <c r="H56" s="19"/>
      <c r="I56" s="19"/>
      <c r="J56" s="17"/>
    </row>
    <row r="57" ht="12.75" customHeight="1">
      <c r="B57" s="1"/>
      <c r="C57" s="41"/>
      <c r="D57" s="41"/>
      <c r="E57" s="41"/>
      <c r="F57" s="41"/>
      <c r="G57" s="14"/>
      <c r="H57" s="48"/>
      <c r="I57" s="48"/>
      <c r="J57" s="49"/>
    </row>
    <row r="58" ht="12.75" customHeight="1">
      <c r="B58" s="47"/>
      <c r="C58" s="41"/>
      <c r="D58" s="41"/>
      <c r="E58" s="41"/>
      <c r="F58" s="41"/>
      <c r="G58" s="14"/>
      <c r="H58" s="19"/>
      <c r="I58" s="19"/>
      <c r="J58" s="17"/>
    </row>
    <row r="59" ht="12.75" customHeight="1">
      <c r="B59" s="1"/>
      <c r="C59" s="41"/>
      <c r="D59" s="41"/>
      <c r="E59" s="41"/>
      <c r="F59" s="41"/>
      <c r="G59" s="14"/>
      <c r="H59" s="19"/>
      <c r="I59" s="19"/>
      <c r="J59" s="17"/>
    </row>
    <row r="60" ht="12.75" customHeight="1">
      <c r="B60" s="1"/>
      <c r="C60" s="41"/>
      <c r="D60" s="41"/>
      <c r="E60" s="41"/>
      <c r="F60" s="41"/>
      <c r="G60" s="14"/>
      <c r="H60" s="48"/>
      <c r="I60" s="48"/>
      <c r="J60" s="49"/>
    </row>
    <row r="61" ht="12.75" customHeight="1">
      <c r="B61" s="1"/>
      <c r="E61" s="4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  <row r="1001" ht="12.75" customHeight="1">
      <c r="B1001" s="1"/>
    </row>
    <row r="1002" ht="12.75" customHeight="1">
      <c r="B1002" s="1"/>
    </row>
    <row r="1003" ht="12.75" customHeight="1">
      <c r="B1003" s="1"/>
    </row>
    <row r="1004" ht="12.75" customHeight="1">
      <c r="B1004" s="1"/>
    </row>
    <row r="1005" ht="12.75" customHeight="1">
      <c r="B1005" s="1"/>
    </row>
    <row r="1006" ht="12.75" customHeight="1">
      <c r="B1006" s="1"/>
    </row>
    <row r="1007" ht="12.75" customHeight="1">
      <c r="B1007" s="1"/>
    </row>
    <row r="1008" ht="12.75" customHeight="1">
      <c r="B1008" s="1"/>
    </row>
    <row r="1009" ht="12.75" customHeight="1">
      <c r="B1009" s="1"/>
    </row>
    <row r="1010" ht="12.75" customHeight="1">
      <c r="B1010" s="1"/>
    </row>
    <row r="1011" ht="12.75" customHeight="1">
      <c r="B1011" s="1"/>
    </row>
    <row r="1012" ht="12.75" customHeight="1">
      <c r="B1012" s="1"/>
    </row>
    <row r="1013" ht="12.75" customHeight="1">
      <c r="B1013" s="1"/>
    </row>
    <row r="1014" ht="12.75" customHeight="1">
      <c r="B1014" s="1"/>
    </row>
    <row r="1015" ht="12.75" customHeight="1">
      <c r="B1015" s="1"/>
    </row>
    <row r="1016" ht="12.75" customHeight="1">
      <c r="B1016" s="1"/>
    </row>
    <row r="1017" ht="12.75" customHeight="1">
      <c r="B1017" s="1"/>
    </row>
    <row r="1018" ht="12.75" customHeight="1">
      <c r="B1018" s="1"/>
    </row>
    <row r="1019" ht="12.75" customHeight="1">
      <c r="B1019" s="1"/>
    </row>
    <row r="1020" ht="12.75" customHeight="1">
      <c r="B1020" s="1"/>
    </row>
    <row r="1021" ht="12.75" customHeight="1">
      <c r="B1021" s="1"/>
    </row>
    <row r="1022" ht="12.75" customHeight="1">
      <c r="B1022" s="1"/>
    </row>
    <row r="1023" ht="12.75" customHeight="1">
      <c r="B1023" s="1"/>
    </row>
    <row r="1024" ht="12.75" customHeight="1">
      <c r="B1024" s="1"/>
    </row>
    <row r="1025" ht="12.75" customHeight="1">
      <c r="B1025" s="1"/>
    </row>
    <row r="1026" ht="12.75" customHeight="1">
      <c r="B1026" s="1"/>
    </row>
    <row r="1027" ht="12.75" customHeight="1">
      <c r="B1027" s="1"/>
    </row>
    <row r="1028" ht="12.75" customHeight="1">
      <c r="B1028" s="1"/>
    </row>
    <row r="1029" ht="12.75" customHeight="1">
      <c r="B1029" s="1"/>
    </row>
    <row r="1030" ht="12.75" customHeight="1">
      <c r="B1030" s="1"/>
    </row>
  </sheetData>
  <conditionalFormatting sqref="B5:C13 D5:D60 E5:E43 F5:J60 B20:C60 E46:E61">
    <cfRule type="expression" dxfId="0" priority="1">
      <formula>MOD(ROW(),2)=0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68" t="s">
        <v>71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12.75" customHeight="1">
      <c r="A2" s="69"/>
      <c r="B2" s="69"/>
      <c r="C2" s="69"/>
      <c r="D2" s="70" t="s">
        <v>72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9.5" customHeight="1">
      <c r="B3" s="71" t="s">
        <v>73</v>
      </c>
      <c r="C3" s="72" t="str">
        <f>SelectedYear</f>
        <v>#REF!</v>
      </c>
      <c r="D3" s="71" t="str">
        <f t="shared" ref="D3:D4" si="1">MATCH(C3,lstYears,0)+1</f>
        <v>#NAME?</v>
      </c>
    </row>
    <row r="4" ht="19.5" customHeight="1">
      <c r="B4" s="71" t="s">
        <v>74</v>
      </c>
      <c r="C4" s="72" t="str">
        <f>C3-1</f>
        <v>#REF!</v>
      </c>
      <c r="D4" s="71" t="str">
        <f t="shared" si="1"/>
        <v>#NAME?</v>
      </c>
    </row>
    <row r="5" ht="19.5" customHeight="1"/>
    <row r="6" ht="19.5" customHeight="1">
      <c r="B6" s="71" t="s">
        <v>72</v>
      </c>
      <c r="C6" s="73" t="str">
        <f t="shared" ref="C6:G6" si="2">MATCH(C7,lstYears,0)+1</f>
        <v>#NAME?</v>
      </c>
      <c r="D6" s="73" t="str">
        <f t="shared" si="2"/>
        <v>#NAME?</v>
      </c>
      <c r="E6" s="73" t="str">
        <f t="shared" si="2"/>
        <v>#NAME?</v>
      </c>
      <c r="F6" s="73" t="str">
        <f t="shared" si="2"/>
        <v>#NAME?</v>
      </c>
      <c r="G6" s="73" t="str">
        <f t="shared" si="2"/>
        <v>#NAME?</v>
      </c>
    </row>
    <row r="7" ht="12.75" customHeight="1">
      <c r="B7" s="74" t="s">
        <v>75</v>
      </c>
      <c r="C7" s="75" t="str">
        <f t="shared" ref="C7:F7" si="3">D7-1</f>
        <v>#REF!</v>
      </c>
      <c r="D7" s="75" t="str">
        <f t="shared" si="3"/>
        <v>#REF!</v>
      </c>
      <c r="E7" s="75" t="str">
        <f t="shared" si="3"/>
        <v>#REF!</v>
      </c>
      <c r="F7" s="75" t="str">
        <f t="shared" si="3"/>
        <v>#REF!</v>
      </c>
      <c r="G7" s="75" t="str">
        <f>C3</f>
        <v>#REF!</v>
      </c>
      <c r="H7" s="74"/>
    </row>
    <row r="8" ht="19.5" customHeight="1">
      <c r="A8" s="71" t="str">
        <f>MATCH(B8,'Sprint 1'!$C$5:$C$31,0)</f>
        <v>#REF!</v>
      </c>
      <c r="B8" s="71" t="str">
        <f t="shared" ref="B8:B12" si="4">IF(#REF!="","",#REF!)</f>
        <v>#REF!</v>
      </c>
      <c r="C8" s="71" t="str">
        <f t="array" ref="C8">IFERROR(INDEX('Sprint 1'!$C$5:$J$31,$A8,C$6),NA())</f>
        <v>#N/A</v>
      </c>
      <c r="D8" s="71" t="str">
        <f t="array" ref="D8">IFERROR(INDEX('Sprint 1'!$C$5:$J$31,$A8,D$6),NA())</f>
        <v>#N/A</v>
      </c>
      <c r="E8" s="71" t="str">
        <f t="array" ref="E8">IFERROR(INDEX('Sprint 1'!$C$5:$J$31,$A8,E$6),NA())</f>
        <v>#N/A</v>
      </c>
      <c r="F8" s="71" t="str">
        <f t="array" ref="F8">IFERROR(INDEX('Sprint 1'!$C$5:$J$31,$A8,F$6),NA())</f>
        <v>#N/A</v>
      </c>
      <c r="G8" s="71" t="str">
        <f t="array" ref="G8">IFERROR(INDEX('Sprint 1'!$C$5:$J$31,$A8,G$6),NA())</f>
        <v>#N/A</v>
      </c>
      <c r="H8" s="76" t="str">
        <f t="shared" ref="H8:H12" si="5">IFERROR(G8/F8-1,"")</f>
        <v/>
      </c>
    </row>
    <row r="9" ht="19.5" customHeight="1">
      <c r="A9" s="71" t="str">
        <f>MATCH(B9,'Sprint 1'!$C$5:$C$31,0)</f>
        <v>#REF!</v>
      </c>
      <c r="B9" s="71" t="str">
        <f t="shared" si="4"/>
        <v>#REF!</v>
      </c>
      <c r="C9" s="71" t="str">
        <f t="array" ref="C9">IFERROR(INDEX('Sprint 1'!$C$5:$J$31,$A9,C$6),NA())</f>
        <v>#N/A</v>
      </c>
      <c r="D9" s="71" t="str">
        <f t="array" ref="D9">IFERROR(INDEX('Sprint 1'!$C$5:$J$31,$A9,D$6),NA())</f>
        <v>#N/A</v>
      </c>
      <c r="E9" s="71" t="str">
        <f t="array" ref="E9">IFERROR(INDEX('Sprint 1'!$C$5:$J$31,$A9,E$6),NA())</f>
        <v>#N/A</v>
      </c>
      <c r="F9" s="71" t="str">
        <f t="array" ref="F9">IFERROR(INDEX('Sprint 1'!$C$5:$J$31,$A9,F$6),NA())</f>
        <v>#N/A</v>
      </c>
      <c r="G9" s="71" t="str">
        <f t="array" ref="G9">IFERROR(INDEX('Sprint 1'!$C$5:$J$31,$A9,G$6),NA())</f>
        <v>#N/A</v>
      </c>
      <c r="H9" s="76" t="str">
        <f t="shared" si="5"/>
        <v/>
      </c>
    </row>
    <row r="10" ht="19.5" customHeight="1">
      <c r="A10" s="71" t="str">
        <f>MATCH(B10,'Sprint 1'!$C$5:$C$31,0)</f>
        <v>#REF!</v>
      </c>
      <c r="B10" s="71" t="str">
        <f t="shared" si="4"/>
        <v>#REF!</v>
      </c>
      <c r="C10" s="71" t="str">
        <f t="array" ref="C10">IFERROR(INDEX('Sprint 1'!$C$5:$J$31,$A10,C$6),NA())</f>
        <v>#N/A</v>
      </c>
      <c r="D10" s="71" t="str">
        <f t="array" ref="D10">IFERROR(INDEX('Sprint 1'!$C$5:$J$31,$A10,D$6),NA())</f>
        <v>#N/A</v>
      </c>
      <c r="E10" s="71" t="str">
        <f t="array" ref="E10">IFERROR(INDEX('Sprint 1'!$C$5:$J$31,$A10,E$6),NA())</f>
        <v>#N/A</v>
      </c>
      <c r="F10" s="71" t="str">
        <f t="array" ref="F10">IFERROR(INDEX('Sprint 1'!$C$5:$J$31,$A10,F$6),NA())</f>
        <v>#N/A</v>
      </c>
      <c r="G10" s="71" t="str">
        <f t="array" ref="G10">IFERROR(INDEX('Sprint 1'!$C$5:$J$31,$A10,G$6),NA())</f>
        <v>#N/A</v>
      </c>
      <c r="H10" s="76" t="str">
        <f t="shared" si="5"/>
        <v/>
      </c>
    </row>
    <row r="11" ht="19.5" customHeight="1">
      <c r="A11" s="71" t="str">
        <f>MATCH(B11,'Sprint 1'!$C$5:$C$31,0)</f>
        <v>#REF!</v>
      </c>
      <c r="B11" s="71" t="str">
        <f t="shared" si="4"/>
        <v>#REF!</v>
      </c>
      <c r="C11" s="71" t="str">
        <f t="array" ref="C11">IFERROR(INDEX('Sprint 1'!$C$5:$J$31,$A11,C$6),NA())</f>
        <v>#N/A</v>
      </c>
      <c r="D11" s="71" t="str">
        <f t="array" ref="D11">IFERROR(INDEX('Sprint 1'!$C$5:$J$31,$A11,D$6),NA())</f>
        <v>#N/A</v>
      </c>
      <c r="E11" s="71" t="str">
        <f t="array" ref="E11">IFERROR(INDEX('Sprint 1'!$C$5:$J$31,$A11,E$6),NA())</f>
        <v>#N/A</v>
      </c>
      <c r="F11" s="71" t="str">
        <f t="array" ref="F11">IFERROR(INDEX('Sprint 1'!$C$5:$J$31,$A11,F$6),NA())</f>
        <v>#N/A</v>
      </c>
      <c r="G11" s="71" t="str">
        <f t="array" ref="G11">IFERROR(INDEX('Sprint 1'!$C$5:$J$31,$A11,G$6),NA())</f>
        <v>#N/A</v>
      </c>
      <c r="H11" s="76" t="str">
        <f t="shared" si="5"/>
        <v/>
      </c>
    </row>
    <row r="12" ht="19.5" customHeight="1">
      <c r="A12" s="71" t="str">
        <f>MATCH(B12,'Sprint 1'!$C$5:$C$31,0)</f>
        <v>#REF!</v>
      </c>
      <c r="B12" s="71" t="str">
        <f t="shared" si="4"/>
        <v>#REF!</v>
      </c>
      <c r="C12" s="71" t="str">
        <f t="array" ref="C12">IFERROR(INDEX('Sprint 1'!$C$5:$J$31,$A12,C$6),NA())</f>
        <v>#N/A</v>
      </c>
      <c r="D12" s="71" t="str">
        <f t="array" ref="D12">IFERROR(INDEX('Sprint 1'!$C$5:$J$31,$A12,D$6),NA())</f>
        <v>#N/A</v>
      </c>
      <c r="E12" s="71" t="str">
        <f t="array" ref="E12">IFERROR(INDEX('Sprint 1'!$C$5:$J$31,$A12,E$6),NA())</f>
        <v>#N/A</v>
      </c>
      <c r="F12" s="71" t="str">
        <f t="array" ref="F12">IFERROR(INDEX('Sprint 1'!$C$5:$J$31,$A12,F$6),NA())</f>
        <v>#N/A</v>
      </c>
      <c r="G12" s="71" t="str">
        <f t="array" ref="G12">IFERROR(INDEX('Sprint 1'!$C$5:$J$31,$A12,G$6),NA())</f>
        <v>#N/A</v>
      </c>
      <c r="H12" s="76" t="str">
        <f t="shared" si="5"/>
        <v/>
      </c>
    </row>
    <row r="13" ht="12.75" customHeight="1"/>
    <row r="14" ht="12.75" customHeight="1">
      <c r="B14" s="74" t="s">
        <v>76</v>
      </c>
      <c r="C14" s="74"/>
      <c r="D14" s="74"/>
      <c r="E14" s="74"/>
      <c r="F14" s="74"/>
      <c r="G14" s="74"/>
      <c r="H14" s="74"/>
    </row>
    <row r="15" ht="19.5" customHeight="1">
      <c r="A15" s="71">
        <f t="shared" ref="A15:A39" si="6">ROWS($B$15:B15)</f>
        <v>1</v>
      </c>
      <c r="B15" s="71" t="str">
        <f t="shared" ref="B15:B17" si="7">IF(#REF!=0,"",#REF!)</f>
        <v>#REF!</v>
      </c>
      <c r="C15" s="71" t="str">
        <f t="array" ref="C15">IF(B15="",NA(),IFERROR(INDEX('Sprint 1'!$C$5:$J$40,$A15,C$6),NA()))</f>
        <v>#REF!</v>
      </c>
      <c r="D15" s="71" t="str">
        <f t="array" ref="D15">IF(B15="",NA(),IFERROR(INDEX('Sprint 1'!$C$5:$J$40,$A15,D$6),NA()))</f>
        <v>#REF!</v>
      </c>
      <c r="E15" s="71" t="str">
        <f t="array" ref="E15">IF(B15="",NA(),IFERROR(INDEX('Sprint 1'!$C$5:$J$40,$A15,E$6),NA()))</f>
        <v>#REF!</v>
      </c>
      <c r="F15" s="71" t="str">
        <f t="array" ref="F15">IF(B15="",NA(),IFERROR(INDEX('Sprint 1'!$C$5:$J$40,$A15,F$6),NA()))</f>
        <v>#REF!</v>
      </c>
      <c r="G15" s="71" t="str">
        <f t="array" ref="G15">IF(B15="",NA(),IFERROR(INDEX('Sprint 1'!$C$5:$J$40,$A15,G$6),NA()))</f>
        <v>#REF!</v>
      </c>
    </row>
    <row r="16" ht="19.5" customHeight="1">
      <c r="A16" s="71">
        <f t="shared" si="6"/>
        <v>2</v>
      </c>
      <c r="B16" s="71" t="str">
        <f t="shared" si="7"/>
        <v>#REF!</v>
      </c>
      <c r="C16" s="71" t="str">
        <f t="array" ref="C16">IF(B16="",NA(),IFERROR(INDEX('Sprint 1'!$C$5:$J$40,$A16,C$6),NA()))</f>
        <v>#REF!</v>
      </c>
      <c r="D16" s="71" t="str">
        <f t="array" ref="D16">IF(B16="",NA(),IFERROR(INDEX('Sprint 1'!$C$5:$J$40,$A16,D$6),NA()))</f>
        <v>#REF!</v>
      </c>
      <c r="E16" s="71" t="str">
        <f t="array" ref="E16">IF(B16="",NA(),IFERROR(INDEX('Sprint 1'!$C$5:$J$40,$A16,E$6),NA()))</f>
        <v>#REF!</v>
      </c>
      <c r="F16" s="71" t="str">
        <f t="array" ref="F16">IF(B16="",NA(),IFERROR(INDEX('Sprint 1'!$C$5:$J$40,$A16,F$6),NA()))</f>
        <v>#REF!</v>
      </c>
      <c r="G16" s="71" t="str">
        <f t="array" ref="G16">IF(B16="",NA(),IFERROR(INDEX('Sprint 1'!$C$5:$J$40,$A16,G$6),NA()))</f>
        <v>#REF!</v>
      </c>
    </row>
    <row r="17" ht="19.5" customHeight="1">
      <c r="A17" s="71">
        <f t="shared" si="6"/>
        <v>3</v>
      </c>
      <c r="B17" s="71" t="str">
        <f t="shared" si="7"/>
        <v>#REF!</v>
      </c>
      <c r="C17" s="71" t="str">
        <f t="array" ref="C17">IF(B17="",NA(),IFERROR(INDEX('Sprint 1'!$C$5:$J$40,$A17,C$6),NA()))</f>
        <v>#REF!</v>
      </c>
      <c r="D17" s="71" t="str">
        <f t="array" ref="D17">IF(B17="",NA(),IFERROR(INDEX('Sprint 1'!$C$5:$J$40,$A17,D$6),NA()))</f>
        <v>#REF!</v>
      </c>
      <c r="E17" s="71" t="str">
        <f t="array" ref="E17">IF(B17="",NA(),IFERROR(INDEX('Sprint 1'!$C$5:$J$40,$A17,E$6),NA()))</f>
        <v>#REF!</v>
      </c>
      <c r="F17" s="71" t="str">
        <f t="array" ref="F17">IF(B17="",NA(),IFERROR(INDEX('Sprint 1'!$C$5:$J$40,$A17,F$6),NA()))</f>
        <v>#REF!</v>
      </c>
      <c r="G17" s="71" t="str">
        <f t="array" ref="G17">IF(B17="",NA(),IFERROR(INDEX('Sprint 1'!$C$5:$J$40,$A17,G$6),NA()))</f>
        <v>#REF!</v>
      </c>
    </row>
    <row r="18" ht="19.5" customHeight="1">
      <c r="A18" s="71">
        <f t="shared" si="6"/>
        <v>4</v>
      </c>
      <c r="B18" s="71" t="str">
        <f>IF('Product Backlog'!#REF!=0,"",'Product Backlog'!#REF!)</f>
        <v>#ERROR!</v>
      </c>
      <c r="C18" s="71" t="str">
        <f t="array" ref="C18">IF(B18="",NA(),IFERROR(INDEX('Sprint 1'!$C$5:$J$40,$A18,C$6),NA()))</f>
        <v>#ERROR!</v>
      </c>
      <c r="D18" s="71" t="str">
        <f t="array" ref="D18">IF(B18="",NA(),IFERROR(INDEX('Sprint 1'!$C$5:$J$40,$A18,D$6),NA()))</f>
        <v>#ERROR!</v>
      </c>
      <c r="E18" s="71" t="str">
        <f t="array" ref="E18">IF(B18="",NA(),IFERROR(INDEX('Sprint 1'!$C$5:$J$40,$A18,E$6),NA()))</f>
        <v>#ERROR!</v>
      </c>
      <c r="F18" s="71" t="str">
        <f t="array" ref="F18">IF(B18="",NA(),IFERROR(INDEX('Sprint 1'!$C$5:$J$40,$A18,F$6),NA()))</f>
        <v>#ERROR!</v>
      </c>
      <c r="G18" s="71" t="str">
        <f t="array" ref="G18">IF(B18="",NA(),IFERROR(INDEX('Sprint 1'!$C$5:$J$40,$A18,G$6),NA()))</f>
        <v>#ERROR!</v>
      </c>
    </row>
    <row r="19" ht="19.5" customHeight="1">
      <c r="A19" s="71">
        <f t="shared" si="6"/>
        <v>5</v>
      </c>
      <c r="B19" s="71" t="str">
        <f>IF('Product Backlog'!#REF!=0,"",'Product Backlog'!#REF!)</f>
        <v>#ERROR!</v>
      </c>
      <c r="C19" s="71" t="str">
        <f t="array" ref="C19">IF(B19="",NA(),IFERROR(INDEX('Sprint 1'!$C$5:$J$40,$A19,C$6),NA()))</f>
        <v>#ERROR!</v>
      </c>
      <c r="D19" s="71" t="str">
        <f t="array" ref="D19">IF(B19="",NA(),IFERROR(INDEX('Sprint 1'!$C$5:$J$40,$A19,D$6),NA()))</f>
        <v>#ERROR!</v>
      </c>
      <c r="E19" s="71" t="str">
        <f t="array" ref="E19">IF(B19="",NA(),IFERROR(INDEX('Sprint 1'!$C$5:$J$40,$A19,E$6),NA()))</f>
        <v>#ERROR!</v>
      </c>
      <c r="F19" s="71" t="str">
        <f t="array" ref="F19">IF(B19="",NA(),IFERROR(INDEX('Sprint 1'!$C$5:$J$40,$A19,F$6),NA()))</f>
        <v>#ERROR!</v>
      </c>
      <c r="G19" s="71" t="str">
        <f t="array" ref="G19">IF(B19="",NA(),IFERROR(INDEX('Sprint 1'!$C$5:$J$40,$A19,G$6),NA()))</f>
        <v>#ERROR!</v>
      </c>
    </row>
    <row r="20" ht="19.5" customHeight="1">
      <c r="A20" s="71">
        <f t="shared" si="6"/>
        <v>6</v>
      </c>
      <c r="B20" s="71" t="str">
        <f>IF(#REF!=0,"",#REF!)</f>
        <v>#REF!</v>
      </c>
      <c r="C20" s="71" t="str">
        <f t="array" ref="C20">IF(B20="",NA(),IFERROR(INDEX('Sprint 1'!$C$5:$J$40,$A20,C$6),NA()))</f>
        <v>#REF!</v>
      </c>
      <c r="D20" s="71" t="str">
        <f t="array" ref="D20">IF(B20="",NA(),IFERROR(INDEX('Sprint 1'!$C$5:$J$40,$A20,D$6),NA()))</f>
        <v>#REF!</v>
      </c>
      <c r="E20" s="71" t="str">
        <f t="array" ref="E20">IF(B20="",NA(),IFERROR(INDEX('Sprint 1'!$C$5:$J$40,$A20,E$6),NA()))</f>
        <v>#REF!</v>
      </c>
      <c r="F20" s="71" t="str">
        <f t="array" ref="F20">IF(B20="",NA(),IFERROR(INDEX('Sprint 1'!$C$5:$J$40,$A20,F$6),NA()))</f>
        <v>#REF!</v>
      </c>
      <c r="G20" s="71" t="str">
        <f t="array" ref="G20">IF(B20="",NA(),IFERROR(INDEX('Sprint 1'!$C$5:$J$40,$A20,G$6),NA()))</f>
        <v>#REF!</v>
      </c>
    </row>
    <row r="21" ht="19.5" customHeight="1">
      <c r="A21" s="71">
        <f t="shared" si="6"/>
        <v>7</v>
      </c>
      <c r="B21" s="71" t="str">
        <f>IF('Sprint 1'!C5=0,"",'Sprint 1'!C5)</f>
        <v>As a user, I want to sign up, So that my information is stored</v>
      </c>
      <c r="C21" s="71" t="str">
        <f t="array" ref="C21">IF(B21="",NA(),IFERROR(INDEX('Sprint 1'!$C$5:$J$40,$A21,C$6),NA()))</f>
        <v>#N/A</v>
      </c>
      <c r="D21" s="71" t="str">
        <f t="array" ref="D21">IF(B21="",NA(),IFERROR(INDEX('Sprint 1'!$C$5:$J$40,$A21,D$6),NA()))</f>
        <v>#N/A</v>
      </c>
      <c r="E21" s="71" t="str">
        <f t="array" ref="E21">IF(B21="",NA(),IFERROR(INDEX('Sprint 1'!$C$5:$J$40,$A21,E$6),NA()))</f>
        <v>#N/A</v>
      </c>
      <c r="F21" s="71" t="str">
        <f t="array" ref="F21">IF(B21="",NA(),IFERROR(INDEX('Sprint 1'!$C$5:$J$40,$A21,F$6),NA()))</f>
        <v>#N/A</v>
      </c>
      <c r="G21" s="71" t="str">
        <f t="array" ref="G21">IF(B21="",NA(),IFERROR(INDEX('Sprint 1'!$C$5:$J$40,$A21,G$6),NA()))</f>
        <v>#N/A</v>
      </c>
    </row>
    <row r="22" ht="19.5" customHeight="1">
      <c r="A22" s="71">
        <f t="shared" si="6"/>
        <v>8</v>
      </c>
      <c r="B22" s="71" t="str">
        <f>IF('Sprint 1'!C12=0,"",'Sprint 1'!C12)</f>
        <v>As an admin, I want to reject new user accounts so that I can prevent them from accessing the full system</v>
      </c>
      <c r="C22" s="71" t="str">
        <f t="array" ref="C22">IF(B22="",NA(),IFERROR(INDEX('Sprint 1'!$C$5:$J$40,$A22,C$6),NA()))</f>
        <v>#N/A</v>
      </c>
      <c r="D22" s="71" t="str">
        <f t="array" ref="D22">IF(B22="",NA(),IFERROR(INDEX('Sprint 1'!$C$5:$J$40,$A22,D$6),NA()))</f>
        <v>#N/A</v>
      </c>
      <c r="E22" s="71" t="str">
        <f t="array" ref="E22">IF(B22="",NA(),IFERROR(INDEX('Sprint 1'!$C$5:$J$40,$A22,E$6),NA()))</f>
        <v>#N/A</v>
      </c>
      <c r="F22" s="71" t="str">
        <f t="array" ref="F22">IF(B22="",NA(),IFERROR(INDEX('Sprint 1'!$C$5:$J$40,$A22,F$6),NA()))</f>
        <v>#N/A</v>
      </c>
      <c r="G22" s="71" t="str">
        <f t="array" ref="G22">IF(B22="",NA(),IFERROR(INDEX('Sprint 1'!$C$5:$J$40,$A22,G$6),NA()))</f>
        <v>#N/A</v>
      </c>
    </row>
    <row r="23" ht="19.5" customHeight="1">
      <c r="A23" s="71">
        <f t="shared" si="6"/>
        <v>9</v>
      </c>
      <c r="B23" s="71" t="str">
        <f>IF('Sprint 1'!C18=0,"",'Sprint 1'!C18)</f>
        <v>As a customer, I want to view the catalogue of books, So that I can see if a book is available</v>
      </c>
      <c r="C23" s="71" t="str">
        <f t="array" ref="C23">IF(B23="",NA(),IFERROR(INDEX('Sprint 1'!$C$5:$J$40,$A23,C$6),NA()))</f>
        <v>#N/A</v>
      </c>
      <c r="D23" s="71" t="str">
        <f t="array" ref="D23">IF(B23="",NA(),IFERROR(INDEX('Sprint 1'!$C$5:$J$40,$A23,D$6),NA()))</f>
        <v>#N/A</v>
      </c>
      <c r="E23" s="71" t="str">
        <f t="array" ref="E23">IF(B23="",NA(),IFERROR(INDEX('Sprint 1'!$C$5:$J$40,$A23,E$6),NA()))</f>
        <v>#N/A</v>
      </c>
      <c r="F23" s="71" t="str">
        <f t="array" ref="F23">IF(B23="",NA(),IFERROR(INDEX('Sprint 1'!$C$5:$J$40,$A23,F$6),NA()))</f>
        <v>#N/A</v>
      </c>
      <c r="G23" s="71" t="str">
        <f t="array" ref="G23">IF(B23="",NA(),IFERROR(INDEX('Sprint 1'!$C$5:$J$40,$A23,G$6),NA()))</f>
        <v>#N/A</v>
      </c>
    </row>
    <row r="24" ht="19.5" customHeight="1">
      <c r="A24" s="71">
        <f t="shared" si="6"/>
        <v>10</v>
      </c>
      <c r="B24" s="71" t="str">
        <f>IF('Sprint 1'!C23=0,"",'Sprint 1'!C23)</f>
        <v>As an admin, I want to approve new user accounts so that I can grant them more features</v>
      </c>
      <c r="C24" s="71" t="str">
        <f t="array" ref="C24">IF(B24="",NA(),IFERROR(INDEX('Sprint 1'!$C$5:$J$40,$A24,C$6),NA()))</f>
        <v>#N/A</v>
      </c>
      <c r="D24" s="71" t="str">
        <f t="array" ref="D24">IF(B24="",NA(),IFERROR(INDEX('Sprint 1'!$C$5:$J$40,$A24,D$6),NA()))</f>
        <v>#N/A</v>
      </c>
      <c r="E24" s="71" t="str">
        <f t="array" ref="E24">IF(B24="",NA(),IFERROR(INDEX('Sprint 1'!$C$5:$J$40,$A24,E$6),NA()))</f>
        <v>#N/A</v>
      </c>
      <c r="F24" s="71" t="str">
        <f t="array" ref="F24">IF(B24="",NA(),IFERROR(INDEX('Sprint 1'!$C$5:$J$40,$A24,F$6),NA()))</f>
        <v>#N/A</v>
      </c>
      <c r="G24" s="71" t="str">
        <f t="array" ref="G24">IF(B24="",NA(),IFERROR(INDEX('Sprint 1'!$C$5:$J$40,$A24,G$6),NA()))</f>
        <v>#N/A</v>
      </c>
    </row>
    <row r="25" ht="19.5" customHeight="1">
      <c r="A25" s="71">
        <f t="shared" si="6"/>
        <v>11</v>
      </c>
      <c r="B25" s="71" t="str">
        <f>IF('Sprint 1'!C26=0,"",'Sprint 1'!C26)</f>
        <v/>
      </c>
      <c r="C25" s="71" t="str">
        <f t="array" ref="C25">IF(B25="",NA(),IFERROR(INDEX('Sprint 1'!$C$5:$J$40,$A25,C$6),NA()))</f>
        <v>#N/A</v>
      </c>
      <c r="D25" s="71" t="str">
        <f t="array" ref="D25">IF(B25="",NA(),IFERROR(INDEX('Sprint 1'!$C$5:$J$40,$A25,D$6),NA()))</f>
        <v>#N/A</v>
      </c>
      <c r="E25" s="71" t="str">
        <f t="array" ref="E25">IF(B25="",NA(),IFERROR(INDEX('Sprint 1'!$C$5:$J$40,$A25,E$6),NA()))</f>
        <v>#N/A</v>
      </c>
      <c r="F25" s="71" t="str">
        <f t="array" ref="F25">IF(B25="",NA(),IFERROR(INDEX('Sprint 1'!$C$5:$J$40,$A25,F$6),NA()))</f>
        <v>#N/A</v>
      </c>
      <c r="G25" s="71" t="str">
        <f t="array" ref="G25">IF(B25="",NA(),IFERROR(INDEX('Sprint 1'!$C$5:$J$40,$A25,G$6),NA()))</f>
        <v>#N/A</v>
      </c>
    </row>
    <row r="26" ht="19.5" customHeight="1">
      <c r="A26" s="71">
        <f t="shared" si="6"/>
        <v>12</v>
      </c>
      <c r="B26" s="71" t="str">
        <f>IF('Sprint 1'!C27=0,"",'Sprint 1'!C27)</f>
        <v/>
      </c>
      <c r="C26" s="71" t="str">
        <f t="array" ref="C26">IF(B26="",NA(),IFERROR(INDEX('Sprint 1'!$C$5:$J$40,$A26,C$6),NA()))</f>
        <v>#N/A</v>
      </c>
      <c r="D26" s="71" t="str">
        <f t="array" ref="D26">IF(B26="",NA(),IFERROR(INDEX('Sprint 1'!$C$5:$J$40,$A26,D$6),NA()))</f>
        <v>#N/A</v>
      </c>
      <c r="E26" s="71" t="str">
        <f t="array" ref="E26">IF(B26="",NA(),IFERROR(INDEX('Sprint 1'!$C$5:$J$40,$A26,E$6),NA()))</f>
        <v>#N/A</v>
      </c>
      <c r="F26" s="71" t="str">
        <f t="array" ref="F26">IF(B26="",NA(),IFERROR(INDEX('Sprint 1'!$C$5:$J$40,$A26,F$6),NA()))</f>
        <v>#N/A</v>
      </c>
      <c r="G26" s="71" t="str">
        <f t="array" ref="G26">IF(B26="",NA(),IFERROR(INDEX('Sprint 1'!$C$5:$J$40,$A26,G$6),NA()))</f>
        <v>#N/A</v>
      </c>
    </row>
    <row r="27" ht="19.5" customHeight="1">
      <c r="A27" s="71">
        <f t="shared" si="6"/>
        <v>13</v>
      </c>
      <c r="B27" s="71" t="str">
        <f>IF('Sprint 1'!C29=0,"",'Sprint 1'!C29)</f>
        <v>As a registered user, I want to sign in, so that I can access my account</v>
      </c>
      <c r="C27" s="71" t="str">
        <f t="array" ref="C27">IF(B27="",NA(),IFERROR(INDEX('Sprint 1'!$C$5:$J$40,$A27,C$6),NA()))</f>
        <v>#N/A</v>
      </c>
      <c r="D27" s="71" t="str">
        <f t="array" ref="D27">IF(B27="",NA(),IFERROR(INDEX('Sprint 1'!$C$5:$J$40,$A27,D$6),NA()))</f>
        <v>#N/A</v>
      </c>
      <c r="E27" s="71" t="str">
        <f t="array" ref="E27">IF(B27="",NA(),IFERROR(INDEX('Sprint 1'!$C$5:$J$40,$A27,E$6),NA()))</f>
        <v>#N/A</v>
      </c>
      <c r="F27" s="71" t="str">
        <f t="array" ref="F27">IF(B27="",NA(),IFERROR(INDEX('Sprint 1'!$C$5:$J$40,$A27,F$6),NA()))</f>
        <v>#N/A</v>
      </c>
      <c r="G27" s="71" t="str">
        <f t="array" ref="G27">IF(B27="",NA(),IFERROR(INDEX('Sprint 1'!$C$5:$J$40,$A27,G$6),NA()))</f>
        <v>#N/A</v>
      </c>
    </row>
    <row r="28" ht="19.5" customHeight="1">
      <c r="A28" s="71">
        <f t="shared" si="6"/>
        <v>14</v>
      </c>
      <c r="B28" s="71" t="str">
        <f>IF('Sprint 1'!C30=0,"",'Sprint 1'!C30)</f>
        <v/>
      </c>
      <c r="C28" s="71" t="str">
        <f t="array" ref="C28">IF(B28="",NA(),IFERROR(INDEX('Sprint 1'!$C$5:$J$40,$A28,C$6),NA()))</f>
        <v>#N/A</v>
      </c>
      <c r="D28" s="71" t="str">
        <f t="array" ref="D28">IF(B28="",NA(),IFERROR(INDEX('Sprint 1'!$C$5:$J$40,$A28,D$6),NA()))</f>
        <v>#N/A</v>
      </c>
      <c r="E28" s="71" t="str">
        <f t="array" ref="E28">IF(B28="",NA(),IFERROR(INDEX('Sprint 1'!$C$5:$J$40,$A28,E$6),NA()))</f>
        <v>#N/A</v>
      </c>
      <c r="F28" s="71" t="str">
        <f t="array" ref="F28">IF(B28="",NA(),IFERROR(INDEX('Sprint 1'!$C$5:$J$40,$A28,F$6),NA()))</f>
        <v>#N/A</v>
      </c>
      <c r="G28" s="71" t="str">
        <f t="array" ref="G28">IF(B28="",NA(),IFERROR(INDEX('Sprint 1'!$C$5:$J$40,$A28,G$6),NA()))</f>
        <v>#N/A</v>
      </c>
    </row>
    <row r="29" ht="19.5" customHeight="1">
      <c r="A29" s="71">
        <f t="shared" si="6"/>
        <v>15</v>
      </c>
      <c r="B29" s="71" t="str">
        <f>IF('Sprint 1'!C31=0,"",'Sprint 1'!C31)</f>
        <v/>
      </c>
      <c r="C29" s="71" t="str">
        <f t="array" ref="C29">IF(B29="",NA(),IFERROR(INDEX('Sprint 1'!$C$5:$J$40,$A29,C$6),NA()))</f>
        <v>#N/A</v>
      </c>
      <c r="D29" s="71" t="str">
        <f t="array" ref="D29">IF(B29="",NA(),IFERROR(INDEX('Sprint 1'!$C$5:$J$40,$A29,D$6),NA()))</f>
        <v>#N/A</v>
      </c>
      <c r="E29" s="71" t="str">
        <f t="array" ref="E29">IF(B29="",NA(),IFERROR(INDEX('Sprint 1'!$C$5:$J$40,$A29,E$6),NA()))</f>
        <v>#N/A</v>
      </c>
      <c r="F29" s="71" t="str">
        <f t="array" ref="F29">IF(B29="",NA(),IFERROR(INDEX('Sprint 1'!$C$5:$J$40,$A29,F$6),NA()))</f>
        <v>#N/A</v>
      </c>
      <c r="G29" s="71" t="str">
        <f t="array" ref="G29">IF(B29="",NA(),IFERROR(INDEX('Sprint 1'!$C$5:$J$40,$A29,G$6),NA()))</f>
        <v>#N/A</v>
      </c>
    </row>
    <row r="30" ht="19.5" customHeight="1">
      <c r="A30" s="71">
        <f t="shared" si="6"/>
        <v>16</v>
      </c>
      <c r="B30" s="71" t="str">
        <f>IF(#REF!=0,"",#REF!)</f>
        <v>#REF!</v>
      </c>
      <c r="C30" s="71" t="str">
        <f t="array" ref="C30">IF(B30="",NA(),IFERROR(INDEX('Sprint 1'!$C$5:$J$40,$A30,C$6),NA()))</f>
        <v>#REF!</v>
      </c>
      <c r="D30" s="71" t="str">
        <f t="array" ref="D30">IF(B30="",NA(),IFERROR(INDEX('Sprint 1'!$C$5:$J$40,$A30,D$6),NA()))</f>
        <v>#REF!</v>
      </c>
      <c r="E30" s="71" t="str">
        <f t="array" ref="E30">IF(B30="",NA(),IFERROR(INDEX('Sprint 1'!$C$5:$J$40,$A30,E$6),NA()))</f>
        <v>#REF!</v>
      </c>
      <c r="F30" s="71" t="str">
        <f t="array" ref="F30">IF(B30="",NA(),IFERROR(INDEX('Sprint 1'!$C$5:$J$40,$A30,F$6),NA()))</f>
        <v>#REF!</v>
      </c>
      <c r="G30" s="71" t="str">
        <f t="array" ref="G30">IF(B30="",NA(),IFERROR(INDEX('Sprint 1'!$C$5:$J$40,$A30,G$6),NA()))</f>
        <v>#REF!</v>
      </c>
    </row>
    <row r="31" ht="19.5" customHeight="1">
      <c r="A31" s="71">
        <f t="shared" si="6"/>
        <v>17</v>
      </c>
      <c r="B31" s="71" t="str">
        <f>IF('Sprint 1'!C32=0,"",'Sprint 1'!C32)</f>
        <v/>
      </c>
      <c r="C31" s="71" t="str">
        <f t="array" ref="C31">IF(B31="",NA(),IFERROR(INDEX('Sprint 1'!$C$5:$J$40,$A31,C$6),NA()))</f>
        <v>#N/A</v>
      </c>
      <c r="D31" s="71" t="str">
        <f t="array" ref="D31">IF(B31="",NA(),IFERROR(INDEX('Sprint 1'!$C$5:$J$40,$A31,D$6),NA()))</f>
        <v>#N/A</v>
      </c>
      <c r="E31" s="71" t="str">
        <f t="array" ref="E31">IF(B31="",NA(),IFERROR(INDEX('Sprint 1'!$C$5:$J$40,$A31,E$6),NA()))</f>
        <v>#N/A</v>
      </c>
      <c r="F31" s="71" t="str">
        <f t="array" ref="F31">IF(B31="",NA(),IFERROR(INDEX('Sprint 1'!$C$5:$J$40,$A31,F$6),NA()))</f>
        <v>#N/A</v>
      </c>
      <c r="G31" s="71" t="str">
        <f t="array" ref="G31">IF(B31="",NA(),IFERROR(INDEX('Sprint 1'!$C$5:$J$40,$A31,G$6),NA()))</f>
        <v>#N/A</v>
      </c>
    </row>
    <row r="32" ht="19.5" customHeight="1">
      <c r="A32" s="71">
        <f t="shared" si="6"/>
        <v>18</v>
      </c>
      <c r="B32" s="71" t="str">
        <f>IF('Sprint 1'!C33=0,"",'Sprint 1'!C33)</f>
        <v/>
      </c>
      <c r="C32" s="71" t="str">
        <f t="array" ref="C32">IF(B32="",NA(),IFERROR(INDEX('Sprint 1'!$C$5:$J$40,$A32,C$6),NA()))</f>
        <v>#N/A</v>
      </c>
      <c r="D32" s="71" t="str">
        <f t="array" ref="D32">IF(B32="",NA(),IFERROR(INDEX('Sprint 1'!$C$5:$J$40,$A32,D$6),NA()))</f>
        <v>#N/A</v>
      </c>
      <c r="E32" s="71" t="str">
        <f t="array" ref="E32">IF(B32="",NA(),IFERROR(INDEX('Sprint 1'!$C$5:$J$40,$A32,E$6),NA()))</f>
        <v>#N/A</v>
      </c>
      <c r="F32" s="71" t="str">
        <f t="array" ref="F32">IF(B32="",NA(),IFERROR(INDEX('Sprint 1'!$C$5:$J$40,$A32,F$6),NA()))</f>
        <v>#N/A</v>
      </c>
      <c r="G32" s="71" t="str">
        <f t="array" ref="G32">IF(B32="",NA(),IFERROR(INDEX('Sprint 1'!$C$5:$J$40,$A32,G$6),NA()))</f>
        <v>#N/A</v>
      </c>
    </row>
    <row r="33" ht="19.5" customHeight="1">
      <c r="A33" s="71">
        <f t="shared" si="6"/>
        <v>19</v>
      </c>
      <c r="B33" s="71" t="str">
        <f>IF('Sprint 1'!C34=0,"",'Sprint 1'!C34)</f>
        <v/>
      </c>
      <c r="C33" s="71" t="str">
        <f t="array" ref="C33">IF(B33="",NA(),IFERROR(INDEX('Sprint 1'!$C$5:$J$40,$A33,C$6),NA()))</f>
        <v>#N/A</v>
      </c>
      <c r="D33" s="71" t="str">
        <f t="array" ref="D33">IF(B33="",NA(),IFERROR(INDEX('Sprint 1'!$C$5:$J$40,$A33,D$6),NA()))</f>
        <v>#N/A</v>
      </c>
      <c r="E33" s="71" t="str">
        <f t="array" ref="E33">IF(B33="",NA(),IFERROR(INDEX('Sprint 1'!$C$5:$J$40,$A33,E$6),NA()))</f>
        <v>#N/A</v>
      </c>
      <c r="F33" s="71" t="str">
        <f t="array" ref="F33">IF(B33="",NA(),IFERROR(INDEX('Sprint 1'!$C$5:$J$40,$A33,F$6),NA()))</f>
        <v>#N/A</v>
      </c>
      <c r="G33" s="71" t="str">
        <f t="array" ref="G33">IF(B33="",NA(),IFERROR(INDEX('Sprint 1'!$C$5:$J$40,$A33,G$6),NA()))</f>
        <v>#N/A</v>
      </c>
    </row>
    <row r="34" ht="19.5" customHeight="1">
      <c r="A34" s="71">
        <f t="shared" si="6"/>
        <v>20</v>
      </c>
      <c r="B34" s="71" t="str">
        <f>IF('Sprint 1'!C35=0,"",'Sprint 1'!C35)</f>
        <v/>
      </c>
      <c r="C34" s="71" t="str">
        <f t="array" ref="C34">IF(B34="",NA(),IFERROR(INDEX('Sprint 1'!$C$5:$J$40,$A34,C$6),NA()))</f>
        <v>#N/A</v>
      </c>
      <c r="D34" s="71" t="str">
        <f t="array" ref="D34">IF(B34="",NA(),IFERROR(INDEX('Sprint 1'!$C$5:$J$40,$A34,D$6),NA()))</f>
        <v>#N/A</v>
      </c>
      <c r="E34" s="71" t="str">
        <f t="array" ref="E34">IF(B34="",NA(),IFERROR(INDEX('Sprint 1'!$C$5:$J$40,$A34,E$6),NA()))</f>
        <v>#N/A</v>
      </c>
      <c r="F34" s="71" t="str">
        <f t="array" ref="F34">IF(B34="",NA(),IFERROR(INDEX('Sprint 1'!$C$5:$J$40,$A34,F$6),NA()))</f>
        <v>#N/A</v>
      </c>
      <c r="G34" s="71" t="str">
        <f t="array" ref="G34">IF(B34="",NA(),IFERROR(INDEX('Sprint 1'!$C$5:$J$40,$A34,G$6),NA()))</f>
        <v>#N/A</v>
      </c>
    </row>
    <row r="35" ht="19.5" customHeight="1">
      <c r="A35" s="71">
        <f t="shared" si="6"/>
        <v>21</v>
      </c>
      <c r="B35" s="71" t="str">
        <f>IF('Sprint 1'!C36=0,"",'Sprint 1'!C36)</f>
        <v/>
      </c>
      <c r="C35" s="71" t="str">
        <f t="array" ref="C35">IF(B35="",NA(),IFERROR(INDEX('Sprint 1'!$C$5:$J$40,$A35,C$6),NA()))</f>
        <v>#N/A</v>
      </c>
      <c r="D35" s="71" t="str">
        <f t="array" ref="D35">IF(B35="",NA(),IFERROR(INDEX('Sprint 1'!$C$5:$J$40,$A35,D$6),NA()))</f>
        <v>#N/A</v>
      </c>
      <c r="E35" s="71" t="str">
        <f t="array" ref="E35">IF(B35="",NA(),IFERROR(INDEX('Sprint 1'!$C$5:$J$40,$A35,E$6),NA()))</f>
        <v>#N/A</v>
      </c>
      <c r="F35" s="71" t="str">
        <f t="array" ref="F35">IF(B35="",NA(),IFERROR(INDEX('Sprint 1'!$C$5:$J$40,$A35,F$6),NA()))</f>
        <v>#N/A</v>
      </c>
      <c r="G35" s="71" t="str">
        <f t="array" ref="G35">IF(B35="",NA(),IFERROR(INDEX('Sprint 1'!$C$5:$J$40,$A35,G$6),NA()))</f>
        <v>#N/A</v>
      </c>
    </row>
    <row r="36" ht="19.5" customHeight="1">
      <c r="A36" s="71">
        <f t="shared" si="6"/>
        <v>22</v>
      </c>
      <c r="B36" s="71" t="str">
        <f>IF('Sprint 1'!C37=0,"",'Sprint 1'!C37)</f>
        <v/>
      </c>
      <c r="C36" s="71" t="str">
        <f t="array" ref="C36">IF(B36="",NA(),IFERROR(INDEX('Sprint 1'!$C$5:$J$40,$A36,C$6),NA()))</f>
        <v>#N/A</v>
      </c>
      <c r="D36" s="71" t="str">
        <f t="array" ref="D36">IF(B36="",NA(),IFERROR(INDEX('Sprint 1'!$C$5:$J$40,$A36,D$6),NA()))</f>
        <v>#N/A</v>
      </c>
      <c r="E36" s="71" t="str">
        <f t="array" ref="E36">IF(B36="",NA(),IFERROR(INDEX('Sprint 1'!$C$5:$J$40,$A36,E$6),NA()))</f>
        <v>#N/A</v>
      </c>
      <c r="F36" s="71" t="str">
        <f t="array" ref="F36">IF(B36="",NA(),IFERROR(INDEX('Sprint 1'!$C$5:$J$40,$A36,F$6),NA()))</f>
        <v>#N/A</v>
      </c>
      <c r="G36" s="71" t="str">
        <f t="array" ref="G36">IF(B36="",NA(),IFERROR(INDEX('Sprint 1'!$C$5:$J$40,$A36,G$6),NA()))</f>
        <v>#N/A</v>
      </c>
    </row>
    <row r="37" ht="19.5" customHeight="1">
      <c r="A37" s="71">
        <f t="shared" si="6"/>
        <v>23</v>
      </c>
      <c r="B37" s="71" t="str">
        <f>IF('Sprint 1'!C38=0,"",'Sprint 1'!C38)</f>
        <v/>
      </c>
      <c r="C37" s="71" t="str">
        <f t="array" ref="C37">IF(B37="",NA(),IFERROR(INDEX('Sprint 1'!$C$5:$J$40,$A37,C$6),NA()))</f>
        <v>#N/A</v>
      </c>
      <c r="D37" s="71" t="str">
        <f t="array" ref="D37">IF(B37="",NA(),IFERROR(INDEX('Sprint 1'!$C$5:$J$40,$A37,D$6),NA()))</f>
        <v>#N/A</v>
      </c>
      <c r="E37" s="71" t="str">
        <f t="array" ref="E37">IF(B37="",NA(),IFERROR(INDEX('Sprint 1'!$C$5:$J$40,$A37,E$6),NA()))</f>
        <v>#N/A</v>
      </c>
      <c r="F37" s="71" t="str">
        <f t="array" ref="F37">IF(B37="",NA(),IFERROR(INDEX('Sprint 1'!$C$5:$J$40,$A37,F$6),NA()))</f>
        <v>#N/A</v>
      </c>
      <c r="G37" s="71" t="str">
        <f t="array" ref="G37">IF(B37="",NA(),IFERROR(INDEX('Sprint 1'!$C$5:$J$40,$A37,G$6),NA()))</f>
        <v>#N/A</v>
      </c>
    </row>
    <row r="38" ht="19.5" customHeight="1">
      <c r="A38" s="71">
        <f t="shared" si="6"/>
        <v>24</v>
      </c>
      <c r="B38" s="71" t="str">
        <f>IF('Sprint 1'!C39=0,"",'Sprint 1'!C39)</f>
        <v/>
      </c>
      <c r="C38" s="71" t="str">
        <f t="array" ref="C38">IF(B38="",NA(),IFERROR(INDEX('Sprint 1'!$C$5:$J$40,$A38,C$6),NA()))</f>
        <v>#N/A</v>
      </c>
      <c r="D38" s="71" t="str">
        <f t="array" ref="D38">IF(B38="",NA(),IFERROR(INDEX('Sprint 1'!$C$5:$J$40,$A38,D$6),NA()))</f>
        <v>#N/A</v>
      </c>
      <c r="E38" s="71" t="str">
        <f t="array" ref="E38">IF(B38="",NA(),IFERROR(INDEX('Sprint 1'!$C$5:$J$40,$A38,E$6),NA()))</f>
        <v>#N/A</v>
      </c>
      <c r="F38" s="71" t="str">
        <f t="array" ref="F38">IF(B38="",NA(),IFERROR(INDEX('Sprint 1'!$C$5:$J$40,$A38,F$6),NA()))</f>
        <v>#N/A</v>
      </c>
      <c r="G38" s="71" t="str">
        <f t="array" ref="G38">IF(B38="",NA(),IFERROR(INDEX('Sprint 1'!$C$5:$J$40,$A38,G$6),NA()))</f>
        <v>#N/A</v>
      </c>
    </row>
    <row r="39" ht="19.5" customHeight="1">
      <c r="A39" s="71">
        <f t="shared" si="6"/>
        <v>25</v>
      </c>
      <c r="B39" s="71" t="str">
        <f>IF('Sprint 1'!C40=0,"",'Sprint 1'!C40)</f>
        <v/>
      </c>
      <c r="C39" s="71" t="str">
        <f t="array" ref="C39">IF(B39="",NA(),IFERROR(INDEX('Sprint 1'!$C$5:$J$40,$A39,C$6),NA()))</f>
        <v>#N/A</v>
      </c>
      <c r="D39" s="71" t="str">
        <f t="array" ref="D39">IF(B39="",NA(),IFERROR(INDEX('Sprint 1'!$C$5:$J$40,$A39,D$6),NA()))</f>
        <v>#N/A</v>
      </c>
      <c r="E39" s="71" t="str">
        <f t="array" ref="E39">IF(B39="",NA(),IFERROR(INDEX('Sprint 1'!$C$5:$J$40,$A39,E$6),NA()))</f>
        <v>#N/A</v>
      </c>
      <c r="F39" s="71" t="str">
        <f t="array" ref="F39">IF(B39="",NA(),IFERROR(INDEX('Sprint 1'!$C$5:$J$40,$A39,F$6),NA()))</f>
        <v>#N/A</v>
      </c>
      <c r="G39" s="71" t="str">
        <f t="array" ref="G39">IF(B39="",NA(),IFERROR(INDEX('Sprint 1'!$C$5:$J$40,$A39,G$6),NA()))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